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1\BH00$\04_財政係（旧財政係）\★★★★★JUNICHI＆TOMOYA★★★★★\R3\4　情報開示推進（財政状況資料等）\3　市町回答\14 日野町　●\2　修正版\"/>
    </mc:Choice>
  </mc:AlternateContent>
  <bookViews>
    <workbookView xWindow="0" yWindow="0" windowWidth="28800" windowHeight="11330" firstSheet="11"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W35" i="10"/>
  <c r="BW36" i="10" s="1"/>
  <c r="BW37" i="10" s="1"/>
  <c r="BW38" i="10" s="1"/>
  <c r="BE35" i="10"/>
  <c r="AM35" i="10"/>
  <c r="U35" i="10"/>
  <c r="C35" i="10"/>
  <c r="BW34" i="10"/>
  <c r="BE34" i="10"/>
  <c r="AM34" i="10"/>
  <c r="U34" i="10"/>
  <c r="C34" i="10"/>
  <c r="BW39" i="10" l="1"/>
  <c r="BW40" i="10" s="1"/>
  <c r="BW41" i="10" s="1"/>
  <c r="BW4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<sst xmlns="http://schemas.openxmlformats.org/spreadsheetml/2006/main" count="1154" uniqueCount="605">
  <si>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</si>
  <si>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</si>
  <si>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</si>
  <si>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</si>
  <si>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</si>
  <si>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</si>
  <si>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</si>
  <si>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</si>
  <si>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</si>
  <si>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</si>
  <si>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</si>
  <si>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</si>
  <si>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</si>
  <si>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</si>
  <si>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</si>
  <si>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</si>
  <si>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</si>
  <si>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</si>
  <si>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</si>
  <si>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</si>
  <si>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</si>
  <si>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</si>
  <si>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</si>
  <si>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</si>
  <si>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</si>
  <si>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</si>
  <si>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</si>
  <si>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</si>
  <si>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</si>
  <si>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</si>
  <si>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</si>
  <si>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</si>
  <si>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</si>
  <si>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</si>
  <si>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</si>
  <si>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</si>
  <si>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</si>
  <si>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</si>
  <si>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</si>
  <si>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</si>
  <si>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</si>
  <si>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</si>
  <si>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</si>
  <si>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</si>
  <si>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</si>
  <si>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</si>
  <si>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</si>
  <si>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</si>
  <si>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</si>
  <si>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</si>
  <si>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</si>
  <si>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</si>
  <si>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</si>
  <si>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</si>
  <si>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</si>
  <si>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</si>
  <si>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</si>
  <si>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</si>
  <si>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</si>
  <si>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</si>
  <si>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</si>
  <si>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</si>
  <si>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</si>
  <si>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</si>
  <si>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</si>
  <si>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</si>
  <si>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</si>
  <si>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</si>
  <si>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</si>
  <si>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</si>
  <si>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</si>
  <si>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</si>
  <si>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</si>
  <si>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</si>
  <si>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</si>
  <si>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</si>
  <si>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</si>
  <si>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</si>
  <si>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</si>
  <si>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</si>
  <si>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</si>
  <si>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</si>
  <si>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</si>
  <si>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</si>
  <si>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</si>
  <si>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Ⅴ－１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</si>
  <si>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</si>
  <si>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</si>
  <si>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</si>
  <si>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</si>
  <si>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</si>
  <si>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</si>
  <si>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</si>
  <si>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</si>
  <si>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</si>
  <si>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</si>
  <si>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</si>
  <si>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</si>
  <si>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日野町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</si>
  <si>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</si>
  <si>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</si>
  <si>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</si>
  <si>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</si>
  <si>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</si>
  <si>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</si>
  <si>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</si>
  <si>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</si>
  <si>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</si>
  <si>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</si>
  <si>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</si>
  <si>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</si>
  <si>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</si>
  <si>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</si>
  <si>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</si>
  <si>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</si>
  <si>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</si>
  <si>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</si>
  <si>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</si>
  <si>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</si>
  <si>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</si>
  <si>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</si>
  <si>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</si>
  <si>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</si>
  <si>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</si>
  <si>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</si>
  <si>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</si>
  <si>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</si>
  <si>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</si>
  <si>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</si>
  <si>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</si>
  <si>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</si>
  <si>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</si>
  <si>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</si>
  <si>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</si>
  <si>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</si>
  <si>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</si>
  <si>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</si>
  <si>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</si>
  <si>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</si>
  <si>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</si>
  <si>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</si>
  <si>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</si>
  <si>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</si>
  <si>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</si>
  <si>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</si>
  <si>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</si>
  <si>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</si>
  <si>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</si>
  <si>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</si>
  <si>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</si>
  <si>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</si>
  <si>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</si>
  <si>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</si>
  <si>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</si>
  <si>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</si>
  <si>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</si>
  <si>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</si>
  <si>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</si>
  <si>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</si>
  <si>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</si>
  <si>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</si>
  <si>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</si>
  <si>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</si>
  <si>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</si>
  <si>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</si>
  <si>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</si>
  <si>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</si>
  <si>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</si>
  <si>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</si>
  <si>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</si>
  <si>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</si>
  <si>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</si>
  <si>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</si>
  <si>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</si>
  <si>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</si>
  <si>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</si>
  <si>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</si>
  <si>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</si>
  <si>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</si>
  <si>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</si>
  <si>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</si>
  <si>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</si>
  <si>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</si>
  <si>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</si>
  <si>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</si>
  <si>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</si>
  <si>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</si>
  <si>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</si>
  <si>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</si>
  <si>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</si>
  <si>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</si>
  <si>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</si>
  <si>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</si>
  <si>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</si>
  <si>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</si>
  <si>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</si>
  <si>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</si>
  <si>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</si>
  <si>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</si>
  <si>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</si>
  <si>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</si>
  <si>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</si>
  <si>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</si>
  <si>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</si>
  <si>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</si>
  <si>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</si>
  <si>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</si>
  <si>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</si>
  <si>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</si>
  <si>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</si>
  <si>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</si>
  <si>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</si>
  <si>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</si>
  <si>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</si>
  <si>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滋賀県日野町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</si>
  <si>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</si>
  <si>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</si>
  <si>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</si>
  <si>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</si>
  <si>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</si>
  <si>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</si>
  <si>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</si>
  <si>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</si>
  <si>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</si>
  <si>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</si>
  <si>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</si>
  <si>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</si>
  <si>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</si>
  <si>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</si>
  <si>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</si>
  <si>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</si>
  <si>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</si>
  <si>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</si>
  <si>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</si>
  <si>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</si>
  <si>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</si>
  <si>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</si>
  <si>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</si>
  <si>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</si>
  <si>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</si>
  <si>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</si>
  <si>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</si>
  <si>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</si>
  <si>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</si>
  <si>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</si>
  <si>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</si>
  <si>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</si>
  <si>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</si>
  <si>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</si>
  <si>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</si>
  <si>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</si>
  <si>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</si>
  <si>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</si>
  <si>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</si>
  <si>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</si>
  <si>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</si>
  <si>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</si>
  <si>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</si>
  <si>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</si>
  <si>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</si>
  <si>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</si>
  <si>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</si>
  <si>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</si>
  <si>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</si>
  <si>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</si>
  <si>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</si>
  <si>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</si>
  <si>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</si>
  <si>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</si>
  <si>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</si>
  <si>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</si>
  <si>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</si>
  <si>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</si>
  <si>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</si>
  <si>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</si>
  <si>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</si>
  <si>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</si>
  <si>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</si>
  <si>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</si>
  <si>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</si>
  <si>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</si>
  <si>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</si>
  <si>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</si>
  <si>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</si>
  <si>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</si>
  <si>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</si>
  <si>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</si>
  <si>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</si>
  <si>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</si>
  <si>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</si>
  <si>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</si>
  <si>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</si>
  <si>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</si>
  <si>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</si>
  <si>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</si>
  <si>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</si>
  <si>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</si>
  <si>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</si>
  <si>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</si>
  <si>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</si>
  <si>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</si>
  <si>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</si>
  <si>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</si>
  <si>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</si>
  <si>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</si>
  <si>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</si>
  <si>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</si>
  <si>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</si>
  <si>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</si>
  <si>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</si>
  <si>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</si>
  <si>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</si>
  <si>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</si>
  <si>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</si>
  <si>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</si>
  <si>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</si>
  <si>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</si>
  <si>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</si>
  <si>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</si>
  <si>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</si>
  <si>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</si>
  <si>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</si>
  <si>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</si>
  <si>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</si>
  <si>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</si>
  <si>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</si>
  <si>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</si>
  <si>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</si>
  <si>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</si>
  <si>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</si>
  <si>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</si>
  <si>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</si>
  <si>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</si>
  <si>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</si>
  <si>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</si>
  <si>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</si>
  <si>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</si>
  <si>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</si>
  <si>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</si>
  <si>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</si>
  <si>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</si>
  <si>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</si>
  <si>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</si>
  <si>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</si>
  <si>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</si>
  <si>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</si>
  <si>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</si>
  <si>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</si>
  <si>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</si>
  <si>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</si>
  <si>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</si>
  <si>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</si>
  <si>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</si>
  <si>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</si>
  <si>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</si>
  <si>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</si>
  <si>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</si>
  <si>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</si>
  <si>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</si>
  <si>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</si>
  <si>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</si>
  <si>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</si>
  <si>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</si>
  <si>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</si>
  <si>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</si>
  <si>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</si>
  <si>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</si>
  <si>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滋賀県日野町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</si>
  <si>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</si>
  <si>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</si>
  <si>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</si>
  <si>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</si>
  <si>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</si>
  <si>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</si>
  <si>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</si>
  <si>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</si>
  <si>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</si>
  <si>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</si>
  <si>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</si>
  <si>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</si>
  <si>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</si>
  <si>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</si>
  <si>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</si>
  <si>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</si>
  <si>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</si>
  <si>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</si>
  <si>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</si>
  <si>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</si>
  <si>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</si>
  <si>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</si>
  <si>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</si>
  <si>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</si>
  <si>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</si>
  <si>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</si>
  <si>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</si>
  <si>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</si>
  <si>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</si>
  <si>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</si>
  <si>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</si>
  <si>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</si>
  <si>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</si>
  <si>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</si>
  <si>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</si>
  <si>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</si>
  <si>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</si>
  <si>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</si>
  <si>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簡易水道特別会計</t>
    <phoneticPr fontId="5"/>
  </si>
  <si>
    <t>法非適用企業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</si>
  <si>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</si>
  <si>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</si>
  <si>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</si>
  <si>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</si>
  <si>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</si>
  <si>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</si>
  <si>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</si>
  <si>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</si>
  <si>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</si>
  <si>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</si>
  <si>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</si>
  <si>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</si>
  <si>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</si>
  <si>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</si>
  <si>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</si>
  <si>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</si>
  <si>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</si>
  <si>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</si>
  <si>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</si>
  <si>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</si>
  <si>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</si>
  <si>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</si>
  <si>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</si>
  <si>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</si>
  <si>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</si>
  <si>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</si>
  <si>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</si>
  <si>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</si>
  <si>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</si>
  <si>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</si>
  <si>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</si>
  <si>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</si>
  <si>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</si>
  <si>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</si>
  <si>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</si>
  <si>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</si>
  <si>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</si>
  <si>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</si>
  <si>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</si>
  <si>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</si>
  <si>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</si>
  <si>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</si>
  <si>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</si>
  <si>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</si>
  <si>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</si>
  <si>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</si>
  <si>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</si>
  <si>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</si>
  <si>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</si>
  <si>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</si>
  <si>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</si>
  <si>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</si>
  <si>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</si>
  <si>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</si>
  <si>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</si>
  <si>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</si>
  <si>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</si>
  <si>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</si>
  <si>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</si>
  <si>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</si>
  <si>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</si>
  <si>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簡易水道特別会計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</si>
  <si>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</si>
  <si>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</si>
  <si>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</si>
  <si>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</si>
  <si>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</si>
  <si>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</si>
  <si>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</si>
  <si>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</si>
  <si>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</si>
  <si>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</si>
  <si>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</si>
  <si>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</si>
  <si>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</si>
  <si>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</si>
  <si>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</si>
  <si>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</si>
  <si>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</si>
  <si>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</si>
  <si>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</si>
  <si>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</si>
  <si>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</si>
  <si>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</si>
  <si>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</si>
  <si>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</si>
  <si>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</si>
  <si>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</si>
  <si>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</si>
  <si>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</si>
  <si>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</si>
  <si>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</si>
  <si>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</si>
  <si>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</si>
  <si>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</si>
  <si>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</si>
  <si>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</si>
  <si>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</si>
  <si>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</si>
  <si>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</si>
  <si>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</si>
  <si>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</si>
  <si>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</si>
  <si>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</si>
  <si>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</si>
  <si>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</si>
  <si>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</si>
  <si>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</si>
  <si>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</si>
  <si>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</si>
  <si>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</si>
  <si>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</si>
  <si>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</si>
  <si>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</si>
  <si>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</si>
  <si>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</si>
  <si>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</si>
  <si>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</si>
  <si>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</si>
  <si>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</si>
  <si>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</si>
  <si>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</si>
  <si>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</si>
  <si>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</si>
  <si>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</si>
  <si>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</si>
  <si>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</si>
  <si>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</si>
  <si>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</si>
  <si>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</si>
  <si>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</si>
  <si>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</si>
  <si>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</si>
  <si>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</si>
  <si>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</si>
  <si>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</si>
  <si>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</si>
  <si>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</si>
  <si>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</si>
  <si>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</si>
  <si>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</si>
  <si>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</si>
  <si>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</si>
  <si>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</si>
  <si>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</si>
  <si>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</si>
  <si>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</si>
  <si>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2.54</t>
  </si>
  <si>
    <t>▲ 0.06</t>
  </si>
  <si>
    <t>水道事業会計</t>
  </si>
  <si>
    <t>一般会計</t>
  </si>
  <si>
    <t>介護保険特別会計</t>
  </si>
  <si>
    <t>公共下水道事業特別会計</t>
  </si>
  <si>
    <t>国民健康保険特別会計</t>
  </si>
  <si>
    <t>農業集落排水事業特別会計</t>
  </si>
  <si>
    <t>後期高齢者医療特別会計</t>
  </si>
  <si>
    <t>簡易水道特別会計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</si>
  <si>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</si>
  <si>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</si>
  <si>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</si>
  <si>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</si>
  <si>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</si>
  <si>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</si>
  <si>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</si>
  <si>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</si>
  <si>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</si>
  <si>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中部清掃組合</t>
    <rPh sb="0" eb="2">
      <t>チュウブ</t>
    </rPh>
    <rPh sb="2" eb="4">
      <t>セイソウ</t>
    </rPh>
    <rPh sb="4" eb="6">
      <t>クミアイ</t>
    </rPh>
    <phoneticPr fontId="2"/>
  </si>
  <si>
    <t>八日市布引ライフ組合</t>
    <rPh sb="0" eb="3">
      <t>ヨウカイチ</t>
    </rPh>
    <rPh sb="3" eb="5">
      <t>ヌノビキ</t>
    </rPh>
    <rPh sb="8" eb="10">
      <t>クミアイ</t>
    </rPh>
    <phoneticPr fontId="2"/>
  </si>
  <si>
    <t>滋賀県市町村職員研修センター</t>
    <rPh sb="0" eb="3">
      <t>シガケン</t>
    </rPh>
    <rPh sb="3" eb="6">
      <t>シチョウソン</t>
    </rPh>
    <rPh sb="6" eb="8">
      <t>ショクイン</t>
    </rPh>
    <rPh sb="8" eb="10">
      <t>ケンシュウ</t>
    </rPh>
    <phoneticPr fontId="2"/>
  </si>
  <si>
    <t>滋賀県市町村職員退職手当組合</t>
    <rPh sb="0" eb="3">
      <t>シガケン</t>
    </rPh>
    <rPh sb="3" eb="6">
      <t>シチョウソン</t>
    </rPh>
    <rPh sb="6" eb="8">
      <t>ショクイン</t>
    </rPh>
    <rPh sb="8" eb="10">
      <t>タイショク</t>
    </rPh>
    <rPh sb="10" eb="12">
      <t>テアテ</t>
    </rPh>
    <rPh sb="12" eb="14">
      <t>クミアイ</t>
    </rPh>
    <phoneticPr fontId="2"/>
  </si>
  <si>
    <t>滋賀県市町村議会議員公務災害補償等組合</t>
    <rPh sb="0" eb="3">
      <t>シガケン</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</si>
  <si>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一般財団法人日野町文化振興事業団</t>
    <phoneticPr fontId="2"/>
  </si>
  <si>
    <t>教育施設整備資金積立基金</t>
    <rPh sb="0" eb="2">
      <t>キョウイク</t>
    </rPh>
    <rPh sb="2" eb="4">
      <t>シセツ</t>
    </rPh>
    <rPh sb="4" eb="6">
      <t>セイビ</t>
    </rPh>
    <rPh sb="6" eb="8">
      <t>シキン</t>
    </rPh>
    <rPh sb="8" eb="10">
      <t>ツミタテ</t>
    </rPh>
    <rPh sb="10" eb="12">
      <t>キキン</t>
    </rPh>
    <phoneticPr fontId="5"/>
  </si>
  <si>
    <t>町営住宅建設整備基金</t>
    <rPh sb="0" eb="2">
      <t>チョウエイ</t>
    </rPh>
    <rPh sb="2" eb="4">
      <t>ジュウタク</t>
    </rPh>
    <rPh sb="4" eb="6">
      <t>ケンセツ</t>
    </rPh>
    <rPh sb="6" eb="8">
      <t>セイビ</t>
    </rPh>
    <rPh sb="8" eb="10">
      <t>キキン</t>
    </rPh>
    <phoneticPr fontId="5"/>
  </si>
  <si>
    <t>まちづくり応援基金</t>
    <rPh sb="5" eb="7">
      <t>オウエン</t>
    </rPh>
    <rPh sb="7" eb="9">
      <t>キキン</t>
    </rPh>
    <phoneticPr fontId="5"/>
  </si>
  <si>
    <t>農村ふるさと・水と土保全基金</t>
    <rPh sb="0" eb="2">
      <t>ノウソン</t>
    </rPh>
    <rPh sb="7" eb="8">
      <t>ミズ</t>
    </rPh>
    <rPh sb="9" eb="10">
      <t>ツチ</t>
    </rPh>
    <rPh sb="10" eb="12">
      <t>ホゼン</t>
    </rPh>
    <rPh sb="12" eb="14">
      <t>キキン</t>
    </rPh>
    <phoneticPr fontId="5"/>
  </si>
  <si>
    <t>文化財保護基金</t>
    <rPh sb="0" eb="2">
      <t>ブンカ</t>
    </rPh>
    <rPh sb="2" eb="3">
      <t>ザイ</t>
    </rPh>
    <rPh sb="3" eb="5">
      <t>ホゴ</t>
    </rPh>
    <rPh sb="5" eb="7">
      <t>キキン</t>
    </rPh>
    <phoneticPr fontId="5"/>
  </si>
  <si>
    <t>東近江行政組合（一般会計）</t>
    <rPh sb="0" eb="3">
      <t>ヒガシオウミ</t>
    </rPh>
    <rPh sb="3" eb="5">
      <t>ギョウセイ</t>
    </rPh>
    <rPh sb="5" eb="7">
      <t>クミアイ</t>
    </rPh>
    <rPh sb="8" eb="10">
      <t>イッパン</t>
    </rPh>
    <rPh sb="10" eb="12">
      <t>カイケイ</t>
    </rPh>
    <phoneticPr fontId="2"/>
  </si>
  <si>
    <t>東近江行政組合（救急医療特別会計）</t>
    <rPh sb="0" eb="3">
      <t>ヒガシオウミ</t>
    </rPh>
    <rPh sb="3" eb="5">
      <t>ギョウセイ</t>
    </rPh>
    <rPh sb="5" eb="7">
      <t>クミアイ</t>
    </rPh>
    <rPh sb="8" eb="10">
      <t>キュウキュウ</t>
    </rPh>
    <rPh sb="10" eb="12">
      <t>イリョウ</t>
    </rPh>
    <rPh sb="12" eb="14">
      <t>トクベツ</t>
    </rPh>
    <rPh sb="14" eb="16">
      <t>カイケイ</t>
    </rPh>
    <phoneticPr fontId="2"/>
  </si>
  <si>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2"/>
  </si>
  <si>
    <t>滋賀県後期高齢者医療広域連合（後期高齢者医療特別会計）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</si>
  <si>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滋賀県市町村交通災害共済組合</t>
    <rPh sb="0" eb="3">
      <t>シガケン</t>
    </rPh>
    <rPh sb="3" eb="6">
      <t>シチョウソン</t>
    </rPh>
    <rPh sb="6" eb="8">
      <t>コウツウ</t>
    </rPh>
    <rPh sb="8" eb="10">
      <t>サイガイ</t>
    </rPh>
    <rPh sb="10" eb="12">
      <t>キョウサイ</t>
    </rPh>
    <rPh sb="12" eb="14">
      <t>クミアイ</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</si>
  <si>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</si>
  <si>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</si>
  <si>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</si>
  <si>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</si>
  <si>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</si>
  <si>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</si>
  <si>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と比較し、高い値を示す状況にある。主な要因としては、充当可能基金が少ないこと、地方債等の将来負担額が大きいことや、標準財政規模が小さい（R1標準財政規模：当町5,954,051千円、類似団体6,972,756千円）ことが挙げられる。なお、令和元年度は、一部事務組合の借入の償還が進んだことによる組合負担等見込額の減少や地方債の新規発行の抑制を図ったこと、公営企業への繰出金等の減少等が影響し、将来負担比率は減少した。有形固定資産減価償却率についても、人口規模に対し、所有する公共施設が多く、改修等に充てる財源が十分に確保出来ていない状況から、類似団体と比較して高い値を示す状況にあると考えられる。
　将来負担比率および有形固定資産減価償却率のどちらも高い値を示す状況にあることから、今後については、公共施設等総合管理計画に基づく、個別施設計画により、計画的な管理を行っていく。あわせて、改修等の費用の平準化を図り、充当可能基金等の計画的な積立および地方債の新規発行の抑制等により、将来負担の軽減を図る。</t>
    <rPh sb="132" eb="134">
      <t>レイワ</t>
    </rPh>
    <rPh sb="172" eb="175">
      <t>チホウサイ</t>
    </rPh>
    <rPh sb="178" eb="180">
      <t>ハッコウ</t>
    </rPh>
    <rPh sb="201" eb="203">
      <t>ゲンショウ</t>
    </rPh>
    <rPh sb="203" eb="204">
      <t>トウ</t>
    </rPh>
    <rPh sb="216" eb="218">
      <t>ゲンショウ</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</si>
  <si>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</si>
  <si>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</si>
  <si>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</si>
  <si>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</si>
  <si>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</si>
  <si>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</si>
  <si>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充当可能基金等の影響により、類似団体と比較し、高い値を示す状況にあるが、実質公債費比率は、公債費が類似団体と比較して小さい等の影響により、低い値を示していたが、近年、防災センター等の公共施設の整備が続いたことにより、地方債の債務残高が増加したことから上昇傾向にあり、今後、比率の高止まりが懸念される。
　将来負担比率が高い状況にある中、実質公債費比率も上昇していることから、今後については、地方債の新規発行の抑制を図り、借り入れる場合は、後年度の償還時に交付税算入のある地方債を借り入れるなど、比率の抑制に努める。また、充当可能基金の保有についても類似団体と比較し、少ない状況にあることから、計画的な積立を行っていく。</t>
    <rPh sb="15" eb="16">
      <t>トウ</t>
    </rPh>
    <rPh sb="148" eb="150">
      <t>タカド</t>
    </rPh>
    <rPh sb="153" eb="155">
      <t>ケネン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</si>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</sst>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8" fillId="0" borderId="41" xfId="16" applyFont="1" applyBorder="1" applyAlignment="1" applyProtection="1">
      <alignment horizontal="left" vertical="top" wrapText="1"/>
      <protection locked="0"/>
    </xf>
    <xf numFmtId="0" fontId="18" fillId="0" borderId="12" xfId="16" applyFont="1" applyBorder="1" applyAlignment="1" applyProtection="1">
      <alignment horizontal="left" vertical="top" wrapText="1"/>
      <protection locked="0"/>
    </xf>
    <xf numFmtId="0" fontId="18" fillId="0" borderId="48" xfId="16" applyFont="1" applyBorder="1" applyAlignment="1" applyProtection="1">
      <alignment horizontal="left" vertical="top" wrapText="1"/>
      <protection locked="0"/>
    </xf>
    <xf numFmtId="0" fontId="18" fillId="0" borderId="64" xfId="16" applyFont="1" applyBorder="1" applyAlignment="1" applyProtection="1">
      <alignment horizontal="left" vertical="top" wrapText="1"/>
      <protection locked="0"/>
    </xf>
    <xf numFmtId="0" fontId="18" fillId="0" borderId="0" xfId="16" applyFont="1" applyAlignment="1" applyProtection="1">
      <alignment horizontal="left" vertical="top" wrapText="1"/>
      <protection locked="0"/>
    </xf>
    <xf numFmtId="0" fontId="18" fillId="0" borderId="38" xfId="16" applyFont="1" applyBorder="1" applyAlignment="1" applyProtection="1">
      <alignment horizontal="left" vertical="top" wrapText="1"/>
      <protection locked="0"/>
    </xf>
    <xf numFmtId="0" fontId="18" fillId="0" borderId="37" xfId="16" applyFont="1" applyBorder="1" applyAlignment="1" applyProtection="1">
      <alignment horizontal="left" vertical="top" wrapText="1"/>
      <protection locked="0"/>
    </xf>
    <xf numFmtId="0" fontId="18" fillId="0" borderId="54" xfId="16" applyFont="1" applyBorder="1" applyAlignment="1" applyProtection="1">
      <alignment horizontal="left" vertical="top" wrapText="1"/>
      <protection locked="0"/>
    </xf>
    <xf numFmtId="0" fontId="18"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27" fillId="0" borderId="41"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56894</c:v>
                </c:pt>
                <c:pt idx="1">
                  <c:v>57122</c:v>
                </c:pt>
                <c:pt idx="2">
                  <c:v>53655</c:v>
                </c:pt>
                <c:pt idx="3">
                  <c:v>53869</c:v>
                </c:pt>
                <c:pt idx="4">
                  <c:v>59119</c:v>
                </c:pt>
              </c:numCache>
            </c:numRef>
          </c:val>
          <c:smooth val="0"/>
          <c:extLst xmlns:c16r2="http://schemas.microsoft.com/office/drawing/2015/06/chart">
            <c:ext xmlns:c16="http://schemas.microsoft.com/office/drawing/2014/chart" uri="{C3380CC4-5D6E-409C-BE32-E72D297353CC}">
              <c16:uniqueId val="{00000000-542F-4AC4-BB74-352BA455269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38572</c:v>
                </c:pt>
                <c:pt idx="1">
                  <c:v>56160</c:v>
                </c:pt>
                <c:pt idx="2">
                  <c:v>59275</c:v>
                </c:pt>
                <c:pt idx="3">
                  <c:v>57057</c:v>
                </c:pt>
                <c:pt idx="4">
                  <c:v>58589</c:v>
                </c:pt>
              </c:numCache>
            </c:numRef>
          </c:val>
          <c:smooth val="0"/>
          <c:extLst xmlns:c16r2="http://schemas.microsoft.com/office/drawing/2015/06/chart">
            <c:ext xmlns:c16="http://schemas.microsoft.com/office/drawing/2014/chart" uri="{C3380CC4-5D6E-409C-BE32-E72D297353CC}">
              <c16:uniqueId val="{00000001-542F-4AC4-BB74-352BA4552697}"/>
            </c:ext>
          </c:extLst>
        </c:ser>
        <c:dLbls>
          <c:showLegendKey val="0"/>
          <c:showVal val="0"/>
          <c:showCatName val="0"/>
          <c:showSerName val="0"/>
          <c:showPercent val="0"/>
          <c:showBubbleSize val="0"/>
        </c:dLbls>
        <c:marker val="1"/>
        <c:smooth val="0"/>
        <c:axId val="-2144166320"/>
        <c:axId val="-2144169040"/>
      </c:lineChart>
      <c:catAx>
        <c:axId val="-21441663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44169040"/>
        <c:crosses val="autoZero"/>
        <c:auto val="1"/>
        <c:lblAlgn val="ctr"/>
        <c:lblOffset val="100"/>
        <c:tickLblSkip val="1"/>
        <c:tickMarkSkip val="1"/>
        <c:noMultiLvlLbl val="0"/>
      </c:catAx>
      <c:valAx>
        <c:axId val="-214416904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44166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6.67</c:v>
                </c:pt>
                <c:pt idx="1">
                  <c:v>4.2</c:v>
                </c:pt>
                <c:pt idx="2">
                  <c:v>5.81</c:v>
                </c:pt>
                <c:pt idx="3">
                  <c:v>7.51</c:v>
                </c:pt>
                <c:pt idx="4">
                  <c:v>8.1300000000000008</c:v>
                </c:pt>
              </c:numCache>
            </c:numRef>
          </c:val>
          <c:extLst xmlns:c16r2="http://schemas.microsoft.com/office/drawing/2015/06/chart">
            <c:ext xmlns:c16="http://schemas.microsoft.com/office/drawing/2014/chart" uri="{C3380CC4-5D6E-409C-BE32-E72D297353CC}">
              <c16:uniqueId val="{00000000-71A7-4761-A5DC-CD693210CBA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18.39</c:v>
                </c:pt>
                <c:pt idx="1">
                  <c:v>18.649999999999999</c:v>
                </c:pt>
                <c:pt idx="2">
                  <c:v>16.91</c:v>
                </c:pt>
                <c:pt idx="3">
                  <c:v>16.77</c:v>
                </c:pt>
                <c:pt idx="4">
                  <c:v>17.68</c:v>
                </c:pt>
              </c:numCache>
            </c:numRef>
          </c:val>
          <c:extLst xmlns:c16r2="http://schemas.microsoft.com/office/drawing/2015/06/chart">
            <c:ext xmlns:c16="http://schemas.microsoft.com/office/drawing/2014/chart" uri="{C3380CC4-5D6E-409C-BE32-E72D297353CC}">
              <c16:uniqueId val="{00000001-71A7-4761-A5DC-CD693210CBAA}"/>
            </c:ext>
          </c:extLst>
        </c:ser>
        <c:dLbls>
          <c:showLegendKey val="0"/>
          <c:showVal val="0"/>
          <c:showCatName val="0"/>
          <c:showSerName val="0"/>
          <c:showPercent val="0"/>
          <c:showBubbleSize val="0"/>
        </c:dLbls>
        <c:gapWidth val="250"/>
        <c:overlap val="100"/>
        <c:axId val="-2144159792"/>
        <c:axId val="-2144172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0.08</c:v>
                </c:pt>
                <c:pt idx="1">
                  <c:v>-2.54</c:v>
                </c:pt>
                <c:pt idx="2">
                  <c:v>-0.06</c:v>
                </c:pt>
                <c:pt idx="3">
                  <c:v>1.76</c:v>
                </c:pt>
                <c:pt idx="4">
                  <c:v>2.17</c:v>
                </c:pt>
              </c:numCache>
            </c:numRef>
          </c:val>
          <c:smooth val="0"/>
          <c:extLst xmlns:c16r2="http://schemas.microsoft.com/office/drawing/2015/06/chart">
            <c:ext xmlns:c16="http://schemas.microsoft.com/office/drawing/2014/chart" uri="{C3380CC4-5D6E-409C-BE32-E72D297353CC}">
              <c16:uniqueId val="{00000002-71A7-4761-A5DC-CD693210CBAA}"/>
            </c:ext>
          </c:extLst>
        </c:ser>
        <c:dLbls>
          <c:showLegendKey val="0"/>
          <c:showVal val="0"/>
          <c:showCatName val="0"/>
          <c:showSerName val="0"/>
          <c:showPercent val="0"/>
          <c:showBubbleSize val="0"/>
        </c:dLbls>
        <c:marker val="1"/>
        <c:smooth val="0"/>
        <c:axId val="-2144159792"/>
        <c:axId val="-2144172304"/>
      </c:lineChart>
      <c:catAx>
        <c:axId val="-2144159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44172304"/>
        <c:crosses val="autoZero"/>
        <c:auto val="1"/>
        <c:lblAlgn val="ctr"/>
        <c:lblOffset val="100"/>
        <c:tickLblSkip val="1"/>
        <c:tickMarkSkip val="1"/>
        <c:noMultiLvlLbl val="0"/>
      </c:catAx>
      <c:valAx>
        <c:axId val="-2144172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44159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D9D9-4F74-B904-CD5253C9F9F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9D9-4F74-B904-CD5253C9F9F7}"/>
            </c:ext>
          </c:extLst>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D9D9-4F74-B904-CD5253C9F9F7}"/>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0.04</c:v>
                </c:pt>
                <c:pt idx="2">
                  <c:v>#N/A</c:v>
                </c:pt>
                <c:pt idx="3">
                  <c:v>0.05</c:v>
                </c:pt>
                <c:pt idx="4">
                  <c:v>#N/A</c:v>
                </c:pt>
                <c:pt idx="5">
                  <c:v>0.06</c:v>
                </c:pt>
                <c:pt idx="6">
                  <c:v>#N/A</c:v>
                </c:pt>
                <c:pt idx="7">
                  <c:v>0.06</c:v>
                </c:pt>
                <c:pt idx="8">
                  <c:v>#N/A</c:v>
                </c:pt>
                <c:pt idx="9">
                  <c:v>0.06</c:v>
                </c:pt>
              </c:numCache>
            </c:numRef>
          </c:val>
          <c:extLst xmlns:c16r2="http://schemas.microsoft.com/office/drawing/2015/06/chart">
            <c:ext xmlns:c16="http://schemas.microsoft.com/office/drawing/2014/chart" uri="{C3380CC4-5D6E-409C-BE32-E72D297353CC}">
              <c16:uniqueId val="{00000003-D9D9-4F74-B904-CD5253C9F9F7}"/>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0.78</c:v>
                </c:pt>
                <c:pt idx="2">
                  <c:v>#N/A</c:v>
                </c:pt>
                <c:pt idx="3">
                  <c:v>0.14000000000000001</c:v>
                </c:pt>
                <c:pt idx="4">
                  <c:v>#N/A</c:v>
                </c:pt>
                <c:pt idx="5">
                  <c:v>0.12</c:v>
                </c:pt>
                <c:pt idx="6">
                  <c:v>#N/A</c:v>
                </c:pt>
                <c:pt idx="7">
                  <c:v>7.0000000000000007E-2</c:v>
                </c:pt>
                <c:pt idx="8">
                  <c:v>#N/A</c:v>
                </c:pt>
                <c:pt idx="9">
                  <c:v>0.08</c:v>
                </c:pt>
              </c:numCache>
            </c:numRef>
          </c:val>
          <c:extLst xmlns:c16r2="http://schemas.microsoft.com/office/drawing/2015/06/chart">
            <c:ext xmlns:c16="http://schemas.microsoft.com/office/drawing/2014/chart" uri="{C3380CC4-5D6E-409C-BE32-E72D297353CC}">
              <c16:uniqueId val="{00000004-D9D9-4F74-B904-CD5253C9F9F7}"/>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0.97</c:v>
                </c:pt>
                <c:pt idx="2">
                  <c:v>#N/A</c:v>
                </c:pt>
                <c:pt idx="3">
                  <c:v>2</c:v>
                </c:pt>
                <c:pt idx="4">
                  <c:v>#N/A</c:v>
                </c:pt>
                <c:pt idx="5">
                  <c:v>2.38</c:v>
                </c:pt>
                <c:pt idx="6">
                  <c:v>#N/A</c:v>
                </c:pt>
                <c:pt idx="7">
                  <c:v>0.37</c:v>
                </c:pt>
                <c:pt idx="8">
                  <c:v>#N/A</c:v>
                </c:pt>
                <c:pt idx="9">
                  <c:v>0.14000000000000001</c:v>
                </c:pt>
              </c:numCache>
            </c:numRef>
          </c:val>
          <c:extLst xmlns:c16r2="http://schemas.microsoft.com/office/drawing/2015/06/chart">
            <c:ext xmlns:c16="http://schemas.microsoft.com/office/drawing/2014/chart" uri="{C3380CC4-5D6E-409C-BE32-E72D297353CC}">
              <c16:uniqueId val="{00000005-D9D9-4F74-B904-CD5253C9F9F7}"/>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1.92</c:v>
                </c:pt>
                <c:pt idx="2">
                  <c:v>#N/A</c:v>
                </c:pt>
                <c:pt idx="3">
                  <c:v>0.01</c:v>
                </c:pt>
                <c:pt idx="4">
                  <c:v>#N/A</c:v>
                </c:pt>
                <c:pt idx="5">
                  <c:v>0</c:v>
                </c:pt>
                <c:pt idx="6">
                  <c:v>#N/A</c:v>
                </c:pt>
                <c:pt idx="7">
                  <c:v>0.19</c:v>
                </c:pt>
                <c:pt idx="8">
                  <c:v>#N/A</c:v>
                </c:pt>
                <c:pt idx="9">
                  <c:v>1.03</c:v>
                </c:pt>
              </c:numCache>
            </c:numRef>
          </c:val>
          <c:extLst xmlns:c16r2="http://schemas.microsoft.com/office/drawing/2015/06/chart">
            <c:ext xmlns:c16="http://schemas.microsoft.com/office/drawing/2014/chart" uri="{C3380CC4-5D6E-409C-BE32-E72D297353CC}">
              <c16:uniqueId val="{00000006-D9D9-4F74-B904-CD5253C9F9F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0.7</c:v>
                </c:pt>
                <c:pt idx="2">
                  <c:v>#N/A</c:v>
                </c:pt>
                <c:pt idx="3">
                  <c:v>1.19</c:v>
                </c:pt>
                <c:pt idx="4">
                  <c:v>#N/A</c:v>
                </c:pt>
                <c:pt idx="5">
                  <c:v>0.95</c:v>
                </c:pt>
                <c:pt idx="6">
                  <c:v>#N/A</c:v>
                </c:pt>
                <c:pt idx="7">
                  <c:v>2.14</c:v>
                </c:pt>
                <c:pt idx="8">
                  <c:v>#N/A</c:v>
                </c:pt>
                <c:pt idx="9">
                  <c:v>1.95</c:v>
                </c:pt>
              </c:numCache>
            </c:numRef>
          </c:val>
          <c:extLst xmlns:c16r2="http://schemas.microsoft.com/office/drawing/2015/06/chart">
            <c:ext xmlns:c16="http://schemas.microsoft.com/office/drawing/2014/chart" uri="{C3380CC4-5D6E-409C-BE32-E72D297353CC}">
              <c16:uniqueId val="{00000007-D9D9-4F74-B904-CD5253C9F9F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6.66</c:v>
                </c:pt>
                <c:pt idx="2">
                  <c:v>#N/A</c:v>
                </c:pt>
                <c:pt idx="3">
                  <c:v>4.2</c:v>
                </c:pt>
                <c:pt idx="4">
                  <c:v>#N/A</c:v>
                </c:pt>
                <c:pt idx="5">
                  <c:v>5.81</c:v>
                </c:pt>
                <c:pt idx="6">
                  <c:v>#N/A</c:v>
                </c:pt>
                <c:pt idx="7">
                  <c:v>7.5</c:v>
                </c:pt>
                <c:pt idx="8">
                  <c:v>#N/A</c:v>
                </c:pt>
                <c:pt idx="9">
                  <c:v>8.1199999999999992</c:v>
                </c:pt>
              </c:numCache>
            </c:numRef>
          </c:val>
          <c:extLst xmlns:c16r2="http://schemas.microsoft.com/office/drawing/2015/06/chart">
            <c:ext xmlns:c16="http://schemas.microsoft.com/office/drawing/2014/chart" uri="{C3380CC4-5D6E-409C-BE32-E72D297353CC}">
              <c16:uniqueId val="{00000008-D9D9-4F74-B904-CD5253C9F9F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17.63</c:v>
                </c:pt>
                <c:pt idx="2">
                  <c:v>#N/A</c:v>
                </c:pt>
                <c:pt idx="3">
                  <c:v>19.2</c:v>
                </c:pt>
                <c:pt idx="4">
                  <c:v>#N/A</c:v>
                </c:pt>
                <c:pt idx="5">
                  <c:v>19.809999999999999</c:v>
                </c:pt>
                <c:pt idx="6">
                  <c:v>#N/A</c:v>
                </c:pt>
                <c:pt idx="7">
                  <c:v>18.73</c:v>
                </c:pt>
                <c:pt idx="8">
                  <c:v>#N/A</c:v>
                </c:pt>
                <c:pt idx="9">
                  <c:v>19.3</c:v>
                </c:pt>
              </c:numCache>
            </c:numRef>
          </c:val>
          <c:extLst xmlns:c16r2="http://schemas.microsoft.com/office/drawing/2015/06/chart">
            <c:ext xmlns:c16="http://schemas.microsoft.com/office/drawing/2014/chart" uri="{C3380CC4-5D6E-409C-BE32-E72D297353CC}">
              <c16:uniqueId val="{00000009-D9D9-4F74-B904-CD5253C9F9F7}"/>
            </c:ext>
          </c:extLst>
        </c:ser>
        <c:dLbls>
          <c:showLegendKey val="0"/>
          <c:showVal val="0"/>
          <c:showCatName val="0"/>
          <c:showSerName val="0"/>
          <c:showPercent val="0"/>
          <c:showBubbleSize val="0"/>
        </c:dLbls>
        <c:gapWidth val="150"/>
        <c:overlap val="100"/>
        <c:axId val="-2144159248"/>
        <c:axId val="-2144164144"/>
      </c:barChart>
      <c:catAx>
        <c:axId val="-2144159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44164144"/>
        <c:crosses val="autoZero"/>
        <c:auto val="1"/>
        <c:lblAlgn val="ctr"/>
        <c:lblOffset val="100"/>
        <c:tickLblSkip val="1"/>
        <c:tickMarkSkip val="1"/>
        <c:noMultiLvlLbl val="0"/>
      </c:catAx>
      <c:valAx>
        <c:axId val="-2144164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441592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820</c:v>
                </c:pt>
                <c:pt idx="5">
                  <c:v>839</c:v>
                </c:pt>
                <c:pt idx="8">
                  <c:v>866</c:v>
                </c:pt>
                <c:pt idx="11">
                  <c:v>867</c:v>
                </c:pt>
                <c:pt idx="14">
                  <c:v>873</c:v>
                </c:pt>
              </c:numCache>
            </c:numRef>
          </c:val>
          <c:extLst xmlns:c16r2="http://schemas.microsoft.com/office/drawing/2015/06/chart">
            <c:ext xmlns:c16="http://schemas.microsoft.com/office/drawing/2014/chart" uri="{C3380CC4-5D6E-409C-BE32-E72D297353CC}">
              <c16:uniqueId val="{00000000-9E95-4DA0-8A3C-62B8A4D432E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E95-4DA0-8A3C-62B8A4D432E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9E95-4DA0-8A3C-62B8A4D432E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119</c:v>
                </c:pt>
                <c:pt idx="3">
                  <c:v>114</c:v>
                </c:pt>
                <c:pt idx="6">
                  <c:v>111</c:v>
                </c:pt>
                <c:pt idx="9">
                  <c:v>107</c:v>
                </c:pt>
                <c:pt idx="12">
                  <c:v>109</c:v>
                </c:pt>
              </c:numCache>
            </c:numRef>
          </c:val>
          <c:extLst xmlns:c16r2="http://schemas.microsoft.com/office/drawing/2015/06/chart">
            <c:ext xmlns:c16="http://schemas.microsoft.com/office/drawing/2014/chart" uri="{C3380CC4-5D6E-409C-BE32-E72D297353CC}">
              <c16:uniqueId val="{00000003-9E95-4DA0-8A3C-62B8A4D432E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328</c:v>
                </c:pt>
                <c:pt idx="3">
                  <c:v>365</c:v>
                </c:pt>
                <c:pt idx="6">
                  <c:v>350</c:v>
                </c:pt>
                <c:pt idx="9">
                  <c:v>377</c:v>
                </c:pt>
                <c:pt idx="12">
                  <c:v>404</c:v>
                </c:pt>
              </c:numCache>
            </c:numRef>
          </c:val>
          <c:extLst xmlns:c16r2="http://schemas.microsoft.com/office/drawing/2015/06/chart">
            <c:ext xmlns:c16="http://schemas.microsoft.com/office/drawing/2014/chart" uri="{C3380CC4-5D6E-409C-BE32-E72D297353CC}">
              <c16:uniqueId val="{00000004-9E95-4DA0-8A3C-62B8A4D432E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E95-4DA0-8A3C-62B8A4D432E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E95-4DA0-8A3C-62B8A4D432E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511</c:v>
                </c:pt>
                <c:pt idx="3">
                  <c:v>592</c:v>
                </c:pt>
                <c:pt idx="6">
                  <c:v>662</c:v>
                </c:pt>
                <c:pt idx="9">
                  <c:v>685</c:v>
                </c:pt>
                <c:pt idx="12">
                  <c:v>747</c:v>
                </c:pt>
              </c:numCache>
            </c:numRef>
          </c:val>
          <c:extLst xmlns:c16r2="http://schemas.microsoft.com/office/drawing/2015/06/chart">
            <c:ext xmlns:c16="http://schemas.microsoft.com/office/drawing/2014/chart" uri="{C3380CC4-5D6E-409C-BE32-E72D297353CC}">
              <c16:uniqueId val="{00000007-9E95-4DA0-8A3C-62B8A4D432EC}"/>
            </c:ext>
          </c:extLst>
        </c:ser>
        <c:dLbls>
          <c:showLegendKey val="0"/>
          <c:showVal val="0"/>
          <c:showCatName val="0"/>
          <c:showSerName val="0"/>
          <c:showPercent val="0"/>
          <c:showBubbleSize val="0"/>
        </c:dLbls>
        <c:gapWidth val="100"/>
        <c:overlap val="100"/>
        <c:axId val="-2144158704"/>
        <c:axId val="-21441636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138</c:v>
                </c:pt>
                <c:pt idx="2">
                  <c:v>#N/A</c:v>
                </c:pt>
                <c:pt idx="3">
                  <c:v>#N/A</c:v>
                </c:pt>
                <c:pt idx="4">
                  <c:v>232</c:v>
                </c:pt>
                <c:pt idx="5">
                  <c:v>#N/A</c:v>
                </c:pt>
                <c:pt idx="6">
                  <c:v>#N/A</c:v>
                </c:pt>
                <c:pt idx="7">
                  <c:v>257</c:v>
                </c:pt>
                <c:pt idx="8">
                  <c:v>#N/A</c:v>
                </c:pt>
                <c:pt idx="9">
                  <c:v>#N/A</c:v>
                </c:pt>
                <c:pt idx="10">
                  <c:v>302</c:v>
                </c:pt>
                <c:pt idx="11">
                  <c:v>#N/A</c:v>
                </c:pt>
                <c:pt idx="12">
                  <c:v>#N/A</c:v>
                </c:pt>
                <c:pt idx="13">
                  <c:v>387</c:v>
                </c:pt>
                <c:pt idx="14">
                  <c:v>#N/A</c:v>
                </c:pt>
              </c:numCache>
            </c:numRef>
          </c:val>
          <c:smooth val="0"/>
          <c:extLst xmlns:c16r2="http://schemas.microsoft.com/office/drawing/2015/06/chart">
            <c:ext xmlns:c16="http://schemas.microsoft.com/office/drawing/2014/chart" uri="{C3380CC4-5D6E-409C-BE32-E72D297353CC}">
              <c16:uniqueId val="{00000008-9E95-4DA0-8A3C-62B8A4D432EC}"/>
            </c:ext>
          </c:extLst>
        </c:ser>
        <c:dLbls>
          <c:showLegendKey val="0"/>
          <c:showVal val="0"/>
          <c:showCatName val="0"/>
          <c:showSerName val="0"/>
          <c:showPercent val="0"/>
          <c:showBubbleSize val="0"/>
        </c:dLbls>
        <c:marker val="1"/>
        <c:smooth val="0"/>
        <c:axId val="-2144158704"/>
        <c:axId val="-2144163600"/>
      </c:lineChart>
      <c:catAx>
        <c:axId val="-2144158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44163600"/>
        <c:crosses val="autoZero"/>
        <c:auto val="1"/>
        <c:lblAlgn val="ctr"/>
        <c:lblOffset val="100"/>
        <c:tickLblSkip val="1"/>
        <c:tickMarkSkip val="1"/>
        <c:noMultiLvlLbl val="0"/>
      </c:catAx>
      <c:valAx>
        <c:axId val="-2144163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44158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10833</c:v>
                </c:pt>
                <c:pt idx="5">
                  <c:v>10756</c:v>
                </c:pt>
                <c:pt idx="8">
                  <c:v>10487</c:v>
                </c:pt>
                <c:pt idx="11">
                  <c:v>10334</c:v>
                </c:pt>
                <c:pt idx="14">
                  <c:v>9866</c:v>
                </c:pt>
              </c:numCache>
            </c:numRef>
          </c:val>
          <c:extLst xmlns:c16r2="http://schemas.microsoft.com/office/drawing/2015/06/chart">
            <c:ext xmlns:c16="http://schemas.microsoft.com/office/drawing/2014/chart" uri="{C3380CC4-5D6E-409C-BE32-E72D297353CC}">
              <c16:uniqueId val="{00000000-616C-4583-85BF-C4CB1B63006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616C-4583-85BF-C4CB1B63006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2447</c:v>
                </c:pt>
                <c:pt idx="5">
                  <c:v>2455</c:v>
                </c:pt>
                <c:pt idx="8">
                  <c:v>2214</c:v>
                </c:pt>
                <c:pt idx="11">
                  <c:v>2463</c:v>
                </c:pt>
                <c:pt idx="14">
                  <c:v>2692</c:v>
                </c:pt>
              </c:numCache>
            </c:numRef>
          </c:val>
          <c:extLst xmlns:c16r2="http://schemas.microsoft.com/office/drawing/2015/06/chart">
            <c:ext xmlns:c16="http://schemas.microsoft.com/office/drawing/2014/chart" uri="{C3380CC4-5D6E-409C-BE32-E72D297353CC}">
              <c16:uniqueId val="{00000002-616C-4583-85BF-C4CB1B63006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16C-4583-85BF-C4CB1B63006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16C-4583-85BF-C4CB1B63006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16C-4583-85BF-C4CB1B63006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1409</c:v>
                </c:pt>
                <c:pt idx="3">
                  <c:v>1834</c:v>
                </c:pt>
                <c:pt idx="6">
                  <c:v>1808</c:v>
                </c:pt>
                <c:pt idx="9">
                  <c:v>1755</c:v>
                </c:pt>
                <c:pt idx="12">
                  <c:v>1802</c:v>
                </c:pt>
              </c:numCache>
            </c:numRef>
          </c:val>
          <c:extLst xmlns:c16r2="http://schemas.microsoft.com/office/drawing/2015/06/chart">
            <c:ext xmlns:c16="http://schemas.microsoft.com/office/drawing/2014/chart" uri="{C3380CC4-5D6E-409C-BE32-E72D297353CC}">
              <c16:uniqueId val="{00000006-616C-4583-85BF-C4CB1B63006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662</c:v>
                </c:pt>
                <c:pt idx="3">
                  <c:v>576</c:v>
                </c:pt>
                <c:pt idx="6">
                  <c:v>485</c:v>
                </c:pt>
                <c:pt idx="9">
                  <c:v>388</c:v>
                </c:pt>
                <c:pt idx="12">
                  <c:v>287</c:v>
                </c:pt>
              </c:numCache>
            </c:numRef>
          </c:val>
          <c:extLst xmlns:c16r2="http://schemas.microsoft.com/office/drawing/2015/06/chart">
            <c:ext xmlns:c16="http://schemas.microsoft.com/office/drawing/2014/chart" uri="{C3380CC4-5D6E-409C-BE32-E72D297353CC}">
              <c16:uniqueId val="{00000007-616C-4583-85BF-C4CB1B63006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4902</c:v>
                </c:pt>
                <c:pt idx="3">
                  <c:v>5126</c:v>
                </c:pt>
                <c:pt idx="6">
                  <c:v>4807</c:v>
                </c:pt>
                <c:pt idx="9">
                  <c:v>4997</c:v>
                </c:pt>
                <c:pt idx="12">
                  <c:v>4953</c:v>
                </c:pt>
              </c:numCache>
            </c:numRef>
          </c:val>
          <c:extLst xmlns:c16r2="http://schemas.microsoft.com/office/drawing/2015/06/chart">
            <c:ext xmlns:c16="http://schemas.microsoft.com/office/drawing/2014/chart" uri="{C3380CC4-5D6E-409C-BE32-E72D297353CC}">
              <c16:uniqueId val="{00000008-616C-4583-85BF-C4CB1B63006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91</c:v>
                </c:pt>
                <c:pt idx="3">
                  <c:v>91</c:v>
                </c:pt>
                <c:pt idx="6">
                  <c:v>91</c:v>
                </c:pt>
                <c:pt idx="9">
                  <c:v>268</c:v>
                </c:pt>
                <c:pt idx="12">
                  <c:v>268</c:v>
                </c:pt>
              </c:numCache>
            </c:numRef>
          </c:val>
          <c:extLst xmlns:c16r2="http://schemas.microsoft.com/office/drawing/2015/06/chart">
            <c:ext xmlns:c16="http://schemas.microsoft.com/office/drawing/2014/chart" uri="{C3380CC4-5D6E-409C-BE32-E72D297353CC}">
              <c16:uniqueId val="{00000009-616C-4583-85BF-C4CB1B63006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8319</c:v>
                </c:pt>
                <c:pt idx="3">
                  <c:v>8643</c:v>
                </c:pt>
                <c:pt idx="6">
                  <c:v>8715</c:v>
                </c:pt>
                <c:pt idx="9">
                  <c:v>8684</c:v>
                </c:pt>
                <c:pt idx="12">
                  <c:v>8429</c:v>
                </c:pt>
              </c:numCache>
            </c:numRef>
          </c:val>
          <c:extLst xmlns:c16r2="http://schemas.microsoft.com/office/drawing/2015/06/chart">
            <c:ext xmlns:c16="http://schemas.microsoft.com/office/drawing/2014/chart" uri="{C3380CC4-5D6E-409C-BE32-E72D297353CC}">
              <c16:uniqueId val="{0000000A-616C-4583-85BF-C4CB1B630069}"/>
            </c:ext>
          </c:extLst>
        </c:ser>
        <c:dLbls>
          <c:showLegendKey val="0"/>
          <c:showVal val="0"/>
          <c:showCatName val="0"/>
          <c:showSerName val="0"/>
          <c:showPercent val="0"/>
          <c:showBubbleSize val="0"/>
        </c:dLbls>
        <c:gapWidth val="100"/>
        <c:overlap val="100"/>
        <c:axId val="-2144160880"/>
        <c:axId val="-21441581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2103</c:v>
                </c:pt>
                <c:pt idx="2">
                  <c:v>#N/A</c:v>
                </c:pt>
                <c:pt idx="3">
                  <c:v>#N/A</c:v>
                </c:pt>
                <c:pt idx="4">
                  <c:v>3059</c:v>
                </c:pt>
                <c:pt idx="5">
                  <c:v>#N/A</c:v>
                </c:pt>
                <c:pt idx="6">
                  <c:v>#N/A</c:v>
                </c:pt>
                <c:pt idx="7">
                  <c:v>3205</c:v>
                </c:pt>
                <c:pt idx="8">
                  <c:v>#N/A</c:v>
                </c:pt>
                <c:pt idx="9">
                  <c:v>#N/A</c:v>
                </c:pt>
                <c:pt idx="10">
                  <c:v>3296</c:v>
                </c:pt>
                <c:pt idx="11">
                  <c:v>#N/A</c:v>
                </c:pt>
                <c:pt idx="12">
                  <c:v>#N/A</c:v>
                </c:pt>
                <c:pt idx="13">
                  <c:v>3181</c:v>
                </c:pt>
                <c:pt idx="14">
                  <c:v>#N/A</c:v>
                </c:pt>
              </c:numCache>
            </c:numRef>
          </c:val>
          <c:smooth val="0"/>
          <c:extLst xmlns:c16r2="http://schemas.microsoft.com/office/drawing/2015/06/chart">
            <c:ext xmlns:c16="http://schemas.microsoft.com/office/drawing/2014/chart" uri="{C3380CC4-5D6E-409C-BE32-E72D297353CC}">
              <c16:uniqueId val="{0000000B-616C-4583-85BF-C4CB1B630069}"/>
            </c:ext>
          </c:extLst>
        </c:ser>
        <c:dLbls>
          <c:showLegendKey val="0"/>
          <c:showVal val="0"/>
          <c:showCatName val="0"/>
          <c:showSerName val="0"/>
          <c:showPercent val="0"/>
          <c:showBubbleSize val="0"/>
        </c:dLbls>
        <c:marker val="1"/>
        <c:smooth val="0"/>
        <c:axId val="-2144160880"/>
        <c:axId val="-2144158160"/>
      </c:lineChart>
      <c:catAx>
        <c:axId val="-2144160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44158160"/>
        <c:crosses val="autoZero"/>
        <c:auto val="1"/>
        <c:lblAlgn val="ctr"/>
        <c:lblOffset val="100"/>
        <c:tickLblSkip val="1"/>
        <c:tickMarkSkip val="1"/>
        <c:noMultiLvlLbl val="0"/>
      </c:catAx>
      <c:valAx>
        <c:axId val="-2144158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44160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971</c:v>
                </c:pt>
                <c:pt idx="1">
                  <c:v>972</c:v>
                </c:pt>
                <c:pt idx="2">
                  <c:v>1052</c:v>
                </c:pt>
              </c:numCache>
            </c:numRef>
          </c:val>
          <c:extLst xmlns:c16r2="http://schemas.microsoft.com/office/drawing/2015/06/chart">
            <c:ext xmlns:c16="http://schemas.microsoft.com/office/drawing/2014/chart" uri="{C3380CC4-5D6E-409C-BE32-E72D297353CC}">
              <c16:uniqueId val="{00000000-34DD-43CE-AE10-6DAF5DEF4C3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332</c:v>
                </c:pt>
                <c:pt idx="1">
                  <c:v>473</c:v>
                </c:pt>
                <c:pt idx="2">
                  <c:v>473</c:v>
                </c:pt>
              </c:numCache>
            </c:numRef>
          </c:val>
          <c:extLst xmlns:c16r2="http://schemas.microsoft.com/office/drawing/2015/06/chart">
            <c:ext xmlns:c16="http://schemas.microsoft.com/office/drawing/2014/chart" uri="{C3380CC4-5D6E-409C-BE32-E72D297353CC}">
              <c16:uniqueId val="{00000001-34DD-43CE-AE10-6DAF5DEF4C3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718</c:v>
                </c:pt>
                <c:pt idx="1">
                  <c:v>689</c:v>
                </c:pt>
                <c:pt idx="2">
                  <c:v>744</c:v>
                </c:pt>
              </c:numCache>
            </c:numRef>
          </c:val>
          <c:extLst xmlns:c16r2="http://schemas.microsoft.com/office/drawing/2015/06/chart">
            <c:ext xmlns:c16="http://schemas.microsoft.com/office/drawing/2014/chart" uri="{C3380CC4-5D6E-409C-BE32-E72D297353CC}">
              <c16:uniqueId val="{00000002-34DD-43CE-AE10-6DAF5DEF4C34}"/>
            </c:ext>
          </c:extLst>
        </c:ser>
        <c:dLbls>
          <c:showLegendKey val="0"/>
          <c:showVal val="0"/>
          <c:showCatName val="0"/>
          <c:showSerName val="0"/>
          <c:showPercent val="0"/>
          <c:showBubbleSize val="0"/>
        </c:dLbls>
        <c:gapWidth val="120"/>
        <c:overlap val="100"/>
        <c:axId val="-2144168496"/>
        <c:axId val="-2144167408"/>
      </c:barChart>
      <c:catAx>
        <c:axId val="-2144168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144167408"/>
        <c:crosses val="autoZero"/>
        <c:auto val="1"/>
        <c:lblAlgn val="ctr"/>
        <c:lblOffset val="100"/>
        <c:tickLblSkip val="1"/>
        <c:tickMarkSkip val="1"/>
        <c:noMultiLvlLbl val="0"/>
      </c:catAx>
      <c:valAx>
        <c:axId val="-21441674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144168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595-41EC-B4A6-56E373C08463}"/>
                </c:ext>
                <c:ext xmlns:c15="http://schemas.microsoft.com/office/drawing/2012/chart" uri="{CE6537A1-D6FC-4f65-9D91-7224C49458BB}">
                  <c15:dlblFieldTable>
                    <c15:dlblFTEntry>
                      <c15:txfldGUID>{35719004-0DA2-4E75-8120-5889E261A794}</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595-41EC-B4A6-56E373C08463}"/>
                </c:ext>
                <c:ext xmlns:c15="http://schemas.microsoft.com/office/drawing/2012/chart" uri="{CE6537A1-D6FC-4f65-9D91-7224C49458BB}">
                  <c15:dlblFieldTable>
                    <c15:dlblFTEntry>
                      <c15:txfldGUID>{573167B9-7488-455F-9E0B-0553792E9283}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595-41EC-B4A6-56E373C08463}"/>
                </c:ext>
                <c:ext xmlns:c15="http://schemas.microsoft.com/office/drawing/2012/chart" uri="{CE6537A1-D6FC-4f65-9D91-7224C49458BB}">
                  <c15:dlblFieldTable>
                    <c15:dlblFTEntry>
                      <c15:txfldGUID>{3D958F1F-FF47-4383-BB0B-6F2A062DF149}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595-41EC-B4A6-56E373C08463}"/>
                </c:ext>
                <c:ext xmlns:c15="http://schemas.microsoft.com/office/drawing/2012/chart" uri="{CE6537A1-D6FC-4f65-9D91-7224C49458BB}">
                  <c15:dlblFieldTable>
                    <c15:dlblFTEntry>
                      <c15:txfldGUID>{9BFABE5A-BB6D-43E7-A98C-D563CFA73503}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595-41EC-B4A6-56E373C08463}"/>
                </c:ext>
                <c:ext xmlns:c15="http://schemas.microsoft.com/office/drawing/2012/chart" uri="{CE6537A1-D6FC-4f65-9D91-7224C49458BB}">
                  <c15:dlblFieldTable>
                    <c15:dlblFTEntry>
                      <c15:txfldGUID>{DF90A77E-1675-408A-A6FD-9E64D611AB08}</c15:txfldGUID>
                      <c15:f>#REF!</c15:f>
                      <c15:dlblFieldTableCache>
                        <c:ptCount val="1"/>
                        <c:pt idx="0">
                          <c:v>#REF!</c:v>
                        </c:pt>
                      </c15:dlblFieldTableCache>
                    </c15:dlblFTEntry>
                  </c15:dlblFieldTable>
                  <c15:showDataLabelsRange val="0"/>
                </c:ext>
              </c:extLst>
            </c:dLbl>
            <c:dLbl>
              <c:idx val="8"/>
              <c:layout>
                <c:manualLayout>
                  <c:x val="-4.0913933198068846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595-41EC-B4A6-56E373C08463}"/>
                </c:ext>
                <c:ext xmlns:c15="http://schemas.microsoft.com/office/drawing/2012/chart" uri="{CE6537A1-D6FC-4f65-9D91-7224C49458BB}">
                  <c15:layout/>
                  <c15:dlblFieldTable>
                    <c15:dlblFTEntry>
                      <c15:txfldGUID>{8F04AD54-B727-4DA5-BD6E-2F270BEC0990}</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595-41EC-B4A6-56E373C08463}"/>
                </c:ext>
                <c:ext xmlns:c15="http://schemas.microsoft.com/office/drawing/2012/chart" uri="{CE6537A1-D6FC-4f65-9D91-7224C49458BB}">
                  <c15:layout/>
                  <c15:dlblFieldTable>
                    <c15:dlblFTEntry>
                      <c15:txfldGUID>{A9DA27D7-50AD-433F-BAA6-D6E6634DCA5C}</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595-41EC-B4A6-56E373C08463}"/>
                </c:ext>
                <c:ext xmlns:c15="http://schemas.microsoft.com/office/drawing/2012/chart" uri="{CE6537A1-D6FC-4f65-9D91-7224C49458BB}">
                  <c15:layout/>
                  <c15:dlblFieldTable>
                    <c15:dlblFTEntry>
                      <c15:txfldGUID>{FE42E42D-967F-4A52-BD1B-805F48853F4C}</c15:txfldGUID>
                      <c15:f>公会計指標分析・財政指標組合せ分析表!$CN$50</c15:f>
                      <c15:dlblFieldTableCache>
                        <c:ptCount val="1"/>
                        <c:pt idx="0">
                          <c:v>H30</c:v>
                        </c:pt>
                      </c15:dlblFieldTableCache>
                    </c15:dlblFTEntry>
                  </c15:dlblFieldTable>
                  <c15:showDataLabelsRange val="0"/>
                </c:ext>
              </c:extLst>
            </c:dLbl>
            <c:dLbl>
              <c:idx val="32"/>
              <c:layout>
                <c:manualLayout>
                  <c:x val="-2.3247017921737893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595-41EC-B4A6-56E373C08463}"/>
                </c:ext>
                <c:ext xmlns:c15="http://schemas.microsoft.com/office/drawing/2012/chart" uri="{CE6537A1-D6FC-4f65-9D91-7224C49458BB}">
                  <c15:layout/>
                  <c15:dlblFieldTable>
                    <c15:dlblFTEntry>
                      <c15:txfldGUID>{1727A4BA-99E5-473B-B268-22789EC4F505}</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65.3</c:v>
                </c:pt>
                <c:pt idx="16">
                  <c:v>62.7</c:v>
                </c:pt>
                <c:pt idx="24">
                  <c:v>64.2</c:v>
                </c:pt>
                <c:pt idx="32">
                  <c:v>65.400000000000006</c:v>
                </c:pt>
              </c:numCache>
            </c:numRef>
          </c:xVal>
          <c:yVal>
            <c:numRef>
              <c:f>公会計指標分析・財政指標組合せ分析表!$BP$51:$DC$51</c:f>
              <c:numCache>
                <c:formatCode>#,##0.0;"▲ "#,##0.0</c:formatCode>
                <c:ptCount val="40"/>
                <c:pt idx="8">
                  <c:v>62.8</c:v>
                </c:pt>
                <c:pt idx="16">
                  <c:v>65.7</c:v>
                </c:pt>
                <c:pt idx="24">
                  <c:v>66.8</c:v>
                </c:pt>
                <c:pt idx="32">
                  <c:v>62.6</c:v>
                </c:pt>
              </c:numCache>
            </c:numRef>
          </c:yVal>
          <c:smooth val="0"/>
          <c:extLst xmlns:c16r2="http://schemas.microsoft.com/office/drawing/2015/06/chart">
            <c:ext xmlns:c16="http://schemas.microsoft.com/office/drawing/2014/chart" uri="{C3380CC4-5D6E-409C-BE32-E72D297353CC}">
              <c16:uniqueId val="{00000009-2595-41EC-B4A6-56E373C0846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595-41EC-B4A6-56E373C08463}"/>
                </c:ext>
                <c:ext xmlns:c15="http://schemas.microsoft.com/office/drawing/2012/chart" uri="{CE6537A1-D6FC-4f65-9D91-7224C49458BB}">
                  <c15:dlblFieldTable>
                    <c15:dlblFTEntry>
                      <c15:txfldGUID>{BFCD7075-59BA-4FE0-B2D9-B0B26E3DE6E4}</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595-41EC-B4A6-56E373C08463}"/>
                </c:ext>
                <c:ext xmlns:c15="http://schemas.microsoft.com/office/drawing/2012/chart" uri="{CE6537A1-D6FC-4f65-9D91-7224C49458BB}">
                  <c15:dlblFieldTable>
                    <c15:dlblFTEntry>
                      <c15:txfldGUID>{C0C3E58D-DD4E-4C49-A349-AB646515D2AE}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595-41EC-B4A6-56E373C08463}"/>
                </c:ext>
                <c:ext xmlns:c15="http://schemas.microsoft.com/office/drawing/2012/chart" uri="{CE6537A1-D6FC-4f65-9D91-7224C49458BB}">
                  <c15:dlblFieldTable>
                    <c15:dlblFTEntry>
                      <c15:txfldGUID>{06FC2B38-3069-405F-AB52-9AB1B0CF8FF4}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595-41EC-B4A6-56E373C08463}"/>
                </c:ext>
                <c:ext xmlns:c15="http://schemas.microsoft.com/office/drawing/2012/chart" uri="{CE6537A1-D6FC-4f65-9D91-7224C49458BB}">
                  <c15:dlblFieldTable>
                    <c15:dlblFTEntry>
                      <c15:txfldGUID>{7EFFB99A-8BCC-4A64-8656-20F89438FFC0}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595-41EC-B4A6-56E373C08463}"/>
                </c:ext>
                <c:ext xmlns:c15="http://schemas.microsoft.com/office/drawing/2012/chart" uri="{CE6537A1-D6FC-4f65-9D91-7224C49458BB}">
                  <c15:dlblFieldTable>
                    <c15:dlblFTEntry>
                      <c15:txfldGUID>{B75EFD57-FD31-449F-95DA-A6CF5C3B06A4}</c15:txfldGUID>
                      <c15:f>#REF!</c15:f>
                      <c15:dlblFieldTableCache>
                        <c:ptCount val="1"/>
                        <c:pt idx="0">
                          <c:v>#REF!</c:v>
                        </c:pt>
                      </c15:dlblFieldTableCache>
                    </c15:dlblFTEntry>
                  </c15:dlblFieldTable>
                  <c15:showDataLabelsRange val="0"/>
                </c:ext>
              </c:extLst>
            </c:dLbl>
            <c:dLbl>
              <c:idx val="8"/>
              <c:layout>
                <c:manualLayout>
                  <c:x val="-4.0978658107737764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595-41EC-B4A6-56E373C08463}"/>
                </c:ext>
                <c:ext xmlns:c15="http://schemas.microsoft.com/office/drawing/2012/chart" uri="{CE6537A1-D6FC-4f65-9D91-7224C49458BB}">
                  <c15:layout/>
                  <c15:dlblFieldTable>
                    <c15:dlblFTEntry>
                      <c15:txfldGUID>{B5E48EF4-3EC7-4BFA-BDA6-67E3C1EEED23}</c15:txfldGUID>
                      <c15:f>公会計指標分析・財政指標組合せ分析表!$BX$50</c15:f>
                      <c15:dlblFieldTableCache>
                        <c:ptCount val="1"/>
                        <c:pt idx="0">
                          <c:v>H28</c:v>
                        </c:pt>
                      </c15:dlblFieldTableCache>
                    </c15:dlblFTEntry>
                  </c15:dlblFieldTable>
                  <c15:showDataLabelsRange val="0"/>
                </c:ext>
              </c:extLst>
            </c:dLbl>
            <c:dLbl>
              <c:idx val="16"/>
              <c:layout>
                <c:manualLayout>
                  <c:x val="-2.3311742831406825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595-41EC-B4A6-56E373C08463}"/>
                </c:ext>
                <c:ext xmlns:c15="http://schemas.microsoft.com/office/drawing/2012/chart" uri="{CE6537A1-D6FC-4f65-9D91-7224C49458BB}">
                  <c15:layout/>
                  <c15:dlblFieldTable>
                    <c15:dlblFTEntry>
                      <c15:txfldGUID>{6D7BC84F-E57B-4CDE-AF9D-F5C03FF6F769}</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595-41EC-B4A6-56E373C08463}"/>
                </c:ext>
                <c:ext xmlns:c15="http://schemas.microsoft.com/office/drawing/2012/chart" uri="{CE6537A1-D6FC-4f65-9D91-7224C49458BB}">
                  <c15:layout/>
                  <c15:dlblFieldTable>
                    <c15:dlblFTEntry>
                      <c15:txfldGUID>{1DE672B6-E676-4FDA-8D30-ABD53B381576}</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595-41EC-B4A6-56E373C08463}"/>
                </c:ext>
                <c:ext xmlns:c15="http://schemas.microsoft.com/office/drawing/2012/chart" uri="{CE6537A1-D6FC-4f65-9D91-7224C49458BB}">
                  <c15:layout/>
                  <c15:dlblFieldTable>
                    <c15:dlblFTEntry>
                      <c15:txfldGUID>{543ACF9E-2DA7-409E-8CAF-C7DDCED00182}</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57.7</c:v>
                </c:pt>
                <c:pt idx="16">
                  <c:v>57.8</c:v>
                </c:pt>
                <c:pt idx="24">
                  <c:v>59.5</c:v>
                </c:pt>
                <c:pt idx="32">
                  <c:v>60.4</c:v>
                </c:pt>
              </c:numCache>
            </c:numRef>
          </c:xVal>
          <c:yVal>
            <c:numRef>
              <c:f>公会計指標分析・財政指標組合せ分析表!$BP$55:$DC$55</c:f>
              <c:numCache>
                <c:formatCode>#,##0.0;"▲ "#,##0.0</c:formatCode>
                <c:ptCount val="40"/>
                <c:pt idx="8">
                  <c:v>15.5</c:v>
                </c:pt>
                <c:pt idx="16">
                  <c:v>14</c:v>
                </c:pt>
                <c:pt idx="24">
                  <c:v>11.4</c:v>
                </c:pt>
                <c:pt idx="32">
                  <c:v>10.4</c:v>
                </c:pt>
              </c:numCache>
            </c:numRef>
          </c:yVal>
          <c:smooth val="0"/>
          <c:extLst xmlns:c16r2="http://schemas.microsoft.com/office/drawing/2015/06/chart">
            <c:ext xmlns:c16="http://schemas.microsoft.com/office/drawing/2014/chart" uri="{C3380CC4-5D6E-409C-BE32-E72D297353CC}">
              <c16:uniqueId val="{00000013-2595-41EC-B4A6-56E373C08463}"/>
            </c:ext>
          </c:extLst>
        </c:ser>
        <c:dLbls>
          <c:showLegendKey val="0"/>
          <c:showVal val="1"/>
          <c:showCatName val="0"/>
          <c:showSerName val="0"/>
          <c:showPercent val="0"/>
          <c:showBubbleSize val="0"/>
        </c:dLbls>
        <c:axId val="-2144163056"/>
        <c:axId val="-2144170128"/>
      </c:scatterChart>
      <c:valAx>
        <c:axId val="-2144163056"/>
        <c:scaling>
          <c:orientation val="minMax"/>
          <c:max val="66.099999999999994"/>
          <c:min val="57.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44170128"/>
        <c:crosses val="autoZero"/>
        <c:crossBetween val="midCat"/>
      </c:valAx>
      <c:valAx>
        <c:axId val="-2144170128"/>
        <c:scaling>
          <c:orientation val="minMax"/>
          <c:max val="7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441630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C08-43DC-9DDC-3D0B001DBF85}"/>
                </c:ext>
                <c:ext xmlns:c15="http://schemas.microsoft.com/office/drawing/2012/chart" uri="{CE6537A1-D6FC-4f65-9D91-7224C49458BB}">
                  <c15:layout/>
                  <c15:dlblFieldTable>
                    <c15:dlblFTEntry>
                      <c15:txfldGUID>{B5101E43-9BEB-46C4-96D3-A64F83669747}</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C08-43DC-9DDC-3D0B001DBF85}"/>
                </c:ext>
                <c:ext xmlns:c15="http://schemas.microsoft.com/office/drawing/2012/chart" uri="{CE6537A1-D6FC-4f65-9D91-7224C49458BB}">
                  <c15:dlblFieldTable>
                    <c15:dlblFTEntry>
                      <c15:txfldGUID>{914A3A6B-F4E8-4259-A170-2EC8C617D952}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C08-43DC-9DDC-3D0B001DBF85}"/>
                </c:ext>
                <c:ext xmlns:c15="http://schemas.microsoft.com/office/drawing/2012/chart" uri="{CE6537A1-D6FC-4f65-9D91-7224C49458BB}">
                  <c15:dlblFieldTable>
                    <c15:dlblFTEntry>
                      <c15:txfldGUID>{21CD1C41-2A92-447E-9A58-8CE48159AB25}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C08-43DC-9DDC-3D0B001DBF85}"/>
                </c:ext>
                <c:ext xmlns:c15="http://schemas.microsoft.com/office/drawing/2012/chart" uri="{CE6537A1-D6FC-4f65-9D91-7224C49458BB}">
                  <c15:dlblFieldTable>
                    <c15:dlblFTEntry>
                      <c15:txfldGUID>{BE33DB0C-B08A-4D73-93C5-666E8CB303ED}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C08-43DC-9DDC-3D0B001DBF85}"/>
                </c:ext>
                <c:ext xmlns:c15="http://schemas.microsoft.com/office/drawing/2012/chart" uri="{CE6537A1-D6FC-4f65-9D91-7224C49458BB}">
                  <c15:dlblFieldTable>
                    <c15:dlblFTEntry>
                      <c15:txfldGUID>{2DB6A6EF-1365-442D-90D8-67A2C42F9EE4}</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C08-43DC-9DDC-3D0B001DBF85}"/>
                </c:ext>
                <c:ext xmlns:c15="http://schemas.microsoft.com/office/drawing/2012/chart" uri="{CE6537A1-D6FC-4f65-9D91-7224C49458BB}">
                  <c15:layout/>
                  <c15:dlblFieldTable>
                    <c15:dlblFTEntry>
                      <c15:txfldGUID>{55359A17-BE7B-4B1B-8C1A-F45F2600F5C2}</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C08-43DC-9DDC-3D0B001DBF85}"/>
                </c:ext>
                <c:ext xmlns:c15="http://schemas.microsoft.com/office/drawing/2012/chart" uri="{CE6537A1-D6FC-4f65-9D91-7224C49458BB}">
                  <c15:layout/>
                  <c15:dlblFieldTable>
                    <c15:dlblFTEntry>
                      <c15:txfldGUID>{2FFCB60F-53A6-42BE-B87B-A3DBFEC3A247}</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C08-43DC-9DDC-3D0B001DBF85}"/>
                </c:ext>
                <c:ext xmlns:c15="http://schemas.microsoft.com/office/drawing/2012/chart" uri="{CE6537A1-D6FC-4f65-9D91-7224C49458BB}">
                  <c15:layout/>
                  <c15:dlblFieldTable>
                    <c15:dlblFTEntry>
                      <c15:txfldGUID>{CC7CCD8D-45C9-4B31-B1F5-87F56E2EDB15}</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C08-43DC-9DDC-3D0B001DBF85}"/>
                </c:ext>
                <c:ext xmlns:c15="http://schemas.microsoft.com/office/drawing/2012/chart" uri="{CE6537A1-D6FC-4f65-9D91-7224C49458BB}">
                  <c15:layout/>
                  <c15:dlblFieldTable>
                    <c15:dlblFTEntry>
                      <c15:txfldGUID>{EE602F2D-5DF1-4F50-951A-7560B5452D88}</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4.8</c:v>
                </c:pt>
                <c:pt idx="8">
                  <c:v>4.4000000000000004</c:v>
                </c:pt>
                <c:pt idx="16">
                  <c:v>4.5999999999999996</c:v>
                </c:pt>
                <c:pt idx="24">
                  <c:v>5.3</c:v>
                </c:pt>
                <c:pt idx="32">
                  <c:v>6.3</c:v>
                </c:pt>
              </c:numCache>
            </c:numRef>
          </c:xVal>
          <c:yVal>
            <c:numRef>
              <c:f>公会計指標分析・財政指標組合せ分析表!$BP$73:$DC$73</c:f>
              <c:numCache>
                <c:formatCode>#,##0.0;"▲ "#,##0.0</c:formatCode>
                <c:ptCount val="40"/>
                <c:pt idx="0">
                  <c:v>42.3</c:v>
                </c:pt>
                <c:pt idx="8">
                  <c:v>62.8</c:v>
                </c:pt>
                <c:pt idx="16">
                  <c:v>65.7</c:v>
                </c:pt>
                <c:pt idx="24">
                  <c:v>66.8</c:v>
                </c:pt>
                <c:pt idx="32">
                  <c:v>62.6</c:v>
                </c:pt>
              </c:numCache>
            </c:numRef>
          </c:yVal>
          <c:smooth val="0"/>
          <c:extLst xmlns:c16r2="http://schemas.microsoft.com/office/drawing/2015/06/chart">
            <c:ext xmlns:c16="http://schemas.microsoft.com/office/drawing/2014/chart" uri="{C3380CC4-5D6E-409C-BE32-E72D297353CC}">
              <c16:uniqueId val="{00000009-3C08-43DC-9DDC-3D0B001DBF8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C08-43DC-9DDC-3D0B001DBF85}"/>
                </c:ext>
                <c:ext xmlns:c15="http://schemas.microsoft.com/office/drawing/2012/chart" uri="{CE6537A1-D6FC-4f65-9D91-7224C49458BB}">
                  <c15:layout/>
                  <c15:dlblFieldTable>
                    <c15:dlblFTEntry>
                      <c15:txfldGUID>{C502D414-E541-4A69-86D6-86CC41629B7F}</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C08-43DC-9DDC-3D0B001DBF85}"/>
                </c:ext>
                <c:ext xmlns:c15="http://schemas.microsoft.com/office/drawing/2012/chart" uri="{CE6537A1-D6FC-4f65-9D91-7224C49458BB}">
                  <c15:dlblFieldTable>
                    <c15:dlblFTEntry>
                      <c15:txfldGUID>{6D67312A-D489-48C5-AC23-FC4251CCD2C9}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C08-43DC-9DDC-3D0B001DBF85}"/>
                </c:ext>
                <c:ext xmlns:c15="http://schemas.microsoft.com/office/drawing/2012/chart" uri="{CE6537A1-D6FC-4f65-9D91-7224C49458BB}">
                  <c15:dlblFieldTable>
                    <c15:dlblFTEntry>
                      <c15:txfldGUID>{1B6B3BAB-A471-4F4B-B186-DCB76D57BEA6}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C08-43DC-9DDC-3D0B001DBF85}"/>
                </c:ext>
                <c:ext xmlns:c15="http://schemas.microsoft.com/office/drawing/2012/chart" uri="{CE6537A1-D6FC-4f65-9D91-7224C49458BB}">
                  <c15:dlblFieldTable>
                    <c15:dlblFTEntry>
                      <c15:txfldGUID>{E81B8F78-2C5B-4E64-B47D-A36B4566304F}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C08-43DC-9DDC-3D0B001DBF85}"/>
                </c:ext>
                <c:ext xmlns:c15="http://schemas.microsoft.com/office/drawing/2012/chart" uri="{CE6537A1-D6FC-4f65-9D91-7224C49458BB}">
                  <c15:dlblFieldTable>
                    <c15:dlblFTEntry>
                      <c15:txfldGUID>{778C6EB1-1961-4A1C-A9B2-98C1A4D6EC2E}</c15:txfldGUID>
                      <c15:f>#REF!</c15:f>
                      <c15:dlblFieldTableCache>
                        <c:ptCount val="1"/>
                        <c:pt idx="0">
                          <c:v>#REF!</c:v>
                        </c:pt>
                      </c15:dlblFieldTableCache>
                    </c15:dlblFTEntry>
                  </c15:dlblFieldTable>
                  <c15:showDataLabelsRange val="0"/>
                </c:ext>
              </c:extLst>
            </c:dLbl>
            <c:dLbl>
              <c:idx val="8"/>
              <c:layout>
                <c:manualLayout>
                  <c:x val="-3.1478375214806238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C08-43DC-9DDC-3D0B001DBF85}"/>
                </c:ext>
                <c:ext xmlns:c15="http://schemas.microsoft.com/office/drawing/2012/chart" uri="{CE6537A1-D6FC-4f65-9D91-7224C49458BB}">
                  <c15:layout/>
                  <c15:dlblFieldTable>
                    <c15:dlblFTEntry>
                      <c15:txfldGUID>{A53CFE0B-AF10-459C-AA0D-C31B8E616285}</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3.1917608023415166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C08-43DC-9DDC-3D0B001DBF85}"/>
                </c:ext>
                <c:ext xmlns:c15="http://schemas.microsoft.com/office/drawing/2012/chart" uri="{CE6537A1-D6FC-4f65-9D91-7224C49458BB}">
                  <c15:layout/>
                  <c15:dlblFieldTable>
                    <c15:dlblFTEntry>
                      <c15:txfldGUID>{917408A5-A901-47C8-B1BF-C2BA85DCB8A7}</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3.1414550767788714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C08-43DC-9DDC-3D0B001DBF85}"/>
                </c:ext>
                <c:ext xmlns:c15="http://schemas.microsoft.com/office/drawing/2012/chart" uri="{CE6537A1-D6FC-4f65-9D91-7224C49458BB}">
                  <c15:layout/>
                  <c15:dlblFieldTable>
                    <c15:dlblFTEntry>
                      <c15:txfldGUID>{8CDC54EC-A821-492B-94FB-458BDE234CFD}</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3.1853783576397635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C08-43DC-9DDC-3D0B001DBF85}"/>
                </c:ext>
                <c:ext xmlns:c15="http://schemas.microsoft.com/office/drawing/2012/chart" uri="{CE6537A1-D6FC-4f65-9D91-7224C49458BB}">
                  <c15:layout/>
                  <c15:dlblFieldTable>
                    <c15:dlblFTEntry>
                      <c15:txfldGUID>{3118E54F-547A-46DF-A68F-4AB0ABCA2B39}</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6.6</c:v>
                </c:pt>
                <c:pt idx="16">
                  <c:v>6.5</c:v>
                </c:pt>
                <c:pt idx="24">
                  <c:v>6.7</c:v>
                </c:pt>
                <c:pt idx="32">
                  <c:v>6.6</c:v>
                </c:pt>
              </c:numCache>
            </c:numRef>
          </c:xVal>
          <c:yVal>
            <c:numRef>
              <c:f>公会計指標分析・財政指標組合せ分析表!$BP$77:$DC$77</c:f>
              <c:numCache>
                <c:formatCode>#,##0.0;"▲ "#,##0.0</c:formatCode>
                <c:ptCount val="40"/>
                <c:pt idx="0">
                  <c:v>20.2</c:v>
                </c:pt>
                <c:pt idx="8">
                  <c:v>15.5</c:v>
                </c:pt>
                <c:pt idx="16">
                  <c:v>14</c:v>
                </c:pt>
                <c:pt idx="24">
                  <c:v>11.4</c:v>
                </c:pt>
                <c:pt idx="32">
                  <c:v>10.4</c:v>
                </c:pt>
              </c:numCache>
            </c:numRef>
          </c:yVal>
          <c:smooth val="0"/>
          <c:extLst xmlns:c16r2="http://schemas.microsoft.com/office/drawing/2015/06/chart">
            <c:ext xmlns:c16="http://schemas.microsoft.com/office/drawing/2014/chart" uri="{C3380CC4-5D6E-409C-BE32-E72D297353CC}">
              <c16:uniqueId val="{00000013-3C08-43DC-9DDC-3D0B001DBF85}"/>
            </c:ext>
          </c:extLst>
        </c:ser>
        <c:dLbls>
          <c:showLegendKey val="0"/>
          <c:showVal val="1"/>
          <c:showCatName val="0"/>
          <c:showSerName val="0"/>
          <c:showPercent val="0"/>
          <c:showBubbleSize val="0"/>
        </c:dLbls>
        <c:axId val="-2144166864"/>
        <c:axId val="-2144171216"/>
      </c:scatterChart>
      <c:valAx>
        <c:axId val="-2144166864"/>
        <c:scaling>
          <c:orientation val="minMax"/>
          <c:max val="7.3999999999999995"/>
          <c:min val="4.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44171216"/>
        <c:crosses val="autoZero"/>
        <c:crossBetween val="midCat"/>
      </c:valAx>
      <c:valAx>
        <c:axId val="-2144171216"/>
        <c:scaling>
          <c:orientation val="minMax"/>
          <c:max val="7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4416686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滋賀県日野町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元利償還金については、平成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債の防災センター整備に係る緊急防災・減災事業債の償還開始等により大きく増加した。また、公営企業債の元利償還金に対する繰入金についても増加しているが、公共下水道事業特別会計への繰入金の増加が影響している。なお、公営企業債の残高については、減少傾向にある。</a:t>
          </a:r>
        </a:p>
        <a:p>
          <a:r>
            <a:rPr kumimoji="1" lang="ja-JP" altLang="en-US" sz="1300">
              <a:latin typeface="ＭＳ ゴシック" pitchFamily="49" charset="-128"/>
              <a:ea typeface="ＭＳ ゴシック" pitchFamily="49" charset="-128"/>
            </a:rPr>
            <a:t>　算入公債費の大部分は、臨時財政対策債となっており、その他の借り入れにおいても後年度の元利償還金が基準財政需要額に算入される地方債を借り入れており、引き続き交付税措置される地方債を借り入れるよ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滋賀県日野町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近年増加傾向にあったが、令和元年度は、地方債の新規発行の抑制や財源確保による借入の廃止等の取り組みにより地方債残高の減少、中部清掃組合の地方債残高の減少等による組合等負担等見込額の減少等が影響し減少となった。</a:t>
          </a:r>
        </a:p>
        <a:p>
          <a:r>
            <a:rPr kumimoji="1" lang="ja-JP" altLang="en-US" sz="1400">
              <a:latin typeface="ＭＳ ゴシック" pitchFamily="49" charset="-128"/>
              <a:ea typeface="ＭＳ ゴシック" pitchFamily="49" charset="-128"/>
            </a:rPr>
            <a:t>　充当可能財源等は、今後の財政需要に備えるため財政調整基金に積立を行ったこと等が影響し、充当可能財源等が増加した。</a:t>
          </a:r>
        </a:p>
        <a:p>
          <a:r>
            <a:rPr kumimoji="1" lang="ja-JP" altLang="en-US" sz="1400">
              <a:latin typeface="ＭＳ ゴシック" pitchFamily="49" charset="-128"/>
              <a:ea typeface="ＭＳ ゴシック" pitchFamily="49" charset="-128"/>
            </a:rPr>
            <a:t>　今後については、地方債の新規発行を抑制することとあわせて、事務事業等の見直しなどにより、経費削減に努め、計画的に充当可能基金を積み立てるよう努めていく。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滋賀県日野町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税収等が好調であったこともあり、取り崩しを行う基金は少なく、財政調整基金および教育施設整備資金積立基金等への積立を行ったことから、基金全体の残高は増額となった。また、令和元年度についても、税収等が好調であったことから、財政調整基金および教育施設整備資金積立基金等への積立を行ったことから、基金全体の残高は増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ついては、近年頻発する自然災害や老朽化する公共施設等への対応、公債費の増などにより必要となる一般財源は増加すると考えられる。各事務事業の合理化・効率化や公共施設等総合管理計画に基づく公共施設の適正管理等により徹底した経費の削減を行うとともに、町税等の徴収強化等により積極的に財源確保を行い、積立金の増額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教育施設整備資金積立基金：教育施設の整備の財源に充てる。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町営住宅建設整備基金：町営住宅または共同施設の建設、修繕または改良に要する財源に充てる。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教育施設整備資金積立基金：今後の教育施設の整備等に充てるため、積立を行ったことにより残高は増額となった。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町営住宅建設整備基金：過去に借り入れた地方債の元利償還および町営住宅の修繕に充てるために取り崩したため、残高は減額となった。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教育施設整備資金積立基金：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に関しては、公共施設等総合管理計画に基づき個別計画を策定のうえ、適切な管理を行っていく。基金積立は、主にその際の財源不足に対応するために積立を行っていく。積立金額については、施設の老朽化等の調査結果に基づき設定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町営住宅建設整備基金：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町営住宅建設整備基金については、地方債の元利償還および町営住宅の修繕に充てていくこととして、施設の老朽化の程度や一般会計における資金状況等を考慮し、積立額や取り崩し額を設定していく。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徹底した経費削減の取り組みにより、近年は財政調整基金の取り崩しは行わず財政運営が行えていたが、平成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社会保障関係経費の増や税収および地方交付税の減額要因などもあり、財源不足への対応として取り崩すこととなった。令和元年度は、当初取り崩す予定をしていたが、経費節減や税収が好調であったこともあり、取り崩さずに財政運営が行え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今後については、近年頻発する自然災害時の対応や老朽化する公共施設への対応を踏まえながら、必要な額を計画的に積立が行えるよう検討する。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税収等で増収となったことから、今後の元利償還金の増に対応するために基金積立を行った。令和元年度については、全体の基金との調整により利息分のみを積み立てており、残高の変動は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償還のピークを迎えるため、取り崩し額の増加を見込んでいる。老朽化が進む公共施設の長寿命化対応に対して、地方債の発行を見込んでおり、後年度の元利償還に対応するためにも、基金への積立が必要とな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滋賀県日野町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21,493
20,822
117.60
9,637,037
9,141,925
483,930
5,954,051
8,429,477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有形固定資産減価償却率は、類似団体と比較しても高い値を示す傾向にある。これは、当町の特徴として、人口規模に対して、町全体の面積が広いことにある（人口</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人あたりの面積：当町</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5,472m</a:t>
          </a:r>
          <a:r>
            <a:rPr kumimoji="1" lang="en-US" altLang="ja-JP" sz="900" b="0" i="0" u="none" strike="noStrike" kern="0" cap="none" spc="0" normalizeH="0" baseline="3000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4,043m</a:t>
          </a:r>
          <a:r>
            <a:rPr kumimoji="1" lang="en-US" altLang="ja-JP" sz="900" b="0" i="0" u="none" strike="noStrike" kern="0" cap="none" spc="0" normalizeH="0" baseline="3000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なわち、道路を始め、管理する公共施設が類似団体より多く、あわせて改修等に充てる財源が十分に確保出来ない状況から、類似団体と比較し、全体的に有形固定資産減価償却率が高くなっていると考えられる。</a:t>
          </a:r>
          <a:endPar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これを踏まえ、主要な公共施設等については、既に策定している公共施設等総合管理計画に基づく、個別施設計画により、計画的な管理を行っていく。</a:t>
          </a:r>
          <a:endPar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34</xdr:row>
      <xdr:rowOff>10287</xdr:rowOff>
    </xdr:to>
    <xdr:cxnSp macro="">
      <xdr:nvCxnSpPr>
        <xdr:cNvPr id="63" name="直線コネクタ 62"/>
        <xdr:cNvCxnSpPr/>
      </xdr:nvCxnSpPr>
      <xdr:spPr>
        <a:xfrm flipV="1">
          <a:off x="4760595" y="5527294"/>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14114</xdr:rowOff>
    </xdr:from>
    <xdr:ext cx="405111" cy="259045"/>
    <xdr:sp macro="" textlink="">
      <xdr:nvSpPr>
        <xdr:cNvPr id="64" name="有形固定資産減価償却率最小値テキスト"/>
        <xdr:cNvSpPr txBox="1"/>
      </xdr:nvSpPr>
      <xdr:spPr>
        <a:xfrm>
          <a:off x="4813300" y="6614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10287</xdr:rowOff>
    </xdr:from>
    <xdr:to>
      <xdr:col>23</xdr:col>
      <xdr:colOff>174625</xdr:colOff>
      <xdr:row>34</xdr:row>
      <xdr:rowOff>10287</xdr:rowOff>
    </xdr:to>
    <xdr:cxnSp macro="">
      <xdr:nvCxnSpPr>
        <xdr:cNvPr id="65" name="直線コネクタ 64"/>
        <xdr:cNvCxnSpPr/>
      </xdr:nvCxnSpPr>
      <xdr:spPr>
        <a:xfrm>
          <a:off x="4673600" y="6611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66" name="有形固定資産減価償却率最大値テキスト"/>
        <xdr:cNvSpPr txBox="1"/>
      </xdr:nvSpPr>
      <xdr:spPr>
        <a:xfrm>
          <a:off x="4813300" y="530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67" name="直線コネクタ 66"/>
        <xdr:cNvCxnSpPr/>
      </xdr:nvCxnSpPr>
      <xdr:spPr>
        <a:xfrm>
          <a:off x="4673600" y="5527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142638</xdr:rowOff>
    </xdr:from>
    <xdr:ext cx="405111" cy="259045"/>
    <xdr:sp macro="" textlink="">
      <xdr:nvSpPr>
        <xdr:cNvPr id="68" name="有形固定資産減価償却率平均値テキスト"/>
        <xdr:cNvSpPr txBox="1"/>
      </xdr:nvSpPr>
      <xdr:spPr>
        <a:xfrm>
          <a:off x="4813300" y="6057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119761</xdr:rowOff>
    </xdr:from>
    <xdr:to>
      <xdr:col>23</xdr:col>
      <xdr:colOff>136525</xdr:colOff>
      <xdr:row>32</xdr:row>
      <xdr:rowOff>49911</xdr:rowOff>
    </xdr:to>
    <xdr:sp macro="" textlink="">
      <xdr:nvSpPr>
        <xdr:cNvPr id="69" name="フローチャート: 判断 68"/>
        <xdr:cNvSpPr/>
      </xdr:nvSpPr>
      <xdr:spPr>
        <a:xfrm>
          <a:off x="47117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100330</xdr:rowOff>
    </xdr:from>
    <xdr:to>
      <xdr:col>19</xdr:col>
      <xdr:colOff>187325</xdr:colOff>
      <xdr:row>32</xdr:row>
      <xdr:rowOff>30480</xdr:rowOff>
    </xdr:to>
    <xdr:sp macro="" textlink="">
      <xdr:nvSpPr>
        <xdr:cNvPr id="70" name="フローチャート: 判断 69"/>
        <xdr:cNvSpPr/>
      </xdr:nvSpPr>
      <xdr:spPr>
        <a:xfrm>
          <a:off x="4000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71" name="フローチャート: 判断 70"/>
        <xdr:cNvSpPr/>
      </xdr:nvSpPr>
      <xdr:spPr>
        <a:xfrm>
          <a:off x="3238500" y="61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72" name="フローチャート: 判断 71"/>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163830</xdr:rowOff>
    </xdr:from>
    <xdr:to>
      <xdr:col>7</xdr:col>
      <xdr:colOff>187325</xdr:colOff>
      <xdr:row>31</xdr:row>
      <xdr:rowOff>93980</xdr:rowOff>
    </xdr:to>
    <xdr:sp macro="" textlink="">
      <xdr:nvSpPr>
        <xdr:cNvPr id="73" name="フローチャート: 判断 72"/>
        <xdr:cNvSpPr/>
      </xdr:nvSpPr>
      <xdr:spPr>
        <a:xfrm>
          <a:off x="1714500" y="60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56261</xdr:rowOff>
    </xdr:from>
    <xdr:to>
      <xdr:col>23</xdr:col>
      <xdr:colOff>136525</xdr:colOff>
      <xdr:row>32</xdr:row>
      <xdr:rowOff>157861</xdr:rowOff>
    </xdr:to>
    <xdr:sp macro="" textlink="">
      <xdr:nvSpPr>
        <xdr:cNvPr id="79" name="楕円 78"/>
        <xdr:cNvSpPr/>
      </xdr:nvSpPr>
      <xdr:spPr>
        <a:xfrm>
          <a:off x="4711700" y="63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34688</xdr:rowOff>
    </xdr:from>
    <xdr:ext cx="405111" cy="259045"/>
    <xdr:sp macro="" textlink="">
      <xdr:nvSpPr>
        <xdr:cNvPr id="80" name="有形固定資産減価償却率該当値テキスト"/>
        <xdr:cNvSpPr txBox="1"/>
      </xdr:nvSpPr>
      <xdr:spPr>
        <a:xfrm>
          <a:off x="4813300" y="629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30353</xdr:rowOff>
    </xdr:from>
    <xdr:to>
      <xdr:col>19</xdr:col>
      <xdr:colOff>187325</xdr:colOff>
      <xdr:row>32</xdr:row>
      <xdr:rowOff>131953</xdr:rowOff>
    </xdr:to>
    <xdr:sp macro="" textlink="">
      <xdr:nvSpPr>
        <xdr:cNvPr id="81" name="楕円 80"/>
        <xdr:cNvSpPr/>
      </xdr:nvSpPr>
      <xdr:spPr>
        <a:xfrm>
          <a:off x="4000500" y="628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81153</xdr:rowOff>
    </xdr:from>
    <xdr:to>
      <xdr:col>23</xdr:col>
      <xdr:colOff>85725</xdr:colOff>
      <xdr:row>32</xdr:row>
      <xdr:rowOff>107061</xdr:rowOff>
    </xdr:to>
    <xdr:cxnSp macro="">
      <xdr:nvCxnSpPr>
        <xdr:cNvPr id="82" name="直線コネクタ 81"/>
        <xdr:cNvCxnSpPr/>
      </xdr:nvCxnSpPr>
      <xdr:spPr>
        <a:xfrm>
          <a:off x="4051300" y="6339078"/>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169418</xdr:rowOff>
    </xdr:from>
    <xdr:to>
      <xdr:col>15</xdr:col>
      <xdr:colOff>187325</xdr:colOff>
      <xdr:row>32</xdr:row>
      <xdr:rowOff>99568</xdr:rowOff>
    </xdr:to>
    <xdr:sp macro="" textlink="">
      <xdr:nvSpPr>
        <xdr:cNvPr id="83" name="楕円 82"/>
        <xdr:cNvSpPr/>
      </xdr:nvSpPr>
      <xdr:spPr>
        <a:xfrm>
          <a:off x="3238500" y="625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48768</xdr:rowOff>
    </xdr:from>
    <xdr:to>
      <xdr:col>19</xdr:col>
      <xdr:colOff>136525</xdr:colOff>
      <xdr:row>32</xdr:row>
      <xdr:rowOff>81153</xdr:rowOff>
    </xdr:to>
    <xdr:cxnSp macro="">
      <xdr:nvCxnSpPr>
        <xdr:cNvPr id="84" name="直線コネクタ 83"/>
        <xdr:cNvCxnSpPr/>
      </xdr:nvCxnSpPr>
      <xdr:spPr>
        <a:xfrm>
          <a:off x="3289300" y="6306693"/>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54102</xdr:rowOff>
    </xdr:from>
    <xdr:to>
      <xdr:col>11</xdr:col>
      <xdr:colOff>187325</xdr:colOff>
      <xdr:row>32</xdr:row>
      <xdr:rowOff>155702</xdr:rowOff>
    </xdr:to>
    <xdr:sp macro="" textlink="">
      <xdr:nvSpPr>
        <xdr:cNvPr id="85" name="楕円 84"/>
        <xdr:cNvSpPr/>
      </xdr:nvSpPr>
      <xdr:spPr>
        <a:xfrm>
          <a:off x="2476500" y="63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48768</xdr:rowOff>
    </xdr:from>
    <xdr:to>
      <xdr:col>15</xdr:col>
      <xdr:colOff>136525</xdr:colOff>
      <xdr:row>32</xdr:row>
      <xdr:rowOff>104902</xdr:rowOff>
    </xdr:to>
    <xdr:cxnSp macro="">
      <xdr:nvCxnSpPr>
        <xdr:cNvPr id="86" name="直線コネクタ 85"/>
        <xdr:cNvCxnSpPr/>
      </xdr:nvCxnSpPr>
      <xdr:spPr>
        <a:xfrm flipV="1">
          <a:off x="2527300" y="6306693"/>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47007</xdr:rowOff>
    </xdr:from>
    <xdr:ext cx="405111" cy="259045"/>
    <xdr:sp macro="" textlink="">
      <xdr:nvSpPr>
        <xdr:cNvPr id="87" name="n_1aveValue有形固定資産減価償却率"/>
        <xdr:cNvSpPr txBox="1"/>
      </xdr:nvSpPr>
      <xdr:spPr>
        <a:xfrm>
          <a:off x="3836044" y="5962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10304</xdr:rowOff>
    </xdr:from>
    <xdr:ext cx="405111" cy="259045"/>
    <xdr:sp macro="" textlink="">
      <xdr:nvSpPr>
        <xdr:cNvPr id="88" name="n_2aveValue有形固定資産減価償却率"/>
        <xdr:cNvSpPr txBox="1"/>
      </xdr:nvSpPr>
      <xdr:spPr>
        <a:xfrm>
          <a:off x="3086744" y="5925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8145</xdr:rowOff>
    </xdr:from>
    <xdr:ext cx="405111" cy="259045"/>
    <xdr:sp macro="" textlink="">
      <xdr:nvSpPr>
        <xdr:cNvPr id="89" name="n_3aveValue有形固定資産減価償却率"/>
        <xdr:cNvSpPr txBox="1"/>
      </xdr:nvSpPr>
      <xdr:spPr>
        <a:xfrm>
          <a:off x="2324744" y="5923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110507</xdr:rowOff>
    </xdr:from>
    <xdr:ext cx="405111" cy="259045"/>
    <xdr:sp macro="" textlink="">
      <xdr:nvSpPr>
        <xdr:cNvPr id="90" name="n_4aveValue有形固定資産減価償却率"/>
        <xdr:cNvSpPr txBox="1"/>
      </xdr:nvSpPr>
      <xdr:spPr>
        <a:xfrm>
          <a:off x="1562744" y="5854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123080</xdr:rowOff>
    </xdr:from>
    <xdr:ext cx="405111" cy="259045"/>
    <xdr:sp macro="" textlink="">
      <xdr:nvSpPr>
        <xdr:cNvPr id="91" name="n_1mainValue有形固定資産減価償却率"/>
        <xdr:cNvSpPr txBox="1"/>
      </xdr:nvSpPr>
      <xdr:spPr>
        <a:xfrm>
          <a:off x="3836044" y="638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90695</xdr:rowOff>
    </xdr:from>
    <xdr:ext cx="405111" cy="259045"/>
    <xdr:sp macro="" textlink="">
      <xdr:nvSpPr>
        <xdr:cNvPr id="92" name="n_2mainValue有形固定資産減価償却率"/>
        <xdr:cNvSpPr txBox="1"/>
      </xdr:nvSpPr>
      <xdr:spPr>
        <a:xfrm>
          <a:off x="3086744" y="6348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146829</xdr:rowOff>
    </xdr:from>
    <xdr:ext cx="405111" cy="259045"/>
    <xdr:sp macro="" textlink="">
      <xdr:nvSpPr>
        <xdr:cNvPr id="93" name="n_3mainValue有形固定資産減価償却率"/>
        <xdr:cNvSpPr txBox="1"/>
      </xdr:nvSpPr>
      <xdr:spPr>
        <a:xfrm>
          <a:off x="2324744" y="6404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債務償還比率（参考指標）は、類似団体と比較し、高い値を示す状況にある。主な要因としては、防災センター等の公共施設の整備が近年続いたことにより、地方債の債務残高が増加したことが考えられる。また、令和元年度は、組合負担等見込額の減少や地方債の新規発行の抑制を図ったこと等が影響し、比率の分子である将来負担額は減少した一方で、地方交付税等が減少したこと等が影響し、分母の経常一般財源等が分子以上に減少し、債務償還比率は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ついては、引き続き、地方債発行の必要性を十分に検討し、新規発行は極力抑制していくこととして、債務残高の増加の抑制に努める。また、借り入れる場合においては、後年度の償還時に交付税算入のある財源的に有利な地方債を借り入れることにより、実質的な負担の軽減に努めるようにす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1" name="テキスト ボックス 110"/>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3" name="テキスト ボックス 112"/>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9" name="テキスト ボックス 118"/>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1" name="テキスト ボックス 120"/>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154786</xdr:rowOff>
    </xdr:to>
    <xdr:cxnSp macro="">
      <xdr:nvCxnSpPr>
        <xdr:cNvPr id="124" name="直線コネクタ 123"/>
        <xdr:cNvCxnSpPr/>
      </xdr:nvCxnSpPr>
      <xdr:spPr>
        <a:xfrm flipV="1">
          <a:off x="14793595" y="5261428"/>
          <a:ext cx="1269" cy="149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158613</xdr:rowOff>
    </xdr:from>
    <xdr:ext cx="469744" cy="259045"/>
    <xdr:sp macro="" textlink="">
      <xdr:nvSpPr>
        <xdr:cNvPr id="125" name="債務償還比率最小値テキスト"/>
        <xdr:cNvSpPr txBox="1"/>
      </xdr:nvSpPr>
      <xdr:spPr>
        <a:xfrm>
          <a:off x="14846300" y="675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154786</xdr:rowOff>
    </xdr:from>
    <xdr:to>
      <xdr:col>76</xdr:col>
      <xdr:colOff>111125</xdr:colOff>
      <xdr:row>34</xdr:row>
      <xdr:rowOff>154786</xdr:rowOff>
    </xdr:to>
    <xdr:cxnSp macro="">
      <xdr:nvCxnSpPr>
        <xdr:cNvPr id="126" name="直線コネクタ 125"/>
        <xdr:cNvCxnSpPr/>
      </xdr:nvCxnSpPr>
      <xdr:spPr>
        <a:xfrm>
          <a:off x="14706600" y="6755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7"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8" name="直線コネクタ 127"/>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89552</xdr:rowOff>
    </xdr:from>
    <xdr:ext cx="469744" cy="259045"/>
    <xdr:sp macro="" textlink="">
      <xdr:nvSpPr>
        <xdr:cNvPr id="129" name="債務償還比率平均値テキスト"/>
        <xdr:cNvSpPr txBox="1"/>
      </xdr:nvSpPr>
      <xdr:spPr>
        <a:xfrm>
          <a:off x="14846300" y="5833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66675</xdr:rowOff>
    </xdr:from>
    <xdr:to>
      <xdr:col>76</xdr:col>
      <xdr:colOff>73025</xdr:colOff>
      <xdr:row>30</xdr:row>
      <xdr:rowOff>168275</xdr:rowOff>
    </xdr:to>
    <xdr:sp macro="" textlink="">
      <xdr:nvSpPr>
        <xdr:cNvPr id="130" name="フローチャート: 判断 129"/>
        <xdr:cNvSpPr/>
      </xdr:nvSpPr>
      <xdr:spPr>
        <a:xfrm>
          <a:off x="14744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62357</xdr:rowOff>
    </xdr:from>
    <xdr:to>
      <xdr:col>72</xdr:col>
      <xdr:colOff>123825</xdr:colOff>
      <xdr:row>30</xdr:row>
      <xdr:rowOff>163957</xdr:rowOff>
    </xdr:to>
    <xdr:sp macro="" textlink="">
      <xdr:nvSpPr>
        <xdr:cNvPr id="131" name="フローチャート: 判断 130"/>
        <xdr:cNvSpPr/>
      </xdr:nvSpPr>
      <xdr:spPr>
        <a:xfrm>
          <a:off x="14033500" y="597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80863</xdr:rowOff>
    </xdr:from>
    <xdr:to>
      <xdr:col>68</xdr:col>
      <xdr:colOff>123825</xdr:colOff>
      <xdr:row>31</xdr:row>
      <xdr:rowOff>11013</xdr:rowOff>
    </xdr:to>
    <xdr:sp macro="" textlink="">
      <xdr:nvSpPr>
        <xdr:cNvPr id="132" name="フローチャート: 判断 131"/>
        <xdr:cNvSpPr/>
      </xdr:nvSpPr>
      <xdr:spPr>
        <a:xfrm>
          <a:off x="13271500" y="599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60661</xdr:rowOff>
    </xdr:from>
    <xdr:to>
      <xdr:col>64</xdr:col>
      <xdr:colOff>123825</xdr:colOff>
      <xdr:row>30</xdr:row>
      <xdr:rowOff>162261</xdr:rowOff>
    </xdr:to>
    <xdr:sp macro="" textlink="">
      <xdr:nvSpPr>
        <xdr:cNvPr id="133" name="フローチャート: 判断 132"/>
        <xdr:cNvSpPr/>
      </xdr:nvSpPr>
      <xdr:spPr>
        <a:xfrm>
          <a:off x="12509500" y="597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44777</xdr:rowOff>
    </xdr:from>
    <xdr:to>
      <xdr:col>60</xdr:col>
      <xdr:colOff>123825</xdr:colOff>
      <xdr:row>30</xdr:row>
      <xdr:rowOff>146377</xdr:rowOff>
    </xdr:to>
    <xdr:sp macro="" textlink="">
      <xdr:nvSpPr>
        <xdr:cNvPr id="134" name="フローチャート: 判断 133"/>
        <xdr:cNvSpPr/>
      </xdr:nvSpPr>
      <xdr:spPr>
        <a:xfrm>
          <a:off x="11747500" y="59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51326</xdr:rowOff>
    </xdr:from>
    <xdr:to>
      <xdr:col>76</xdr:col>
      <xdr:colOff>73025</xdr:colOff>
      <xdr:row>32</xdr:row>
      <xdr:rowOff>152926</xdr:rowOff>
    </xdr:to>
    <xdr:sp macro="" textlink="">
      <xdr:nvSpPr>
        <xdr:cNvPr id="140" name="楕円 139"/>
        <xdr:cNvSpPr/>
      </xdr:nvSpPr>
      <xdr:spPr>
        <a:xfrm>
          <a:off x="14744700" y="630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29753</xdr:rowOff>
    </xdr:from>
    <xdr:ext cx="469744" cy="259045"/>
    <xdr:sp macro="" textlink="">
      <xdr:nvSpPr>
        <xdr:cNvPr id="141" name="債務償還比率該当値テキスト"/>
        <xdr:cNvSpPr txBox="1"/>
      </xdr:nvSpPr>
      <xdr:spPr>
        <a:xfrm>
          <a:off x="14846300" y="628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135799</xdr:rowOff>
    </xdr:from>
    <xdr:to>
      <xdr:col>72</xdr:col>
      <xdr:colOff>123825</xdr:colOff>
      <xdr:row>32</xdr:row>
      <xdr:rowOff>65949</xdr:rowOff>
    </xdr:to>
    <xdr:sp macro="" textlink="">
      <xdr:nvSpPr>
        <xdr:cNvPr id="142" name="楕円 141"/>
        <xdr:cNvSpPr/>
      </xdr:nvSpPr>
      <xdr:spPr>
        <a:xfrm>
          <a:off x="14033500" y="622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15149</xdr:rowOff>
    </xdr:from>
    <xdr:to>
      <xdr:col>76</xdr:col>
      <xdr:colOff>22225</xdr:colOff>
      <xdr:row>32</xdr:row>
      <xdr:rowOff>102126</xdr:rowOff>
    </xdr:to>
    <xdr:cxnSp macro="">
      <xdr:nvCxnSpPr>
        <xdr:cNvPr id="143" name="直線コネクタ 142"/>
        <xdr:cNvCxnSpPr/>
      </xdr:nvCxnSpPr>
      <xdr:spPr>
        <a:xfrm>
          <a:off x="14084300" y="6273074"/>
          <a:ext cx="711200" cy="8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134675</xdr:rowOff>
    </xdr:from>
    <xdr:to>
      <xdr:col>68</xdr:col>
      <xdr:colOff>123825</xdr:colOff>
      <xdr:row>35</xdr:row>
      <xdr:rowOff>64825</xdr:rowOff>
    </xdr:to>
    <xdr:sp macro="" textlink="">
      <xdr:nvSpPr>
        <xdr:cNvPr id="144" name="楕円 143"/>
        <xdr:cNvSpPr/>
      </xdr:nvSpPr>
      <xdr:spPr>
        <a:xfrm>
          <a:off x="13271500" y="673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15149</xdr:rowOff>
    </xdr:from>
    <xdr:to>
      <xdr:col>72</xdr:col>
      <xdr:colOff>73025</xdr:colOff>
      <xdr:row>35</xdr:row>
      <xdr:rowOff>14025</xdr:rowOff>
    </xdr:to>
    <xdr:cxnSp macro="">
      <xdr:nvCxnSpPr>
        <xdr:cNvPr id="145" name="直線コネクタ 144"/>
        <xdr:cNvCxnSpPr/>
      </xdr:nvCxnSpPr>
      <xdr:spPr>
        <a:xfrm flipV="1">
          <a:off x="13322300" y="6273074"/>
          <a:ext cx="762000" cy="51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40105</xdr:rowOff>
    </xdr:from>
    <xdr:to>
      <xdr:col>64</xdr:col>
      <xdr:colOff>123825</xdr:colOff>
      <xdr:row>33</xdr:row>
      <xdr:rowOff>141705</xdr:rowOff>
    </xdr:to>
    <xdr:sp macro="" textlink="">
      <xdr:nvSpPr>
        <xdr:cNvPr id="146" name="楕円 145"/>
        <xdr:cNvSpPr/>
      </xdr:nvSpPr>
      <xdr:spPr>
        <a:xfrm>
          <a:off x="12509500" y="646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90905</xdr:rowOff>
    </xdr:from>
    <xdr:to>
      <xdr:col>68</xdr:col>
      <xdr:colOff>73025</xdr:colOff>
      <xdr:row>35</xdr:row>
      <xdr:rowOff>14025</xdr:rowOff>
    </xdr:to>
    <xdr:cxnSp macro="">
      <xdr:nvCxnSpPr>
        <xdr:cNvPr id="147" name="直線コネクタ 146"/>
        <xdr:cNvCxnSpPr/>
      </xdr:nvCxnSpPr>
      <xdr:spPr>
        <a:xfrm>
          <a:off x="12560300" y="6520280"/>
          <a:ext cx="762000" cy="26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153724</xdr:rowOff>
    </xdr:from>
    <xdr:to>
      <xdr:col>60</xdr:col>
      <xdr:colOff>123825</xdr:colOff>
      <xdr:row>33</xdr:row>
      <xdr:rowOff>83874</xdr:rowOff>
    </xdr:to>
    <xdr:sp macro="" textlink="">
      <xdr:nvSpPr>
        <xdr:cNvPr id="148" name="楕円 147"/>
        <xdr:cNvSpPr/>
      </xdr:nvSpPr>
      <xdr:spPr>
        <a:xfrm>
          <a:off x="11747500" y="641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33074</xdr:rowOff>
    </xdr:from>
    <xdr:to>
      <xdr:col>64</xdr:col>
      <xdr:colOff>73025</xdr:colOff>
      <xdr:row>33</xdr:row>
      <xdr:rowOff>90905</xdr:rowOff>
    </xdr:to>
    <xdr:cxnSp macro="">
      <xdr:nvCxnSpPr>
        <xdr:cNvPr id="149" name="直線コネクタ 148"/>
        <xdr:cNvCxnSpPr/>
      </xdr:nvCxnSpPr>
      <xdr:spPr>
        <a:xfrm>
          <a:off x="11798300" y="6462449"/>
          <a:ext cx="762000" cy="5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9034</xdr:rowOff>
    </xdr:from>
    <xdr:ext cx="469744" cy="259045"/>
    <xdr:sp macro="" textlink="">
      <xdr:nvSpPr>
        <xdr:cNvPr id="150" name="n_1aveValue債務償還比率"/>
        <xdr:cNvSpPr txBox="1"/>
      </xdr:nvSpPr>
      <xdr:spPr>
        <a:xfrm>
          <a:off x="13836727" y="57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27540</xdr:rowOff>
    </xdr:from>
    <xdr:ext cx="469744" cy="259045"/>
    <xdr:sp macro="" textlink="">
      <xdr:nvSpPr>
        <xdr:cNvPr id="151" name="n_2aveValue債務償還比率"/>
        <xdr:cNvSpPr txBox="1"/>
      </xdr:nvSpPr>
      <xdr:spPr>
        <a:xfrm>
          <a:off x="13087427" y="577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7338</xdr:rowOff>
    </xdr:from>
    <xdr:ext cx="469744" cy="259045"/>
    <xdr:sp macro="" textlink="">
      <xdr:nvSpPr>
        <xdr:cNvPr id="152" name="n_3aveValue債務償還比率"/>
        <xdr:cNvSpPr txBox="1"/>
      </xdr:nvSpPr>
      <xdr:spPr>
        <a:xfrm>
          <a:off x="12325427" y="575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162904</xdr:rowOff>
    </xdr:from>
    <xdr:ext cx="469744" cy="259045"/>
    <xdr:sp macro="" textlink="">
      <xdr:nvSpPr>
        <xdr:cNvPr id="153" name="n_4aveValue債務償還比率"/>
        <xdr:cNvSpPr txBox="1"/>
      </xdr:nvSpPr>
      <xdr:spPr>
        <a:xfrm>
          <a:off x="11563427" y="573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57076</xdr:rowOff>
    </xdr:from>
    <xdr:ext cx="469744" cy="259045"/>
    <xdr:sp macro="" textlink="">
      <xdr:nvSpPr>
        <xdr:cNvPr id="154" name="n_1mainValue債務償還比率"/>
        <xdr:cNvSpPr txBox="1"/>
      </xdr:nvSpPr>
      <xdr:spPr>
        <a:xfrm>
          <a:off x="13836727" y="631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35</xdr:row>
      <xdr:rowOff>55952</xdr:rowOff>
    </xdr:from>
    <xdr:ext cx="469744" cy="259045"/>
    <xdr:sp macro="" textlink="">
      <xdr:nvSpPr>
        <xdr:cNvPr id="155" name="n_2mainValue債務償還比率"/>
        <xdr:cNvSpPr txBox="1"/>
      </xdr:nvSpPr>
      <xdr:spPr>
        <a:xfrm>
          <a:off x="13087427" y="682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132832</xdr:rowOff>
    </xdr:from>
    <xdr:ext cx="469744" cy="259045"/>
    <xdr:sp macro="" textlink="">
      <xdr:nvSpPr>
        <xdr:cNvPr id="156" name="n_3mainValue債務償還比率"/>
        <xdr:cNvSpPr txBox="1"/>
      </xdr:nvSpPr>
      <xdr:spPr>
        <a:xfrm>
          <a:off x="12325427" y="656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75002</xdr:rowOff>
    </xdr:from>
    <xdr:ext cx="469744" cy="259045"/>
    <xdr:sp macro="" textlink="">
      <xdr:nvSpPr>
        <xdr:cNvPr id="157" name="n_4mainValue債務償還比率"/>
        <xdr:cNvSpPr txBox="1"/>
      </xdr:nvSpPr>
      <xdr:spPr>
        <a:xfrm>
          <a:off x="11563427" y="650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滋賀県日野町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21,493
20,822
117.60
9,637,037
9,141,925
483,930
5,954,051
8,429,477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66403</xdr:rowOff>
    </xdr:to>
    <xdr:cxnSp macro="">
      <xdr:nvCxnSpPr>
        <xdr:cNvPr id="58" name="直線コネクタ 57"/>
        <xdr:cNvCxnSpPr/>
      </xdr:nvCxnSpPr>
      <xdr:spPr>
        <a:xfrm flipV="1">
          <a:off x="4634865" y="579120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道路】&#10;有形固定資産減価償却率最大値テキスト"/>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116857</xdr:rowOff>
    </xdr:from>
    <xdr:ext cx="405111" cy="259045"/>
    <xdr:sp macro="" textlink="">
      <xdr:nvSpPr>
        <xdr:cNvPr id="63" name="【道路】&#10;有形固定資産減価償却率平均値テキスト"/>
        <xdr:cNvSpPr txBox="1"/>
      </xdr:nvSpPr>
      <xdr:spPr>
        <a:xfrm>
          <a:off x="4673600" y="646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64" name="フローチャート: 判断 63"/>
        <xdr:cNvSpPr/>
      </xdr:nvSpPr>
      <xdr:spPr>
        <a:xfrm>
          <a:off x="4584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40096</xdr:rowOff>
    </xdr:from>
    <xdr:to>
      <xdr:col>15</xdr:col>
      <xdr:colOff>101600</xdr:colOff>
      <xdr:row>38</xdr:row>
      <xdr:rowOff>141696</xdr:rowOff>
    </xdr:to>
    <xdr:sp macro="" textlink="">
      <xdr:nvSpPr>
        <xdr:cNvPr id="66" name="フローチャート: 判断 65"/>
        <xdr:cNvSpPr/>
      </xdr:nvSpPr>
      <xdr:spPr>
        <a:xfrm>
          <a:off x="2857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40096</xdr:rowOff>
    </xdr:from>
    <xdr:to>
      <xdr:col>10</xdr:col>
      <xdr:colOff>165100</xdr:colOff>
      <xdr:row>38</xdr:row>
      <xdr:rowOff>141696</xdr:rowOff>
    </xdr:to>
    <xdr:sp macro="" textlink="">
      <xdr:nvSpPr>
        <xdr:cNvPr id="67" name="フローチャート: 判断 66"/>
        <xdr:cNvSpPr/>
      </xdr:nvSpPr>
      <xdr:spPr>
        <a:xfrm>
          <a:off x="1968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121738</xdr:rowOff>
    </xdr:from>
    <xdr:to>
      <xdr:col>24</xdr:col>
      <xdr:colOff>114300</xdr:colOff>
      <xdr:row>40</xdr:row>
      <xdr:rowOff>51888</xdr:rowOff>
    </xdr:to>
    <xdr:sp macro="" textlink="">
      <xdr:nvSpPr>
        <xdr:cNvPr id="74" name="楕円 73"/>
        <xdr:cNvSpPr/>
      </xdr:nvSpPr>
      <xdr:spPr>
        <a:xfrm>
          <a:off x="4584700" y="680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100165</xdr:rowOff>
    </xdr:from>
    <xdr:ext cx="405111" cy="259045"/>
    <xdr:sp macro="" textlink="">
      <xdr:nvSpPr>
        <xdr:cNvPr id="75" name="【道路】&#10;有形固定資産減価償却率該当値テキスト"/>
        <xdr:cNvSpPr txBox="1"/>
      </xdr:nvSpPr>
      <xdr:spPr>
        <a:xfrm>
          <a:off x="4673600" y="678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102144</xdr:rowOff>
    </xdr:from>
    <xdr:to>
      <xdr:col>20</xdr:col>
      <xdr:colOff>38100</xdr:colOff>
      <xdr:row>40</xdr:row>
      <xdr:rowOff>32294</xdr:rowOff>
    </xdr:to>
    <xdr:sp macro="" textlink="">
      <xdr:nvSpPr>
        <xdr:cNvPr id="76" name="楕円 75"/>
        <xdr:cNvSpPr/>
      </xdr:nvSpPr>
      <xdr:spPr>
        <a:xfrm>
          <a:off x="3746500" y="67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152944</xdr:rowOff>
    </xdr:from>
    <xdr:to>
      <xdr:col>24</xdr:col>
      <xdr:colOff>63500</xdr:colOff>
      <xdr:row>40</xdr:row>
      <xdr:rowOff>1088</xdr:rowOff>
    </xdr:to>
    <xdr:cxnSp macro="">
      <xdr:nvCxnSpPr>
        <xdr:cNvPr id="77" name="直線コネクタ 76"/>
        <xdr:cNvCxnSpPr/>
      </xdr:nvCxnSpPr>
      <xdr:spPr>
        <a:xfrm>
          <a:off x="3797300" y="6839494"/>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69487</xdr:rowOff>
    </xdr:from>
    <xdr:to>
      <xdr:col>15</xdr:col>
      <xdr:colOff>101600</xdr:colOff>
      <xdr:row>39</xdr:row>
      <xdr:rowOff>171087</xdr:rowOff>
    </xdr:to>
    <xdr:sp macro="" textlink="">
      <xdr:nvSpPr>
        <xdr:cNvPr id="78" name="楕円 77"/>
        <xdr:cNvSpPr/>
      </xdr:nvSpPr>
      <xdr:spPr>
        <a:xfrm>
          <a:off x="2857500" y="675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120287</xdr:rowOff>
    </xdr:from>
    <xdr:to>
      <xdr:col>19</xdr:col>
      <xdr:colOff>177800</xdr:colOff>
      <xdr:row>39</xdr:row>
      <xdr:rowOff>152944</xdr:rowOff>
    </xdr:to>
    <xdr:cxnSp macro="">
      <xdr:nvCxnSpPr>
        <xdr:cNvPr id="79" name="直線コネクタ 78"/>
        <xdr:cNvCxnSpPr/>
      </xdr:nvCxnSpPr>
      <xdr:spPr>
        <a:xfrm>
          <a:off x="2908300" y="68068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43362</xdr:rowOff>
    </xdr:from>
    <xdr:to>
      <xdr:col>10</xdr:col>
      <xdr:colOff>165100</xdr:colOff>
      <xdr:row>39</xdr:row>
      <xdr:rowOff>144962</xdr:rowOff>
    </xdr:to>
    <xdr:sp macro="" textlink="">
      <xdr:nvSpPr>
        <xdr:cNvPr id="80" name="楕円 79"/>
        <xdr:cNvSpPr/>
      </xdr:nvSpPr>
      <xdr:spPr>
        <a:xfrm>
          <a:off x="19685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94162</xdr:rowOff>
    </xdr:from>
    <xdr:to>
      <xdr:col>15</xdr:col>
      <xdr:colOff>50800</xdr:colOff>
      <xdr:row>39</xdr:row>
      <xdr:rowOff>120287</xdr:rowOff>
    </xdr:to>
    <xdr:cxnSp macro="">
      <xdr:nvCxnSpPr>
        <xdr:cNvPr id="81" name="直線コネクタ 80"/>
        <xdr:cNvCxnSpPr/>
      </xdr:nvCxnSpPr>
      <xdr:spPr>
        <a:xfrm>
          <a:off x="2019300" y="678071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17797</xdr:rowOff>
    </xdr:from>
    <xdr:ext cx="405111" cy="259045"/>
    <xdr:sp macro="" textlink="">
      <xdr:nvSpPr>
        <xdr:cNvPr id="82" name="n_1aveValue【道路】&#10;有形固定資産減価償却率"/>
        <xdr:cNvSpPr txBox="1"/>
      </xdr:nvSpPr>
      <xdr:spPr>
        <a:xfrm>
          <a:off x="35820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158223</xdr:rowOff>
    </xdr:from>
    <xdr:ext cx="405111" cy="259045"/>
    <xdr:sp macro="" textlink="">
      <xdr:nvSpPr>
        <xdr:cNvPr id="83" name="n_2aveValue【道路】&#10;有形固定資産減価償却率"/>
        <xdr:cNvSpPr txBox="1"/>
      </xdr:nvSpPr>
      <xdr:spPr>
        <a:xfrm>
          <a:off x="2705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158223</xdr:rowOff>
    </xdr:from>
    <xdr:ext cx="405111" cy="259045"/>
    <xdr:sp macro="" textlink="">
      <xdr:nvSpPr>
        <xdr:cNvPr id="84" name="n_3aveValue【道路】&#10;有形固定資産減価償却率"/>
        <xdr:cNvSpPr txBox="1"/>
      </xdr:nvSpPr>
      <xdr:spPr>
        <a:xfrm>
          <a:off x="1816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85" name="n_4aveValue【道路】&#10;有形固定資産減価償却率"/>
        <xdr:cNvSpPr txBox="1"/>
      </xdr:nvSpPr>
      <xdr:spPr>
        <a:xfrm>
          <a:off x="927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23421</xdr:rowOff>
    </xdr:from>
    <xdr:ext cx="405111" cy="259045"/>
    <xdr:sp macro="" textlink="">
      <xdr:nvSpPr>
        <xdr:cNvPr id="86" name="n_1mainValue【道路】&#10;有形固定資産減価償却率"/>
        <xdr:cNvSpPr txBox="1"/>
      </xdr:nvSpPr>
      <xdr:spPr>
        <a:xfrm>
          <a:off x="3582044" y="688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162214</xdr:rowOff>
    </xdr:from>
    <xdr:ext cx="405111" cy="259045"/>
    <xdr:sp macro="" textlink="">
      <xdr:nvSpPr>
        <xdr:cNvPr id="87" name="n_2mainValue【道路】&#10;有形固定資産減価償却率"/>
        <xdr:cNvSpPr txBox="1"/>
      </xdr:nvSpPr>
      <xdr:spPr>
        <a:xfrm>
          <a:off x="2705744" y="684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136089</xdr:rowOff>
    </xdr:from>
    <xdr:ext cx="405111" cy="259045"/>
    <xdr:sp macro="" textlink="">
      <xdr:nvSpPr>
        <xdr:cNvPr id="88" name="n_3mainValue【道路】&#10;有形固定資産減価償却率"/>
        <xdr:cNvSpPr txBox="1"/>
      </xdr:nvSpPr>
      <xdr:spPr>
        <a:xfrm>
          <a:off x="1816744" y="682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33681</xdr:rowOff>
    </xdr:from>
    <xdr:to>
      <xdr:col>54</xdr:col>
      <xdr:colOff>189865</xdr:colOff>
      <xdr:row>42</xdr:row>
      <xdr:rowOff>37465</xdr:rowOff>
    </xdr:to>
    <xdr:cxnSp macro="">
      <xdr:nvCxnSpPr>
        <xdr:cNvPr id="112" name="直線コネクタ 111"/>
        <xdr:cNvCxnSpPr/>
      </xdr:nvCxnSpPr>
      <xdr:spPr>
        <a:xfrm flipV="1">
          <a:off x="10476865" y="5691531"/>
          <a:ext cx="0" cy="1546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3" name="【道路】&#10;一人当たり延長最小値テキスト"/>
        <xdr:cNvSpPr txBox="1"/>
      </xdr:nvSpPr>
      <xdr:spPr>
        <a:xfrm>
          <a:off x="10515600" y="72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4" name="直線コネクタ 113"/>
        <xdr:cNvCxnSpPr/>
      </xdr:nvCxnSpPr>
      <xdr:spPr>
        <a:xfrm>
          <a:off x="10388600" y="723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151808</xdr:rowOff>
    </xdr:from>
    <xdr:ext cx="599010" cy="259045"/>
    <xdr:sp macro="" textlink="">
      <xdr:nvSpPr>
        <xdr:cNvPr id="115" name="【道路】&#10;一人当たり延長最大値テキスト"/>
        <xdr:cNvSpPr txBox="1"/>
      </xdr:nvSpPr>
      <xdr:spPr>
        <a:xfrm>
          <a:off x="10515600" y="5466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33681</xdr:rowOff>
    </xdr:from>
    <xdr:to>
      <xdr:col>55</xdr:col>
      <xdr:colOff>88900</xdr:colOff>
      <xdr:row>33</xdr:row>
      <xdr:rowOff>33681</xdr:rowOff>
    </xdr:to>
    <xdr:cxnSp macro="">
      <xdr:nvCxnSpPr>
        <xdr:cNvPr id="116" name="直線コネクタ 115"/>
        <xdr:cNvCxnSpPr/>
      </xdr:nvCxnSpPr>
      <xdr:spPr>
        <a:xfrm>
          <a:off x="10388600" y="569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112221</xdr:rowOff>
    </xdr:from>
    <xdr:ext cx="534377" cy="259045"/>
    <xdr:sp macro="" textlink="">
      <xdr:nvSpPr>
        <xdr:cNvPr id="117" name="【道路】&#10;一人当たり延長平均値テキスト"/>
        <xdr:cNvSpPr txBox="1"/>
      </xdr:nvSpPr>
      <xdr:spPr>
        <a:xfrm>
          <a:off x="10515600" y="6798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89344</xdr:rowOff>
    </xdr:from>
    <xdr:to>
      <xdr:col>55</xdr:col>
      <xdr:colOff>50800</xdr:colOff>
      <xdr:row>41</xdr:row>
      <xdr:rowOff>19494</xdr:rowOff>
    </xdr:to>
    <xdr:sp macro="" textlink="">
      <xdr:nvSpPr>
        <xdr:cNvPr id="118" name="フローチャート: 判断 117"/>
        <xdr:cNvSpPr/>
      </xdr:nvSpPr>
      <xdr:spPr>
        <a:xfrm>
          <a:off x="10426700" y="694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75794</xdr:rowOff>
    </xdr:from>
    <xdr:to>
      <xdr:col>50</xdr:col>
      <xdr:colOff>165100</xdr:colOff>
      <xdr:row>41</xdr:row>
      <xdr:rowOff>5944</xdr:rowOff>
    </xdr:to>
    <xdr:sp macro="" textlink="">
      <xdr:nvSpPr>
        <xdr:cNvPr id="119" name="フローチャート: 判断 118"/>
        <xdr:cNvSpPr/>
      </xdr:nvSpPr>
      <xdr:spPr>
        <a:xfrm>
          <a:off x="9588500" y="69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76479</xdr:rowOff>
    </xdr:from>
    <xdr:to>
      <xdr:col>46</xdr:col>
      <xdr:colOff>38100</xdr:colOff>
      <xdr:row>41</xdr:row>
      <xdr:rowOff>6629</xdr:rowOff>
    </xdr:to>
    <xdr:sp macro="" textlink="">
      <xdr:nvSpPr>
        <xdr:cNvPr id="120" name="フローチャート: 判断 119"/>
        <xdr:cNvSpPr/>
      </xdr:nvSpPr>
      <xdr:spPr>
        <a:xfrm>
          <a:off x="8699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113017</xdr:rowOff>
    </xdr:from>
    <xdr:to>
      <xdr:col>41</xdr:col>
      <xdr:colOff>101600</xdr:colOff>
      <xdr:row>41</xdr:row>
      <xdr:rowOff>43167</xdr:rowOff>
    </xdr:to>
    <xdr:sp macro="" textlink="">
      <xdr:nvSpPr>
        <xdr:cNvPr id="121" name="フローチャート: 判断 120"/>
        <xdr:cNvSpPr/>
      </xdr:nvSpPr>
      <xdr:spPr>
        <a:xfrm>
          <a:off x="7810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119888</xdr:rowOff>
    </xdr:from>
    <xdr:to>
      <xdr:col>36</xdr:col>
      <xdr:colOff>165100</xdr:colOff>
      <xdr:row>41</xdr:row>
      <xdr:rowOff>50038</xdr:rowOff>
    </xdr:to>
    <xdr:sp macro="" textlink="">
      <xdr:nvSpPr>
        <xdr:cNvPr id="122" name="フローチャート: 判断 121"/>
        <xdr:cNvSpPr/>
      </xdr:nvSpPr>
      <xdr:spPr>
        <a:xfrm>
          <a:off x="6921500" y="69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12129</xdr:rowOff>
    </xdr:from>
    <xdr:to>
      <xdr:col>55</xdr:col>
      <xdr:colOff>50800</xdr:colOff>
      <xdr:row>41</xdr:row>
      <xdr:rowOff>113729</xdr:rowOff>
    </xdr:to>
    <xdr:sp macro="" textlink="">
      <xdr:nvSpPr>
        <xdr:cNvPr id="128" name="楕円 127"/>
        <xdr:cNvSpPr/>
      </xdr:nvSpPr>
      <xdr:spPr>
        <a:xfrm>
          <a:off x="10426700" y="704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162006</xdr:rowOff>
    </xdr:from>
    <xdr:ext cx="534377" cy="259045"/>
    <xdr:sp macro="" textlink="">
      <xdr:nvSpPr>
        <xdr:cNvPr id="129" name="【道路】&#10;一人当たり延長該当値テキスト"/>
        <xdr:cNvSpPr txBox="1"/>
      </xdr:nvSpPr>
      <xdr:spPr>
        <a:xfrm>
          <a:off x="10515600" y="702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12040</xdr:rowOff>
    </xdr:from>
    <xdr:to>
      <xdr:col>50</xdr:col>
      <xdr:colOff>165100</xdr:colOff>
      <xdr:row>41</xdr:row>
      <xdr:rowOff>113640</xdr:rowOff>
    </xdr:to>
    <xdr:sp macro="" textlink="">
      <xdr:nvSpPr>
        <xdr:cNvPr id="130" name="楕円 129"/>
        <xdr:cNvSpPr/>
      </xdr:nvSpPr>
      <xdr:spPr>
        <a:xfrm>
          <a:off x="9588500" y="70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62840</xdr:rowOff>
    </xdr:from>
    <xdr:to>
      <xdr:col>55</xdr:col>
      <xdr:colOff>0</xdr:colOff>
      <xdr:row>41</xdr:row>
      <xdr:rowOff>62929</xdr:rowOff>
    </xdr:to>
    <xdr:cxnSp macro="">
      <xdr:nvCxnSpPr>
        <xdr:cNvPr id="131" name="直線コネクタ 130"/>
        <xdr:cNvCxnSpPr/>
      </xdr:nvCxnSpPr>
      <xdr:spPr>
        <a:xfrm>
          <a:off x="9639300" y="7092290"/>
          <a:ext cx="838200" cy="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13513</xdr:rowOff>
    </xdr:from>
    <xdr:to>
      <xdr:col>46</xdr:col>
      <xdr:colOff>38100</xdr:colOff>
      <xdr:row>41</xdr:row>
      <xdr:rowOff>115113</xdr:rowOff>
    </xdr:to>
    <xdr:sp macro="" textlink="">
      <xdr:nvSpPr>
        <xdr:cNvPr id="132" name="楕円 131"/>
        <xdr:cNvSpPr/>
      </xdr:nvSpPr>
      <xdr:spPr>
        <a:xfrm>
          <a:off x="8699500" y="704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62840</xdr:rowOff>
    </xdr:from>
    <xdr:to>
      <xdr:col>50</xdr:col>
      <xdr:colOff>114300</xdr:colOff>
      <xdr:row>41</xdr:row>
      <xdr:rowOff>64313</xdr:rowOff>
    </xdr:to>
    <xdr:cxnSp macro="">
      <xdr:nvCxnSpPr>
        <xdr:cNvPr id="133" name="直線コネクタ 132"/>
        <xdr:cNvCxnSpPr/>
      </xdr:nvCxnSpPr>
      <xdr:spPr>
        <a:xfrm flipV="1">
          <a:off x="8750300" y="7092290"/>
          <a:ext cx="889000" cy="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14478</xdr:rowOff>
    </xdr:from>
    <xdr:to>
      <xdr:col>41</xdr:col>
      <xdr:colOff>101600</xdr:colOff>
      <xdr:row>41</xdr:row>
      <xdr:rowOff>116078</xdr:rowOff>
    </xdr:to>
    <xdr:sp macro="" textlink="">
      <xdr:nvSpPr>
        <xdr:cNvPr id="134" name="楕円 133"/>
        <xdr:cNvSpPr/>
      </xdr:nvSpPr>
      <xdr:spPr>
        <a:xfrm>
          <a:off x="7810500" y="704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64313</xdr:rowOff>
    </xdr:from>
    <xdr:to>
      <xdr:col>45</xdr:col>
      <xdr:colOff>177800</xdr:colOff>
      <xdr:row>41</xdr:row>
      <xdr:rowOff>65278</xdr:rowOff>
    </xdr:to>
    <xdr:cxnSp macro="">
      <xdr:nvCxnSpPr>
        <xdr:cNvPr id="135" name="直線コネクタ 134"/>
        <xdr:cNvCxnSpPr/>
      </xdr:nvCxnSpPr>
      <xdr:spPr>
        <a:xfrm flipV="1">
          <a:off x="7861300" y="7093763"/>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22471</xdr:rowOff>
    </xdr:from>
    <xdr:ext cx="534377" cy="259045"/>
    <xdr:sp macro="" textlink="">
      <xdr:nvSpPr>
        <xdr:cNvPr id="136" name="n_1aveValue【道路】&#10;一人当たり延長"/>
        <xdr:cNvSpPr txBox="1"/>
      </xdr:nvSpPr>
      <xdr:spPr>
        <a:xfrm>
          <a:off x="9359411" y="670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23156</xdr:rowOff>
    </xdr:from>
    <xdr:ext cx="534377" cy="259045"/>
    <xdr:sp macro="" textlink="">
      <xdr:nvSpPr>
        <xdr:cNvPr id="137" name="n_2aveValue【道路】&#10;一人当たり延長"/>
        <xdr:cNvSpPr txBox="1"/>
      </xdr:nvSpPr>
      <xdr:spPr>
        <a:xfrm>
          <a:off x="84831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59694</xdr:rowOff>
    </xdr:from>
    <xdr:ext cx="534377" cy="259045"/>
    <xdr:sp macro="" textlink="">
      <xdr:nvSpPr>
        <xdr:cNvPr id="138" name="n_3aveValue【道路】&#10;一人当たり延長"/>
        <xdr:cNvSpPr txBox="1"/>
      </xdr:nvSpPr>
      <xdr:spPr>
        <a:xfrm>
          <a:off x="7594111" y="67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66565</xdr:rowOff>
    </xdr:from>
    <xdr:ext cx="534377" cy="259045"/>
    <xdr:sp macro="" textlink="">
      <xdr:nvSpPr>
        <xdr:cNvPr id="139" name="n_4aveValue【道路】&#10;一人当たり延長"/>
        <xdr:cNvSpPr txBox="1"/>
      </xdr:nvSpPr>
      <xdr:spPr>
        <a:xfrm>
          <a:off x="6705111" y="675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104767</xdr:rowOff>
    </xdr:from>
    <xdr:ext cx="534377" cy="259045"/>
    <xdr:sp macro="" textlink="">
      <xdr:nvSpPr>
        <xdr:cNvPr id="140" name="n_1mainValue【道路】&#10;一人当たり延長"/>
        <xdr:cNvSpPr txBox="1"/>
      </xdr:nvSpPr>
      <xdr:spPr>
        <a:xfrm>
          <a:off x="9359411" y="713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106240</xdr:rowOff>
    </xdr:from>
    <xdr:ext cx="534377" cy="259045"/>
    <xdr:sp macro="" textlink="">
      <xdr:nvSpPr>
        <xdr:cNvPr id="141" name="n_2mainValue【道路】&#10;一人当たり延長"/>
        <xdr:cNvSpPr txBox="1"/>
      </xdr:nvSpPr>
      <xdr:spPr>
        <a:xfrm>
          <a:off x="8483111" y="713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107205</xdr:rowOff>
    </xdr:from>
    <xdr:ext cx="534377" cy="259045"/>
    <xdr:sp macro="" textlink="">
      <xdr:nvSpPr>
        <xdr:cNvPr id="142" name="n_3mainValue【道路】&#10;一人当たり延長"/>
        <xdr:cNvSpPr txBox="1"/>
      </xdr:nvSpPr>
      <xdr:spPr>
        <a:xfrm>
          <a:off x="7594111" y="713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5" name="テキスト ボックス 15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3" name="テキスト ボックス 162"/>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7620</xdr:rowOff>
    </xdr:from>
    <xdr:to>
      <xdr:col>24</xdr:col>
      <xdr:colOff>62865</xdr:colOff>
      <xdr:row>64</xdr:row>
      <xdr:rowOff>62865</xdr:rowOff>
    </xdr:to>
    <xdr:cxnSp macro="">
      <xdr:nvCxnSpPr>
        <xdr:cNvPr id="166" name="直線コネクタ 165"/>
        <xdr:cNvCxnSpPr/>
      </xdr:nvCxnSpPr>
      <xdr:spPr>
        <a:xfrm flipV="1">
          <a:off x="4634865" y="960882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66692</xdr:rowOff>
    </xdr:from>
    <xdr:ext cx="405111" cy="259045"/>
    <xdr:sp macro="" textlink="">
      <xdr:nvSpPr>
        <xdr:cNvPr id="167" name="【橋りょう・トンネル】&#10;有形固定資産減価償却率最小値テキスト"/>
        <xdr:cNvSpPr txBox="1"/>
      </xdr:nvSpPr>
      <xdr:spPr>
        <a:xfrm>
          <a:off x="4673600" y="1103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62865</xdr:rowOff>
    </xdr:from>
    <xdr:to>
      <xdr:col>24</xdr:col>
      <xdr:colOff>152400</xdr:colOff>
      <xdr:row>64</xdr:row>
      <xdr:rowOff>62865</xdr:rowOff>
    </xdr:to>
    <xdr:cxnSp macro="">
      <xdr:nvCxnSpPr>
        <xdr:cNvPr id="168" name="直線コネクタ 167"/>
        <xdr:cNvCxnSpPr/>
      </xdr:nvCxnSpPr>
      <xdr:spPr>
        <a:xfrm>
          <a:off x="4546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125747</xdr:rowOff>
    </xdr:from>
    <xdr:ext cx="340478" cy="259045"/>
    <xdr:sp macro="" textlink="">
      <xdr:nvSpPr>
        <xdr:cNvPr id="169" name="【橋りょう・トンネル】&#10;有形固定資産減価償却率最大値テキスト"/>
        <xdr:cNvSpPr txBox="1"/>
      </xdr:nvSpPr>
      <xdr:spPr>
        <a:xfrm>
          <a:off x="4673600" y="93840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7620</xdr:rowOff>
    </xdr:from>
    <xdr:to>
      <xdr:col>24</xdr:col>
      <xdr:colOff>152400</xdr:colOff>
      <xdr:row>56</xdr:row>
      <xdr:rowOff>7620</xdr:rowOff>
    </xdr:to>
    <xdr:cxnSp macro="">
      <xdr:nvCxnSpPr>
        <xdr:cNvPr id="170" name="直線コネクタ 169"/>
        <xdr:cNvCxnSpPr/>
      </xdr:nvCxnSpPr>
      <xdr:spPr>
        <a:xfrm>
          <a:off x="4546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120667</xdr:rowOff>
    </xdr:from>
    <xdr:ext cx="405111" cy="259045"/>
    <xdr:sp macro="" textlink="">
      <xdr:nvSpPr>
        <xdr:cNvPr id="171" name="【橋りょう・トンネル】&#10;有形固定資産減価償却率平均値テキスト"/>
        <xdr:cNvSpPr txBox="1"/>
      </xdr:nvSpPr>
      <xdr:spPr>
        <a:xfrm>
          <a:off x="4673600" y="10407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72" name="フローチャート: 判断 171"/>
        <xdr:cNvSpPr/>
      </xdr:nvSpPr>
      <xdr:spPr>
        <a:xfrm>
          <a:off x="4584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86360</xdr:rowOff>
    </xdr:from>
    <xdr:to>
      <xdr:col>20</xdr:col>
      <xdr:colOff>38100</xdr:colOff>
      <xdr:row>62</xdr:row>
      <xdr:rowOff>16510</xdr:rowOff>
    </xdr:to>
    <xdr:sp macro="" textlink="">
      <xdr:nvSpPr>
        <xdr:cNvPr id="173" name="フローチャート: 判断 172"/>
        <xdr:cNvSpPr/>
      </xdr:nvSpPr>
      <xdr:spPr>
        <a:xfrm>
          <a:off x="3746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53975</xdr:rowOff>
    </xdr:from>
    <xdr:to>
      <xdr:col>15</xdr:col>
      <xdr:colOff>101600</xdr:colOff>
      <xdr:row>61</xdr:row>
      <xdr:rowOff>155575</xdr:rowOff>
    </xdr:to>
    <xdr:sp macro="" textlink="">
      <xdr:nvSpPr>
        <xdr:cNvPr id="174" name="フローチャート: 判断 173"/>
        <xdr:cNvSpPr/>
      </xdr:nvSpPr>
      <xdr:spPr>
        <a:xfrm>
          <a:off x="2857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27305</xdr:rowOff>
    </xdr:from>
    <xdr:to>
      <xdr:col>10</xdr:col>
      <xdr:colOff>165100</xdr:colOff>
      <xdr:row>61</xdr:row>
      <xdr:rowOff>128905</xdr:rowOff>
    </xdr:to>
    <xdr:sp macro="" textlink="">
      <xdr:nvSpPr>
        <xdr:cNvPr id="175" name="フローチャート: 判断 174"/>
        <xdr:cNvSpPr/>
      </xdr:nvSpPr>
      <xdr:spPr>
        <a:xfrm>
          <a:off x="1968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31115</xdr:rowOff>
    </xdr:from>
    <xdr:to>
      <xdr:col>6</xdr:col>
      <xdr:colOff>38100</xdr:colOff>
      <xdr:row>61</xdr:row>
      <xdr:rowOff>132715</xdr:rowOff>
    </xdr:to>
    <xdr:sp macro="" textlink="">
      <xdr:nvSpPr>
        <xdr:cNvPr id="176" name="フローチャート: 判断 175"/>
        <xdr:cNvSpPr/>
      </xdr:nvSpPr>
      <xdr:spPr>
        <a:xfrm>
          <a:off x="1079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74930</xdr:rowOff>
    </xdr:from>
    <xdr:to>
      <xdr:col>24</xdr:col>
      <xdr:colOff>114300</xdr:colOff>
      <xdr:row>63</xdr:row>
      <xdr:rowOff>5080</xdr:rowOff>
    </xdr:to>
    <xdr:sp macro="" textlink="">
      <xdr:nvSpPr>
        <xdr:cNvPr id="182" name="楕円 181"/>
        <xdr:cNvSpPr/>
      </xdr:nvSpPr>
      <xdr:spPr>
        <a:xfrm>
          <a:off x="45847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53357</xdr:rowOff>
    </xdr:from>
    <xdr:ext cx="405111" cy="259045"/>
    <xdr:sp macro="" textlink="">
      <xdr:nvSpPr>
        <xdr:cNvPr id="183" name="【橋りょう・トンネル】&#10;有形固定資産減価償却率該当値テキスト"/>
        <xdr:cNvSpPr txBox="1"/>
      </xdr:nvSpPr>
      <xdr:spPr>
        <a:xfrm>
          <a:off x="4673600"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34925</xdr:rowOff>
    </xdr:from>
    <xdr:to>
      <xdr:col>20</xdr:col>
      <xdr:colOff>38100</xdr:colOff>
      <xdr:row>62</xdr:row>
      <xdr:rowOff>136525</xdr:rowOff>
    </xdr:to>
    <xdr:sp macro="" textlink="">
      <xdr:nvSpPr>
        <xdr:cNvPr id="184" name="楕円 183"/>
        <xdr:cNvSpPr/>
      </xdr:nvSpPr>
      <xdr:spPr>
        <a:xfrm>
          <a:off x="3746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85725</xdr:rowOff>
    </xdr:from>
    <xdr:to>
      <xdr:col>24</xdr:col>
      <xdr:colOff>63500</xdr:colOff>
      <xdr:row>62</xdr:row>
      <xdr:rowOff>125730</xdr:rowOff>
    </xdr:to>
    <xdr:cxnSp macro="">
      <xdr:nvCxnSpPr>
        <xdr:cNvPr id="185" name="直線コネクタ 184"/>
        <xdr:cNvCxnSpPr/>
      </xdr:nvCxnSpPr>
      <xdr:spPr>
        <a:xfrm>
          <a:off x="3797300" y="1071562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168275</xdr:rowOff>
    </xdr:from>
    <xdr:to>
      <xdr:col>15</xdr:col>
      <xdr:colOff>101600</xdr:colOff>
      <xdr:row>62</xdr:row>
      <xdr:rowOff>98425</xdr:rowOff>
    </xdr:to>
    <xdr:sp macro="" textlink="">
      <xdr:nvSpPr>
        <xdr:cNvPr id="186" name="楕円 185"/>
        <xdr:cNvSpPr/>
      </xdr:nvSpPr>
      <xdr:spPr>
        <a:xfrm>
          <a:off x="2857500" y="106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47625</xdr:rowOff>
    </xdr:from>
    <xdr:to>
      <xdr:col>19</xdr:col>
      <xdr:colOff>177800</xdr:colOff>
      <xdr:row>62</xdr:row>
      <xdr:rowOff>85725</xdr:rowOff>
    </xdr:to>
    <xdr:cxnSp macro="">
      <xdr:nvCxnSpPr>
        <xdr:cNvPr id="187" name="直線コネクタ 186"/>
        <xdr:cNvCxnSpPr/>
      </xdr:nvCxnSpPr>
      <xdr:spPr>
        <a:xfrm>
          <a:off x="2908300" y="106775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124460</xdr:rowOff>
    </xdr:from>
    <xdr:to>
      <xdr:col>10</xdr:col>
      <xdr:colOff>165100</xdr:colOff>
      <xdr:row>62</xdr:row>
      <xdr:rowOff>54610</xdr:rowOff>
    </xdr:to>
    <xdr:sp macro="" textlink="">
      <xdr:nvSpPr>
        <xdr:cNvPr id="188" name="楕円 187"/>
        <xdr:cNvSpPr/>
      </xdr:nvSpPr>
      <xdr:spPr>
        <a:xfrm>
          <a:off x="1968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3810</xdr:rowOff>
    </xdr:from>
    <xdr:to>
      <xdr:col>15</xdr:col>
      <xdr:colOff>50800</xdr:colOff>
      <xdr:row>62</xdr:row>
      <xdr:rowOff>47625</xdr:rowOff>
    </xdr:to>
    <xdr:cxnSp macro="">
      <xdr:nvCxnSpPr>
        <xdr:cNvPr id="189" name="直線コネクタ 188"/>
        <xdr:cNvCxnSpPr/>
      </xdr:nvCxnSpPr>
      <xdr:spPr>
        <a:xfrm>
          <a:off x="2019300" y="1063371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33037</xdr:rowOff>
    </xdr:from>
    <xdr:ext cx="405111" cy="259045"/>
    <xdr:sp macro="" textlink="">
      <xdr:nvSpPr>
        <xdr:cNvPr id="190" name="n_1aveValue【橋りょう・トンネル】&#10;有形固定資産減価償却率"/>
        <xdr:cNvSpPr txBox="1"/>
      </xdr:nvSpPr>
      <xdr:spPr>
        <a:xfrm>
          <a:off x="3582044" y="1032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652</xdr:rowOff>
    </xdr:from>
    <xdr:ext cx="405111" cy="259045"/>
    <xdr:sp macro="" textlink="">
      <xdr:nvSpPr>
        <xdr:cNvPr id="191" name="n_2aveValue【橋りょう・トンネル】&#10;有形固定資産減価償却率"/>
        <xdr:cNvSpPr txBox="1"/>
      </xdr:nvSpPr>
      <xdr:spPr>
        <a:xfrm>
          <a:off x="270574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145432</xdr:rowOff>
    </xdr:from>
    <xdr:ext cx="405111" cy="259045"/>
    <xdr:sp macro="" textlink="">
      <xdr:nvSpPr>
        <xdr:cNvPr id="192" name="n_3aveValue【橋りょう・トンネル】&#10;有形固定資産減価償却率"/>
        <xdr:cNvSpPr txBox="1"/>
      </xdr:nvSpPr>
      <xdr:spPr>
        <a:xfrm>
          <a:off x="1816744" y="1026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149242</xdr:rowOff>
    </xdr:from>
    <xdr:ext cx="405111" cy="259045"/>
    <xdr:sp macro="" textlink="">
      <xdr:nvSpPr>
        <xdr:cNvPr id="193" name="n_4aveValue【橋りょう・トンネル】&#10;有形固定資産減価償却率"/>
        <xdr:cNvSpPr txBox="1"/>
      </xdr:nvSpPr>
      <xdr:spPr>
        <a:xfrm>
          <a:off x="927744" y="1026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127652</xdr:rowOff>
    </xdr:from>
    <xdr:ext cx="405111" cy="259045"/>
    <xdr:sp macro="" textlink="">
      <xdr:nvSpPr>
        <xdr:cNvPr id="194" name="n_1mainValue【橋りょう・トンネル】&#10;有形固定資産減価償却率"/>
        <xdr:cNvSpPr txBox="1"/>
      </xdr:nvSpPr>
      <xdr:spPr>
        <a:xfrm>
          <a:off x="3582044" y="1075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89552</xdr:rowOff>
    </xdr:from>
    <xdr:ext cx="405111" cy="259045"/>
    <xdr:sp macro="" textlink="">
      <xdr:nvSpPr>
        <xdr:cNvPr id="195" name="n_2mainValue【橋りょう・トンネル】&#10;有形固定資産減価償却率"/>
        <xdr:cNvSpPr txBox="1"/>
      </xdr:nvSpPr>
      <xdr:spPr>
        <a:xfrm>
          <a:off x="2705744" y="1071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45737</xdr:rowOff>
    </xdr:from>
    <xdr:ext cx="405111" cy="259045"/>
    <xdr:sp macro="" textlink="">
      <xdr:nvSpPr>
        <xdr:cNvPr id="196" name="n_3mainValue【橋りょう・トンネル】&#10;有形固定資産減価償却率"/>
        <xdr:cNvSpPr txBox="1"/>
      </xdr:nvSpPr>
      <xdr:spPr>
        <a:xfrm>
          <a:off x="1816744"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7" name="直線コネクタ 20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8" name="テキスト ボックス 20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9" name="直線コネクタ 20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0" name="テキスト ボックス 20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1" name="直線コネクタ 21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2" name="テキスト ボックス 21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3" name="直線コネクタ 21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4" name="テキスト ボックス 21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6" name="テキスト ボックス 21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73061</xdr:rowOff>
    </xdr:from>
    <xdr:to>
      <xdr:col>54</xdr:col>
      <xdr:colOff>189865</xdr:colOff>
      <xdr:row>63</xdr:row>
      <xdr:rowOff>164964</xdr:rowOff>
    </xdr:to>
    <xdr:cxnSp macro="">
      <xdr:nvCxnSpPr>
        <xdr:cNvPr id="218" name="直線コネクタ 217"/>
        <xdr:cNvCxnSpPr/>
      </xdr:nvCxnSpPr>
      <xdr:spPr>
        <a:xfrm flipV="1">
          <a:off x="10476865" y="9674261"/>
          <a:ext cx="0" cy="1292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168791</xdr:rowOff>
    </xdr:from>
    <xdr:ext cx="469744" cy="259045"/>
    <xdr:sp macro="" textlink="">
      <xdr:nvSpPr>
        <xdr:cNvPr id="219" name="【橋りょう・トンネル】&#10;一人当たり有形固定資産（償却資産）額最小値テキスト"/>
        <xdr:cNvSpPr txBox="1"/>
      </xdr:nvSpPr>
      <xdr:spPr>
        <a:xfrm>
          <a:off x="10515600" y="1097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164964</xdr:rowOff>
    </xdr:from>
    <xdr:to>
      <xdr:col>55</xdr:col>
      <xdr:colOff>88900</xdr:colOff>
      <xdr:row>63</xdr:row>
      <xdr:rowOff>164964</xdr:rowOff>
    </xdr:to>
    <xdr:cxnSp macro="">
      <xdr:nvCxnSpPr>
        <xdr:cNvPr id="220" name="直線コネクタ 219"/>
        <xdr:cNvCxnSpPr/>
      </xdr:nvCxnSpPr>
      <xdr:spPr>
        <a:xfrm>
          <a:off x="10388600" y="1096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19738</xdr:rowOff>
    </xdr:from>
    <xdr:ext cx="599010" cy="259045"/>
    <xdr:sp macro="" textlink="">
      <xdr:nvSpPr>
        <xdr:cNvPr id="221" name="【橋りょう・トンネル】&#10;一人当たり有形固定資産（償却資産）額最大値テキスト"/>
        <xdr:cNvSpPr txBox="1"/>
      </xdr:nvSpPr>
      <xdr:spPr>
        <a:xfrm>
          <a:off x="10515600" y="944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73061</xdr:rowOff>
    </xdr:from>
    <xdr:to>
      <xdr:col>55</xdr:col>
      <xdr:colOff>88900</xdr:colOff>
      <xdr:row>56</xdr:row>
      <xdr:rowOff>73061</xdr:rowOff>
    </xdr:to>
    <xdr:cxnSp macro="">
      <xdr:nvCxnSpPr>
        <xdr:cNvPr id="222" name="直線コネクタ 221"/>
        <xdr:cNvCxnSpPr/>
      </xdr:nvCxnSpPr>
      <xdr:spPr>
        <a:xfrm>
          <a:off x="10388600" y="967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18781</xdr:rowOff>
    </xdr:from>
    <xdr:ext cx="599010" cy="259045"/>
    <xdr:sp macro="" textlink="">
      <xdr:nvSpPr>
        <xdr:cNvPr id="223" name="【橋りょう・トンネル】&#10;一人当たり有形固定資産（償却資産）額平均値テキスト"/>
        <xdr:cNvSpPr txBox="1"/>
      </xdr:nvSpPr>
      <xdr:spPr>
        <a:xfrm>
          <a:off x="10515600" y="104772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40354</xdr:rowOff>
    </xdr:from>
    <xdr:to>
      <xdr:col>55</xdr:col>
      <xdr:colOff>50800</xdr:colOff>
      <xdr:row>61</xdr:row>
      <xdr:rowOff>141954</xdr:rowOff>
    </xdr:to>
    <xdr:sp macro="" textlink="">
      <xdr:nvSpPr>
        <xdr:cNvPr id="224" name="フローチャート: 判断 223"/>
        <xdr:cNvSpPr/>
      </xdr:nvSpPr>
      <xdr:spPr>
        <a:xfrm>
          <a:off x="10426700" y="1049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28815</xdr:rowOff>
    </xdr:from>
    <xdr:to>
      <xdr:col>50</xdr:col>
      <xdr:colOff>165100</xdr:colOff>
      <xdr:row>61</xdr:row>
      <xdr:rowOff>130415</xdr:rowOff>
    </xdr:to>
    <xdr:sp macro="" textlink="">
      <xdr:nvSpPr>
        <xdr:cNvPr id="225" name="フローチャート: 判断 224"/>
        <xdr:cNvSpPr/>
      </xdr:nvSpPr>
      <xdr:spPr>
        <a:xfrm>
          <a:off x="9588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38441</xdr:rowOff>
    </xdr:from>
    <xdr:to>
      <xdr:col>46</xdr:col>
      <xdr:colOff>38100</xdr:colOff>
      <xdr:row>61</xdr:row>
      <xdr:rowOff>140041</xdr:rowOff>
    </xdr:to>
    <xdr:sp macro="" textlink="">
      <xdr:nvSpPr>
        <xdr:cNvPr id="226" name="フローチャート: 判断 225"/>
        <xdr:cNvSpPr/>
      </xdr:nvSpPr>
      <xdr:spPr>
        <a:xfrm>
          <a:off x="8699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62702</xdr:rowOff>
    </xdr:from>
    <xdr:to>
      <xdr:col>41</xdr:col>
      <xdr:colOff>101600</xdr:colOff>
      <xdr:row>61</xdr:row>
      <xdr:rowOff>164302</xdr:rowOff>
    </xdr:to>
    <xdr:sp macro="" textlink="">
      <xdr:nvSpPr>
        <xdr:cNvPr id="227" name="フローチャート: 判断 226"/>
        <xdr:cNvSpPr/>
      </xdr:nvSpPr>
      <xdr:spPr>
        <a:xfrm>
          <a:off x="7810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99306</xdr:rowOff>
    </xdr:from>
    <xdr:to>
      <xdr:col>36</xdr:col>
      <xdr:colOff>165100</xdr:colOff>
      <xdr:row>62</xdr:row>
      <xdr:rowOff>29456</xdr:rowOff>
    </xdr:to>
    <xdr:sp macro="" textlink="">
      <xdr:nvSpPr>
        <xdr:cNvPr id="228" name="フローチャート: 判断 227"/>
        <xdr:cNvSpPr/>
      </xdr:nvSpPr>
      <xdr:spPr>
        <a:xfrm>
          <a:off x="6921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9" name="テキスト ボックス 22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0" name="テキスト ボックス 22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1" name="テキスト ボックス 23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2" name="テキスト ボックス 23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3" name="テキスト ボックス 23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161542</xdr:rowOff>
    </xdr:from>
    <xdr:to>
      <xdr:col>55</xdr:col>
      <xdr:colOff>50800</xdr:colOff>
      <xdr:row>60</xdr:row>
      <xdr:rowOff>91692</xdr:rowOff>
    </xdr:to>
    <xdr:sp macro="" textlink="">
      <xdr:nvSpPr>
        <xdr:cNvPr id="234" name="楕円 233"/>
        <xdr:cNvSpPr/>
      </xdr:nvSpPr>
      <xdr:spPr>
        <a:xfrm>
          <a:off x="10426700" y="1027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12969</xdr:rowOff>
    </xdr:from>
    <xdr:ext cx="599010" cy="259045"/>
    <xdr:sp macro="" textlink="">
      <xdr:nvSpPr>
        <xdr:cNvPr id="235" name="【橋りょう・トンネル】&#10;一人当たり有形固定資産（償却資産）額該当値テキスト"/>
        <xdr:cNvSpPr txBox="1"/>
      </xdr:nvSpPr>
      <xdr:spPr>
        <a:xfrm>
          <a:off x="10515600" y="1012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161123</xdr:rowOff>
    </xdr:from>
    <xdr:to>
      <xdr:col>50</xdr:col>
      <xdr:colOff>165100</xdr:colOff>
      <xdr:row>60</xdr:row>
      <xdr:rowOff>91273</xdr:rowOff>
    </xdr:to>
    <xdr:sp macro="" textlink="">
      <xdr:nvSpPr>
        <xdr:cNvPr id="236" name="楕円 235"/>
        <xdr:cNvSpPr/>
      </xdr:nvSpPr>
      <xdr:spPr>
        <a:xfrm>
          <a:off x="9588500" y="1027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40473</xdr:rowOff>
    </xdr:from>
    <xdr:to>
      <xdr:col>55</xdr:col>
      <xdr:colOff>0</xdr:colOff>
      <xdr:row>60</xdr:row>
      <xdr:rowOff>40892</xdr:rowOff>
    </xdr:to>
    <xdr:cxnSp macro="">
      <xdr:nvCxnSpPr>
        <xdr:cNvPr id="237" name="直線コネクタ 236"/>
        <xdr:cNvCxnSpPr/>
      </xdr:nvCxnSpPr>
      <xdr:spPr>
        <a:xfrm>
          <a:off x="9639300" y="10327473"/>
          <a:ext cx="8382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167607</xdr:rowOff>
    </xdr:from>
    <xdr:to>
      <xdr:col>46</xdr:col>
      <xdr:colOff>38100</xdr:colOff>
      <xdr:row>60</xdr:row>
      <xdr:rowOff>97757</xdr:rowOff>
    </xdr:to>
    <xdr:sp macro="" textlink="">
      <xdr:nvSpPr>
        <xdr:cNvPr id="238" name="楕円 237"/>
        <xdr:cNvSpPr/>
      </xdr:nvSpPr>
      <xdr:spPr>
        <a:xfrm>
          <a:off x="8699500" y="102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40473</xdr:rowOff>
    </xdr:from>
    <xdr:to>
      <xdr:col>50</xdr:col>
      <xdr:colOff>114300</xdr:colOff>
      <xdr:row>60</xdr:row>
      <xdr:rowOff>46957</xdr:rowOff>
    </xdr:to>
    <xdr:cxnSp macro="">
      <xdr:nvCxnSpPr>
        <xdr:cNvPr id="239" name="直線コネクタ 238"/>
        <xdr:cNvCxnSpPr/>
      </xdr:nvCxnSpPr>
      <xdr:spPr>
        <a:xfrm flipV="1">
          <a:off x="8750300" y="10327473"/>
          <a:ext cx="889000" cy="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3140</xdr:rowOff>
    </xdr:from>
    <xdr:to>
      <xdr:col>41</xdr:col>
      <xdr:colOff>101600</xdr:colOff>
      <xdr:row>60</xdr:row>
      <xdr:rowOff>104740</xdr:rowOff>
    </xdr:to>
    <xdr:sp macro="" textlink="">
      <xdr:nvSpPr>
        <xdr:cNvPr id="240" name="楕円 239"/>
        <xdr:cNvSpPr/>
      </xdr:nvSpPr>
      <xdr:spPr>
        <a:xfrm>
          <a:off x="7810500" y="1029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46957</xdr:rowOff>
    </xdr:from>
    <xdr:to>
      <xdr:col>45</xdr:col>
      <xdr:colOff>177800</xdr:colOff>
      <xdr:row>60</xdr:row>
      <xdr:rowOff>53940</xdr:rowOff>
    </xdr:to>
    <xdr:cxnSp macro="">
      <xdr:nvCxnSpPr>
        <xdr:cNvPr id="241" name="直線コネクタ 240"/>
        <xdr:cNvCxnSpPr/>
      </xdr:nvCxnSpPr>
      <xdr:spPr>
        <a:xfrm flipV="1">
          <a:off x="7861300" y="10333957"/>
          <a:ext cx="889000" cy="6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121542</xdr:rowOff>
    </xdr:from>
    <xdr:ext cx="599010" cy="259045"/>
    <xdr:sp macro="" textlink="">
      <xdr:nvSpPr>
        <xdr:cNvPr id="242" name="n_1aveValue【橋りょう・トンネル】&#10;一人当たり有形固定資産（償却資産）額"/>
        <xdr:cNvSpPr txBox="1"/>
      </xdr:nvSpPr>
      <xdr:spPr>
        <a:xfrm>
          <a:off x="9327095" y="105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131168</xdr:rowOff>
    </xdr:from>
    <xdr:ext cx="599010" cy="259045"/>
    <xdr:sp macro="" textlink="">
      <xdr:nvSpPr>
        <xdr:cNvPr id="243" name="n_2aveValue【橋りょう・トンネル】&#10;一人当たり有形固定資産（償却資産）額"/>
        <xdr:cNvSpPr txBox="1"/>
      </xdr:nvSpPr>
      <xdr:spPr>
        <a:xfrm>
          <a:off x="8450795" y="1058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155429</xdr:rowOff>
    </xdr:from>
    <xdr:ext cx="599010" cy="259045"/>
    <xdr:sp macro="" textlink="">
      <xdr:nvSpPr>
        <xdr:cNvPr id="244" name="n_3aveValue【橋りょう・トンネル】&#10;一人当たり有形固定資産（償却資産）額"/>
        <xdr:cNvSpPr txBox="1"/>
      </xdr:nvSpPr>
      <xdr:spPr>
        <a:xfrm>
          <a:off x="7561795" y="1061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45983</xdr:rowOff>
    </xdr:from>
    <xdr:ext cx="599010" cy="259045"/>
    <xdr:sp macro="" textlink="">
      <xdr:nvSpPr>
        <xdr:cNvPr id="245" name="n_4aveValue【橋りょう・トンネル】&#10;一人当たり有形固定資産（償却資産）額"/>
        <xdr:cNvSpPr txBox="1"/>
      </xdr:nvSpPr>
      <xdr:spPr>
        <a:xfrm>
          <a:off x="6672795" y="1033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107800</xdr:rowOff>
    </xdr:from>
    <xdr:ext cx="599010" cy="259045"/>
    <xdr:sp macro="" textlink="">
      <xdr:nvSpPr>
        <xdr:cNvPr id="246" name="n_1mainValue【橋りょう・トンネル】&#10;一人当たり有形固定資産（償却資産）額"/>
        <xdr:cNvSpPr txBox="1"/>
      </xdr:nvSpPr>
      <xdr:spPr>
        <a:xfrm>
          <a:off x="9327095" y="1005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114284</xdr:rowOff>
    </xdr:from>
    <xdr:ext cx="599010" cy="259045"/>
    <xdr:sp macro="" textlink="">
      <xdr:nvSpPr>
        <xdr:cNvPr id="247" name="n_2mainValue【橋りょう・トンネル】&#10;一人当たり有形固定資産（償却資産）額"/>
        <xdr:cNvSpPr txBox="1"/>
      </xdr:nvSpPr>
      <xdr:spPr>
        <a:xfrm>
          <a:off x="8450795" y="10058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121267</xdr:rowOff>
    </xdr:from>
    <xdr:ext cx="599010" cy="259045"/>
    <xdr:sp macro="" textlink="">
      <xdr:nvSpPr>
        <xdr:cNvPr id="248" name="n_3mainValue【橋りょう・トンネル】&#10;一人当たり有形固定資産（償却資産）額"/>
        <xdr:cNvSpPr txBox="1"/>
      </xdr:nvSpPr>
      <xdr:spPr>
        <a:xfrm>
          <a:off x="7561795" y="10065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9" name="正方形/長方形 24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0" name="正方形/長方形 24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1" name="正方形/長方形 25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2" name="正方形/長方形 25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3" name="正方形/長方形 25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4" name="正方形/長方形 25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5" name="正方形/長方形 25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6" name="正方形/長方形 25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7" name="テキスト ボックス 25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8" name="直線コネクタ 25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9" name="テキスト ボックス 25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0" name="直線コネクタ 25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1" name="テキスト ボックス 26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2" name="直線コネクタ 26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3" name="テキスト ボックス 26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4" name="直線コネクタ 26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5" name="テキスト ボックス 26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6" name="直線コネクタ 26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7" name="テキスト ボックス 26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8" name="直線コネクタ 26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9" name="テキスト ボックス 26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1" name="テキスト ボックス 27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5714</xdr:rowOff>
    </xdr:from>
    <xdr:to>
      <xdr:col>24</xdr:col>
      <xdr:colOff>62865</xdr:colOff>
      <xdr:row>86</xdr:row>
      <xdr:rowOff>106680</xdr:rowOff>
    </xdr:to>
    <xdr:cxnSp macro="">
      <xdr:nvCxnSpPr>
        <xdr:cNvPr id="273" name="直線コネクタ 272"/>
        <xdr:cNvCxnSpPr/>
      </xdr:nvCxnSpPr>
      <xdr:spPr>
        <a:xfrm flipV="1">
          <a:off x="4634865" y="13550264"/>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74" name="【公営住宅】&#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75" name="直線コネクタ 274"/>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123841</xdr:rowOff>
    </xdr:from>
    <xdr:ext cx="405111" cy="259045"/>
    <xdr:sp macro="" textlink="">
      <xdr:nvSpPr>
        <xdr:cNvPr id="276" name="【公営住宅】&#10;有形固定資産減価償却率最大値テキスト"/>
        <xdr:cNvSpPr txBox="1"/>
      </xdr:nvSpPr>
      <xdr:spPr>
        <a:xfrm>
          <a:off x="4673600" y="1332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5714</xdr:rowOff>
    </xdr:from>
    <xdr:to>
      <xdr:col>24</xdr:col>
      <xdr:colOff>152400</xdr:colOff>
      <xdr:row>79</xdr:row>
      <xdr:rowOff>5714</xdr:rowOff>
    </xdr:to>
    <xdr:cxnSp macro="">
      <xdr:nvCxnSpPr>
        <xdr:cNvPr id="277" name="直線コネクタ 276"/>
        <xdr:cNvCxnSpPr/>
      </xdr:nvCxnSpPr>
      <xdr:spPr>
        <a:xfrm>
          <a:off x="4546600" y="1355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151147</xdr:rowOff>
    </xdr:from>
    <xdr:ext cx="405111" cy="259045"/>
    <xdr:sp macro="" textlink="">
      <xdr:nvSpPr>
        <xdr:cNvPr id="278" name="【公営住宅】&#10;有形固定資産減価償却率平均値テキスト"/>
        <xdr:cNvSpPr txBox="1"/>
      </xdr:nvSpPr>
      <xdr:spPr>
        <a:xfrm>
          <a:off x="4673600" y="14038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128270</xdr:rowOff>
    </xdr:from>
    <xdr:to>
      <xdr:col>24</xdr:col>
      <xdr:colOff>114300</xdr:colOff>
      <xdr:row>83</xdr:row>
      <xdr:rowOff>58420</xdr:rowOff>
    </xdr:to>
    <xdr:sp macro="" textlink="">
      <xdr:nvSpPr>
        <xdr:cNvPr id="279" name="フローチャート: 判断 278"/>
        <xdr:cNvSpPr/>
      </xdr:nvSpPr>
      <xdr:spPr>
        <a:xfrm>
          <a:off x="4584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133986</xdr:rowOff>
    </xdr:from>
    <xdr:to>
      <xdr:col>20</xdr:col>
      <xdr:colOff>38100</xdr:colOff>
      <xdr:row>83</xdr:row>
      <xdr:rowOff>64136</xdr:rowOff>
    </xdr:to>
    <xdr:sp macro="" textlink="">
      <xdr:nvSpPr>
        <xdr:cNvPr id="280" name="フローチャート: 判断 279"/>
        <xdr:cNvSpPr/>
      </xdr:nvSpPr>
      <xdr:spPr>
        <a:xfrm>
          <a:off x="3746500" y="1419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81" name="フローチャート: 判断 280"/>
        <xdr:cNvSpPr/>
      </xdr:nvSpPr>
      <xdr:spPr>
        <a:xfrm>
          <a:off x="2857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82" name="フローチャート: 判断 281"/>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65405</xdr:rowOff>
    </xdr:from>
    <xdr:to>
      <xdr:col>6</xdr:col>
      <xdr:colOff>38100</xdr:colOff>
      <xdr:row>82</xdr:row>
      <xdr:rowOff>167005</xdr:rowOff>
    </xdr:to>
    <xdr:sp macro="" textlink="">
      <xdr:nvSpPr>
        <xdr:cNvPr id="283" name="フローチャート: 判断 282"/>
        <xdr:cNvSpPr/>
      </xdr:nvSpPr>
      <xdr:spPr>
        <a:xfrm>
          <a:off x="1079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4" name="テキスト ボックス 28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5" name="テキスト ボックス 28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6" name="テキスト ボックス 28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7" name="テキスト ボックス 28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8" name="テキスト ボックス 28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82550</xdr:rowOff>
    </xdr:from>
    <xdr:to>
      <xdr:col>24</xdr:col>
      <xdr:colOff>114300</xdr:colOff>
      <xdr:row>85</xdr:row>
      <xdr:rowOff>12700</xdr:rowOff>
    </xdr:to>
    <xdr:sp macro="" textlink="">
      <xdr:nvSpPr>
        <xdr:cNvPr id="289" name="楕円 288"/>
        <xdr:cNvSpPr/>
      </xdr:nvSpPr>
      <xdr:spPr>
        <a:xfrm>
          <a:off x="45847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60977</xdr:rowOff>
    </xdr:from>
    <xdr:ext cx="405111" cy="259045"/>
    <xdr:sp macro="" textlink="">
      <xdr:nvSpPr>
        <xdr:cNvPr id="290" name="【公営住宅】&#10;有形固定資産減価償却率該当値テキスト"/>
        <xdr:cNvSpPr txBox="1"/>
      </xdr:nvSpPr>
      <xdr:spPr>
        <a:xfrm>
          <a:off x="4673600" y="1446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33020</xdr:rowOff>
    </xdr:from>
    <xdr:to>
      <xdr:col>20</xdr:col>
      <xdr:colOff>38100</xdr:colOff>
      <xdr:row>84</xdr:row>
      <xdr:rowOff>134620</xdr:rowOff>
    </xdr:to>
    <xdr:sp macro="" textlink="">
      <xdr:nvSpPr>
        <xdr:cNvPr id="291" name="楕円 290"/>
        <xdr:cNvSpPr/>
      </xdr:nvSpPr>
      <xdr:spPr>
        <a:xfrm>
          <a:off x="3746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83820</xdr:rowOff>
    </xdr:from>
    <xdr:to>
      <xdr:col>24</xdr:col>
      <xdr:colOff>63500</xdr:colOff>
      <xdr:row>84</xdr:row>
      <xdr:rowOff>133350</xdr:rowOff>
    </xdr:to>
    <xdr:cxnSp macro="">
      <xdr:nvCxnSpPr>
        <xdr:cNvPr id="292" name="直線コネクタ 291"/>
        <xdr:cNvCxnSpPr/>
      </xdr:nvCxnSpPr>
      <xdr:spPr>
        <a:xfrm>
          <a:off x="3797300" y="1448562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154939</xdr:rowOff>
    </xdr:from>
    <xdr:to>
      <xdr:col>15</xdr:col>
      <xdr:colOff>101600</xdr:colOff>
      <xdr:row>84</xdr:row>
      <xdr:rowOff>85089</xdr:rowOff>
    </xdr:to>
    <xdr:sp macro="" textlink="">
      <xdr:nvSpPr>
        <xdr:cNvPr id="293" name="楕円 292"/>
        <xdr:cNvSpPr/>
      </xdr:nvSpPr>
      <xdr:spPr>
        <a:xfrm>
          <a:off x="28575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34289</xdr:rowOff>
    </xdr:from>
    <xdr:to>
      <xdr:col>19</xdr:col>
      <xdr:colOff>177800</xdr:colOff>
      <xdr:row>84</xdr:row>
      <xdr:rowOff>83820</xdr:rowOff>
    </xdr:to>
    <xdr:cxnSp macro="">
      <xdr:nvCxnSpPr>
        <xdr:cNvPr id="294" name="直線コネクタ 293"/>
        <xdr:cNvCxnSpPr/>
      </xdr:nvCxnSpPr>
      <xdr:spPr>
        <a:xfrm>
          <a:off x="2908300" y="1443608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59689</xdr:rowOff>
    </xdr:from>
    <xdr:to>
      <xdr:col>10</xdr:col>
      <xdr:colOff>165100</xdr:colOff>
      <xdr:row>83</xdr:row>
      <xdr:rowOff>161289</xdr:rowOff>
    </xdr:to>
    <xdr:sp macro="" textlink="">
      <xdr:nvSpPr>
        <xdr:cNvPr id="295" name="楕円 294"/>
        <xdr:cNvSpPr/>
      </xdr:nvSpPr>
      <xdr:spPr>
        <a:xfrm>
          <a:off x="19685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110489</xdr:rowOff>
    </xdr:from>
    <xdr:to>
      <xdr:col>15</xdr:col>
      <xdr:colOff>50800</xdr:colOff>
      <xdr:row>84</xdr:row>
      <xdr:rowOff>34289</xdr:rowOff>
    </xdr:to>
    <xdr:cxnSp macro="">
      <xdr:nvCxnSpPr>
        <xdr:cNvPr id="296" name="直線コネクタ 295"/>
        <xdr:cNvCxnSpPr/>
      </xdr:nvCxnSpPr>
      <xdr:spPr>
        <a:xfrm>
          <a:off x="2019300" y="14340839"/>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80663</xdr:rowOff>
    </xdr:from>
    <xdr:ext cx="405111" cy="259045"/>
    <xdr:sp macro="" textlink="">
      <xdr:nvSpPr>
        <xdr:cNvPr id="297" name="n_1aveValue【公営住宅】&#10;有形固定資産減価償却率"/>
        <xdr:cNvSpPr txBox="1"/>
      </xdr:nvSpPr>
      <xdr:spPr>
        <a:xfrm>
          <a:off x="3582044" y="13968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67327</xdr:rowOff>
    </xdr:from>
    <xdr:ext cx="405111" cy="259045"/>
    <xdr:sp macro="" textlink="">
      <xdr:nvSpPr>
        <xdr:cNvPr id="298" name="n_2aveValue【公営住宅】&#10;有形固定資産減価償却率"/>
        <xdr:cNvSpPr txBox="1"/>
      </xdr:nvSpPr>
      <xdr:spPr>
        <a:xfrm>
          <a:off x="2705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299" name="n_3aveValue【公営住宅】&#10;有形固定資産減価償却率"/>
        <xdr:cNvSpPr txBox="1"/>
      </xdr:nvSpPr>
      <xdr:spPr>
        <a:xfrm>
          <a:off x="1816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12082</xdr:rowOff>
    </xdr:from>
    <xdr:ext cx="405111" cy="259045"/>
    <xdr:sp macro="" textlink="">
      <xdr:nvSpPr>
        <xdr:cNvPr id="300" name="n_4aveValue【公営住宅】&#10;有形固定資産減価償却率"/>
        <xdr:cNvSpPr txBox="1"/>
      </xdr:nvSpPr>
      <xdr:spPr>
        <a:xfrm>
          <a:off x="927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125747</xdr:rowOff>
    </xdr:from>
    <xdr:ext cx="405111" cy="259045"/>
    <xdr:sp macro="" textlink="">
      <xdr:nvSpPr>
        <xdr:cNvPr id="301" name="n_1mainValue【公営住宅】&#10;有形固定資産減価償却率"/>
        <xdr:cNvSpPr txBox="1"/>
      </xdr:nvSpPr>
      <xdr:spPr>
        <a:xfrm>
          <a:off x="3582044"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76216</xdr:rowOff>
    </xdr:from>
    <xdr:ext cx="405111" cy="259045"/>
    <xdr:sp macro="" textlink="">
      <xdr:nvSpPr>
        <xdr:cNvPr id="302" name="n_2mainValue【公営住宅】&#10;有形固定資産減価償却率"/>
        <xdr:cNvSpPr txBox="1"/>
      </xdr:nvSpPr>
      <xdr:spPr>
        <a:xfrm>
          <a:off x="2705744" y="1447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152416</xdr:rowOff>
    </xdr:from>
    <xdr:ext cx="405111" cy="259045"/>
    <xdr:sp macro="" textlink="">
      <xdr:nvSpPr>
        <xdr:cNvPr id="303" name="n_3mainValue【公営住宅】&#10;有形固定資産減価償却率"/>
        <xdr:cNvSpPr txBox="1"/>
      </xdr:nvSpPr>
      <xdr:spPr>
        <a:xfrm>
          <a:off x="1816744"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4" name="正方形/長方形 30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5" name="正方形/長方形 30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6" name="正方形/長方形 30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7" name="正方形/長方形 30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8" name="正方形/長方形 30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9" name="正方形/長方形 30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0" name="正方形/長方形 30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1" name="正方形/長方形 31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2" name="テキスト ボックス 31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3" name="直線コネクタ 31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4" name="直線コネクタ 313"/>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5" name="テキスト ボックス 314"/>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6" name="直線コネクタ 31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7" name="テキスト ボックス 31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8" name="直線コネクタ 317"/>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9" name="テキスト ボックス 318"/>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1" name="テキスト ボックス 32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43244</xdr:rowOff>
    </xdr:from>
    <xdr:to>
      <xdr:col>54</xdr:col>
      <xdr:colOff>189865</xdr:colOff>
      <xdr:row>85</xdr:row>
      <xdr:rowOff>83820</xdr:rowOff>
    </xdr:to>
    <xdr:cxnSp macro="">
      <xdr:nvCxnSpPr>
        <xdr:cNvPr id="323" name="直線コネクタ 322"/>
        <xdr:cNvCxnSpPr/>
      </xdr:nvCxnSpPr>
      <xdr:spPr>
        <a:xfrm flipV="1">
          <a:off x="10476865" y="13416344"/>
          <a:ext cx="0" cy="1240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24" name="【公営住宅】&#10;一人当たり面積最小値テキスト"/>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25" name="直線コネクタ 324"/>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161371</xdr:rowOff>
    </xdr:from>
    <xdr:ext cx="469744" cy="259045"/>
    <xdr:sp macro="" textlink="">
      <xdr:nvSpPr>
        <xdr:cNvPr id="326" name="【公営住宅】&#10;一人当たり面積最大値テキスト"/>
        <xdr:cNvSpPr txBox="1"/>
      </xdr:nvSpPr>
      <xdr:spPr>
        <a:xfrm>
          <a:off x="10515600" y="131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43244</xdr:rowOff>
    </xdr:from>
    <xdr:to>
      <xdr:col>55</xdr:col>
      <xdr:colOff>88900</xdr:colOff>
      <xdr:row>78</xdr:row>
      <xdr:rowOff>43244</xdr:rowOff>
    </xdr:to>
    <xdr:cxnSp macro="">
      <xdr:nvCxnSpPr>
        <xdr:cNvPr id="327" name="直線コネクタ 326"/>
        <xdr:cNvCxnSpPr/>
      </xdr:nvCxnSpPr>
      <xdr:spPr>
        <a:xfrm>
          <a:off x="10388600" y="13416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119333</xdr:rowOff>
    </xdr:from>
    <xdr:ext cx="469744" cy="259045"/>
    <xdr:sp macro="" textlink="">
      <xdr:nvSpPr>
        <xdr:cNvPr id="328" name="【公営住宅】&#10;一人当たり面積平均値テキスト"/>
        <xdr:cNvSpPr txBox="1"/>
      </xdr:nvSpPr>
      <xdr:spPr>
        <a:xfrm>
          <a:off x="10515600" y="14178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96456</xdr:rowOff>
    </xdr:from>
    <xdr:to>
      <xdr:col>55</xdr:col>
      <xdr:colOff>50800</xdr:colOff>
      <xdr:row>84</xdr:row>
      <xdr:rowOff>26606</xdr:rowOff>
    </xdr:to>
    <xdr:sp macro="" textlink="">
      <xdr:nvSpPr>
        <xdr:cNvPr id="329" name="フローチャート: 判断 328"/>
        <xdr:cNvSpPr/>
      </xdr:nvSpPr>
      <xdr:spPr>
        <a:xfrm>
          <a:off x="10426700" y="1432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85026</xdr:rowOff>
    </xdr:from>
    <xdr:to>
      <xdr:col>50</xdr:col>
      <xdr:colOff>165100</xdr:colOff>
      <xdr:row>84</xdr:row>
      <xdr:rowOff>15176</xdr:rowOff>
    </xdr:to>
    <xdr:sp macro="" textlink="">
      <xdr:nvSpPr>
        <xdr:cNvPr id="330" name="フローチャート: 判断 329"/>
        <xdr:cNvSpPr/>
      </xdr:nvSpPr>
      <xdr:spPr>
        <a:xfrm>
          <a:off x="9588500" y="1431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70738</xdr:rowOff>
    </xdr:from>
    <xdr:to>
      <xdr:col>46</xdr:col>
      <xdr:colOff>38100</xdr:colOff>
      <xdr:row>84</xdr:row>
      <xdr:rowOff>888</xdr:rowOff>
    </xdr:to>
    <xdr:sp macro="" textlink="">
      <xdr:nvSpPr>
        <xdr:cNvPr id="331" name="フローチャート: 判断 330"/>
        <xdr:cNvSpPr/>
      </xdr:nvSpPr>
      <xdr:spPr>
        <a:xfrm>
          <a:off x="8699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83883</xdr:rowOff>
    </xdr:from>
    <xdr:to>
      <xdr:col>41</xdr:col>
      <xdr:colOff>101600</xdr:colOff>
      <xdr:row>84</xdr:row>
      <xdr:rowOff>14033</xdr:rowOff>
    </xdr:to>
    <xdr:sp macro="" textlink="">
      <xdr:nvSpPr>
        <xdr:cNvPr id="332" name="フローチャート: 判断 331"/>
        <xdr:cNvSpPr/>
      </xdr:nvSpPr>
      <xdr:spPr>
        <a:xfrm>
          <a:off x="7810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74740</xdr:rowOff>
    </xdr:from>
    <xdr:to>
      <xdr:col>36</xdr:col>
      <xdr:colOff>165100</xdr:colOff>
      <xdr:row>84</xdr:row>
      <xdr:rowOff>4890</xdr:rowOff>
    </xdr:to>
    <xdr:sp macro="" textlink="">
      <xdr:nvSpPr>
        <xdr:cNvPr id="333" name="フローチャート: 判断 332"/>
        <xdr:cNvSpPr/>
      </xdr:nvSpPr>
      <xdr:spPr>
        <a:xfrm>
          <a:off x="6921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73597</xdr:rowOff>
    </xdr:from>
    <xdr:to>
      <xdr:col>55</xdr:col>
      <xdr:colOff>50800</xdr:colOff>
      <xdr:row>85</xdr:row>
      <xdr:rowOff>3747</xdr:rowOff>
    </xdr:to>
    <xdr:sp macro="" textlink="">
      <xdr:nvSpPr>
        <xdr:cNvPr id="339" name="楕円 338"/>
        <xdr:cNvSpPr/>
      </xdr:nvSpPr>
      <xdr:spPr>
        <a:xfrm>
          <a:off x="10426700" y="1447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52024</xdr:rowOff>
    </xdr:from>
    <xdr:ext cx="469744" cy="259045"/>
    <xdr:sp macro="" textlink="">
      <xdr:nvSpPr>
        <xdr:cNvPr id="340" name="【公営住宅】&#10;一人当たり面積該当値テキスト"/>
        <xdr:cNvSpPr txBox="1"/>
      </xdr:nvSpPr>
      <xdr:spPr>
        <a:xfrm>
          <a:off x="10515600" y="14453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73597</xdr:rowOff>
    </xdr:from>
    <xdr:to>
      <xdr:col>50</xdr:col>
      <xdr:colOff>165100</xdr:colOff>
      <xdr:row>85</xdr:row>
      <xdr:rowOff>3747</xdr:rowOff>
    </xdr:to>
    <xdr:sp macro="" textlink="">
      <xdr:nvSpPr>
        <xdr:cNvPr id="341" name="楕円 340"/>
        <xdr:cNvSpPr/>
      </xdr:nvSpPr>
      <xdr:spPr>
        <a:xfrm>
          <a:off x="9588500" y="1447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124397</xdr:rowOff>
    </xdr:from>
    <xdr:to>
      <xdr:col>55</xdr:col>
      <xdr:colOff>0</xdr:colOff>
      <xdr:row>84</xdr:row>
      <xdr:rowOff>124397</xdr:rowOff>
    </xdr:to>
    <xdr:cxnSp macro="">
      <xdr:nvCxnSpPr>
        <xdr:cNvPr id="342" name="直線コネクタ 341"/>
        <xdr:cNvCxnSpPr/>
      </xdr:nvCxnSpPr>
      <xdr:spPr>
        <a:xfrm>
          <a:off x="9639300" y="1452619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87885</xdr:rowOff>
    </xdr:from>
    <xdr:to>
      <xdr:col>41</xdr:col>
      <xdr:colOff>101600</xdr:colOff>
      <xdr:row>85</xdr:row>
      <xdr:rowOff>18035</xdr:rowOff>
    </xdr:to>
    <xdr:sp macro="" textlink="">
      <xdr:nvSpPr>
        <xdr:cNvPr id="343" name="楕円 342"/>
        <xdr:cNvSpPr/>
      </xdr:nvSpPr>
      <xdr:spPr>
        <a:xfrm>
          <a:off x="7810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31703</xdr:rowOff>
    </xdr:from>
    <xdr:ext cx="469744" cy="259045"/>
    <xdr:sp macro="" textlink="">
      <xdr:nvSpPr>
        <xdr:cNvPr id="344" name="n_1aveValue【公営住宅】&#10;一人当たり面積"/>
        <xdr:cNvSpPr txBox="1"/>
      </xdr:nvSpPr>
      <xdr:spPr>
        <a:xfrm>
          <a:off x="9391727" y="14090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17415</xdr:rowOff>
    </xdr:from>
    <xdr:ext cx="469744" cy="259045"/>
    <xdr:sp macro="" textlink="">
      <xdr:nvSpPr>
        <xdr:cNvPr id="345" name="n_2aveValue【公営住宅】&#10;一人当たり面積"/>
        <xdr:cNvSpPr txBox="1"/>
      </xdr:nvSpPr>
      <xdr:spPr>
        <a:xfrm>
          <a:off x="85154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30560</xdr:rowOff>
    </xdr:from>
    <xdr:ext cx="469744" cy="259045"/>
    <xdr:sp macro="" textlink="">
      <xdr:nvSpPr>
        <xdr:cNvPr id="346" name="n_3aveValue【公営住宅】&#10;一人当たり面積"/>
        <xdr:cNvSpPr txBox="1"/>
      </xdr:nvSpPr>
      <xdr:spPr>
        <a:xfrm>
          <a:off x="7626427" y="1408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21417</xdr:rowOff>
    </xdr:from>
    <xdr:ext cx="469744" cy="259045"/>
    <xdr:sp macro="" textlink="">
      <xdr:nvSpPr>
        <xdr:cNvPr id="347" name="n_4aveValue【公営住宅】&#10;一人当たり面積"/>
        <xdr:cNvSpPr txBox="1"/>
      </xdr:nvSpPr>
      <xdr:spPr>
        <a:xfrm>
          <a:off x="6737427" y="1408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166324</xdr:rowOff>
    </xdr:from>
    <xdr:ext cx="469744" cy="259045"/>
    <xdr:sp macro="" textlink="">
      <xdr:nvSpPr>
        <xdr:cNvPr id="348" name="n_1mainValue【公営住宅】&#10;一人当たり面積"/>
        <xdr:cNvSpPr txBox="1"/>
      </xdr:nvSpPr>
      <xdr:spPr>
        <a:xfrm>
          <a:off x="9391727" y="14568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9162</xdr:rowOff>
    </xdr:from>
    <xdr:ext cx="469744" cy="259045"/>
    <xdr:sp macro="" textlink="">
      <xdr:nvSpPr>
        <xdr:cNvPr id="349" name="n_3mainValue【公営住宅】&#10;一人当たり面積"/>
        <xdr:cNvSpPr txBox="1"/>
      </xdr:nvSpPr>
      <xdr:spPr>
        <a:xfrm>
          <a:off x="7626427"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6" name="テキスト ボックス 37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7" name="直線コネクタ 37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78" name="テキスト ボックス 37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9" name="直線コネクタ 37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0" name="テキスト ボックス 37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1" name="直線コネクタ 38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2" name="テキスト ボックス 38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3" name="直線コネクタ 38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4" name="テキスト ボックス 38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5" name="直線コネクタ 38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6" name="テキスト ボックス 38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88" name="テキスト ボックス 38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163830</xdr:rowOff>
    </xdr:from>
    <xdr:to>
      <xdr:col>85</xdr:col>
      <xdr:colOff>126364</xdr:colOff>
      <xdr:row>41</xdr:row>
      <xdr:rowOff>112395</xdr:rowOff>
    </xdr:to>
    <xdr:cxnSp macro="">
      <xdr:nvCxnSpPr>
        <xdr:cNvPr id="390" name="直線コネクタ 389"/>
        <xdr:cNvCxnSpPr/>
      </xdr:nvCxnSpPr>
      <xdr:spPr>
        <a:xfrm flipV="1">
          <a:off x="16318864" y="582168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116222</xdr:rowOff>
    </xdr:from>
    <xdr:ext cx="405111" cy="259045"/>
    <xdr:sp macro="" textlink="">
      <xdr:nvSpPr>
        <xdr:cNvPr id="391" name="【認定こども園・幼稚園・保育所】&#10;有形固定資産減価償却率最小値テキスト"/>
        <xdr:cNvSpPr txBox="1"/>
      </xdr:nvSpPr>
      <xdr:spPr>
        <a:xfrm>
          <a:off x="16357600" y="714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112395</xdr:rowOff>
    </xdr:from>
    <xdr:to>
      <xdr:col>86</xdr:col>
      <xdr:colOff>25400</xdr:colOff>
      <xdr:row>41</xdr:row>
      <xdr:rowOff>112395</xdr:rowOff>
    </xdr:to>
    <xdr:cxnSp macro="">
      <xdr:nvCxnSpPr>
        <xdr:cNvPr id="392" name="直線コネクタ 391"/>
        <xdr:cNvCxnSpPr/>
      </xdr:nvCxnSpPr>
      <xdr:spPr>
        <a:xfrm>
          <a:off x="16230600" y="714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110507</xdr:rowOff>
    </xdr:from>
    <xdr:ext cx="405111" cy="259045"/>
    <xdr:sp macro="" textlink="">
      <xdr:nvSpPr>
        <xdr:cNvPr id="393" name="【認定こども園・幼稚園・保育所】&#10;有形固定資産減価償却率最大値テキスト"/>
        <xdr:cNvSpPr txBox="1"/>
      </xdr:nvSpPr>
      <xdr:spPr>
        <a:xfrm>
          <a:off x="16357600" y="559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163830</xdr:rowOff>
    </xdr:from>
    <xdr:to>
      <xdr:col>86</xdr:col>
      <xdr:colOff>25400</xdr:colOff>
      <xdr:row>33</xdr:row>
      <xdr:rowOff>163830</xdr:rowOff>
    </xdr:to>
    <xdr:cxnSp macro="">
      <xdr:nvCxnSpPr>
        <xdr:cNvPr id="394" name="直線コネクタ 393"/>
        <xdr:cNvCxnSpPr/>
      </xdr:nvCxnSpPr>
      <xdr:spPr>
        <a:xfrm>
          <a:off x="16230600" y="582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13987</xdr:rowOff>
    </xdr:from>
    <xdr:ext cx="405111" cy="259045"/>
    <xdr:sp macro="" textlink="">
      <xdr:nvSpPr>
        <xdr:cNvPr id="395" name="【認定こども園・幼稚園・保育所】&#10;有形固定資産減価償却率平均値テキスト"/>
        <xdr:cNvSpPr txBox="1"/>
      </xdr:nvSpPr>
      <xdr:spPr>
        <a:xfrm>
          <a:off x="16357600" y="618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162560</xdr:rowOff>
    </xdr:from>
    <xdr:to>
      <xdr:col>85</xdr:col>
      <xdr:colOff>177800</xdr:colOff>
      <xdr:row>37</xdr:row>
      <xdr:rowOff>92710</xdr:rowOff>
    </xdr:to>
    <xdr:sp macro="" textlink="">
      <xdr:nvSpPr>
        <xdr:cNvPr id="396" name="フローチャート: 判断 395"/>
        <xdr:cNvSpPr/>
      </xdr:nvSpPr>
      <xdr:spPr>
        <a:xfrm>
          <a:off x="162687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635</xdr:rowOff>
    </xdr:from>
    <xdr:to>
      <xdr:col>81</xdr:col>
      <xdr:colOff>101600</xdr:colOff>
      <xdr:row>37</xdr:row>
      <xdr:rowOff>102235</xdr:rowOff>
    </xdr:to>
    <xdr:sp macro="" textlink="">
      <xdr:nvSpPr>
        <xdr:cNvPr id="397" name="フローチャート: 判断 396"/>
        <xdr:cNvSpPr/>
      </xdr:nvSpPr>
      <xdr:spPr>
        <a:xfrm>
          <a:off x="15430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149225</xdr:rowOff>
    </xdr:from>
    <xdr:to>
      <xdr:col>76</xdr:col>
      <xdr:colOff>165100</xdr:colOff>
      <xdr:row>37</xdr:row>
      <xdr:rowOff>79375</xdr:rowOff>
    </xdr:to>
    <xdr:sp macro="" textlink="">
      <xdr:nvSpPr>
        <xdr:cNvPr id="398" name="フローチャート: 判断 397"/>
        <xdr:cNvSpPr/>
      </xdr:nvSpPr>
      <xdr:spPr>
        <a:xfrm>
          <a:off x="14541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168275</xdr:rowOff>
    </xdr:from>
    <xdr:to>
      <xdr:col>72</xdr:col>
      <xdr:colOff>38100</xdr:colOff>
      <xdr:row>37</xdr:row>
      <xdr:rowOff>98425</xdr:rowOff>
    </xdr:to>
    <xdr:sp macro="" textlink="">
      <xdr:nvSpPr>
        <xdr:cNvPr id="399" name="フローチャート: 判断 398"/>
        <xdr:cNvSpPr/>
      </xdr:nvSpPr>
      <xdr:spPr>
        <a:xfrm>
          <a:off x="13652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156845</xdr:rowOff>
    </xdr:from>
    <xdr:to>
      <xdr:col>67</xdr:col>
      <xdr:colOff>101600</xdr:colOff>
      <xdr:row>37</xdr:row>
      <xdr:rowOff>86995</xdr:rowOff>
    </xdr:to>
    <xdr:sp macro="" textlink="">
      <xdr:nvSpPr>
        <xdr:cNvPr id="400" name="フローチャート: 判断 399"/>
        <xdr:cNvSpPr/>
      </xdr:nvSpPr>
      <xdr:spPr>
        <a:xfrm>
          <a:off x="12763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1" name="テキスト ボックス 4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40640</xdr:rowOff>
    </xdr:from>
    <xdr:to>
      <xdr:col>85</xdr:col>
      <xdr:colOff>177800</xdr:colOff>
      <xdr:row>40</xdr:row>
      <xdr:rowOff>142240</xdr:rowOff>
    </xdr:to>
    <xdr:sp macro="" textlink="">
      <xdr:nvSpPr>
        <xdr:cNvPr id="406" name="楕円 405"/>
        <xdr:cNvSpPr/>
      </xdr:nvSpPr>
      <xdr:spPr>
        <a:xfrm>
          <a:off x="162687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19067</xdr:rowOff>
    </xdr:from>
    <xdr:ext cx="405111" cy="259045"/>
    <xdr:sp macro="" textlink="">
      <xdr:nvSpPr>
        <xdr:cNvPr id="407" name="【認定こども園・幼稚園・保育所】&#10;有形固定資産減価償却率該当値テキスト"/>
        <xdr:cNvSpPr txBox="1"/>
      </xdr:nvSpPr>
      <xdr:spPr>
        <a:xfrm>
          <a:off x="16357600" y="687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6350</xdr:rowOff>
    </xdr:from>
    <xdr:to>
      <xdr:col>81</xdr:col>
      <xdr:colOff>101600</xdr:colOff>
      <xdr:row>40</xdr:row>
      <xdr:rowOff>107950</xdr:rowOff>
    </xdr:to>
    <xdr:sp macro="" textlink="">
      <xdr:nvSpPr>
        <xdr:cNvPr id="408" name="楕円 407"/>
        <xdr:cNvSpPr/>
      </xdr:nvSpPr>
      <xdr:spPr>
        <a:xfrm>
          <a:off x="154305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57150</xdr:rowOff>
    </xdr:from>
    <xdr:to>
      <xdr:col>85</xdr:col>
      <xdr:colOff>127000</xdr:colOff>
      <xdr:row>40</xdr:row>
      <xdr:rowOff>91440</xdr:rowOff>
    </xdr:to>
    <xdr:cxnSp macro="">
      <xdr:nvCxnSpPr>
        <xdr:cNvPr id="409" name="直線コネクタ 408"/>
        <xdr:cNvCxnSpPr/>
      </xdr:nvCxnSpPr>
      <xdr:spPr>
        <a:xfrm>
          <a:off x="15481300" y="69151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139700</xdr:rowOff>
    </xdr:from>
    <xdr:to>
      <xdr:col>76</xdr:col>
      <xdr:colOff>165100</xdr:colOff>
      <xdr:row>40</xdr:row>
      <xdr:rowOff>69850</xdr:rowOff>
    </xdr:to>
    <xdr:sp macro="" textlink="">
      <xdr:nvSpPr>
        <xdr:cNvPr id="410" name="楕円 409"/>
        <xdr:cNvSpPr/>
      </xdr:nvSpPr>
      <xdr:spPr>
        <a:xfrm>
          <a:off x="14541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19050</xdr:rowOff>
    </xdr:from>
    <xdr:to>
      <xdr:col>81</xdr:col>
      <xdr:colOff>50800</xdr:colOff>
      <xdr:row>40</xdr:row>
      <xdr:rowOff>57150</xdr:rowOff>
    </xdr:to>
    <xdr:cxnSp macro="">
      <xdr:nvCxnSpPr>
        <xdr:cNvPr id="411" name="直線コネクタ 410"/>
        <xdr:cNvCxnSpPr/>
      </xdr:nvCxnSpPr>
      <xdr:spPr>
        <a:xfrm>
          <a:off x="14592300" y="6877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116840</xdr:rowOff>
    </xdr:from>
    <xdr:to>
      <xdr:col>72</xdr:col>
      <xdr:colOff>38100</xdr:colOff>
      <xdr:row>41</xdr:row>
      <xdr:rowOff>46990</xdr:rowOff>
    </xdr:to>
    <xdr:sp macro="" textlink="">
      <xdr:nvSpPr>
        <xdr:cNvPr id="412" name="楕円 411"/>
        <xdr:cNvSpPr/>
      </xdr:nvSpPr>
      <xdr:spPr>
        <a:xfrm>
          <a:off x="13652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19050</xdr:rowOff>
    </xdr:from>
    <xdr:to>
      <xdr:col>76</xdr:col>
      <xdr:colOff>114300</xdr:colOff>
      <xdr:row>40</xdr:row>
      <xdr:rowOff>167640</xdr:rowOff>
    </xdr:to>
    <xdr:cxnSp macro="">
      <xdr:nvCxnSpPr>
        <xdr:cNvPr id="413" name="直線コネクタ 412"/>
        <xdr:cNvCxnSpPr/>
      </xdr:nvCxnSpPr>
      <xdr:spPr>
        <a:xfrm flipV="1">
          <a:off x="13703300" y="687705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118762</xdr:rowOff>
    </xdr:from>
    <xdr:ext cx="405111" cy="259045"/>
    <xdr:sp macro="" textlink="">
      <xdr:nvSpPr>
        <xdr:cNvPr id="414" name="n_1aveValue【認定こども園・幼稚園・保育所】&#10;有形固定資産減価償却率"/>
        <xdr:cNvSpPr txBox="1"/>
      </xdr:nvSpPr>
      <xdr:spPr>
        <a:xfrm>
          <a:off x="152660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95902</xdr:rowOff>
    </xdr:from>
    <xdr:ext cx="405111" cy="259045"/>
    <xdr:sp macro="" textlink="">
      <xdr:nvSpPr>
        <xdr:cNvPr id="415" name="n_2aveValue【認定こども園・幼稚園・保育所】&#10;有形固定資産減価償却率"/>
        <xdr:cNvSpPr txBox="1"/>
      </xdr:nvSpPr>
      <xdr:spPr>
        <a:xfrm>
          <a:off x="14389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114952</xdr:rowOff>
    </xdr:from>
    <xdr:ext cx="405111" cy="259045"/>
    <xdr:sp macro="" textlink="">
      <xdr:nvSpPr>
        <xdr:cNvPr id="416" name="n_3aveValue【認定こども園・幼稚園・保育所】&#10;有形固定資産減価償却率"/>
        <xdr:cNvSpPr txBox="1"/>
      </xdr:nvSpPr>
      <xdr:spPr>
        <a:xfrm>
          <a:off x="13500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103522</xdr:rowOff>
    </xdr:from>
    <xdr:ext cx="405111" cy="259045"/>
    <xdr:sp macro="" textlink="">
      <xdr:nvSpPr>
        <xdr:cNvPr id="417" name="n_4aveValue【認定こども園・幼稚園・保育所】&#10;有形固定資産減価償却率"/>
        <xdr:cNvSpPr txBox="1"/>
      </xdr:nvSpPr>
      <xdr:spPr>
        <a:xfrm>
          <a:off x="12611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99077</xdr:rowOff>
    </xdr:from>
    <xdr:ext cx="405111" cy="259045"/>
    <xdr:sp macro="" textlink="">
      <xdr:nvSpPr>
        <xdr:cNvPr id="418" name="n_1mainValue【認定こども園・幼稚園・保育所】&#10;有形固定資産減価償却率"/>
        <xdr:cNvSpPr txBox="1"/>
      </xdr:nvSpPr>
      <xdr:spPr>
        <a:xfrm>
          <a:off x="15266044" y="695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60977</xdr:rowOff>
    </xdr:from>
    <xdr:ext cx="405111" cy="259045"/>
    <xdr:sp macro="" textlink="">
      <xdr:nvSpPr>
        <xdr:cNvPr id="419" name="n_2mainValue【認定こども園・幼稚園・保育所】&#10;有形固定資産減価償却率"/>
        <xdr:cNvSpPr txBox="1"/>
      </xdr:nvSpPr>
      <xdr:spPr>
        <a:xfrm>
          <a:off x="14389744"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38117</xdr:rowOff>
    </xdr:from>
    <xdr:ext cx="405111" cy="259045"/>
    <xdr:sp macro="" textlink="">
      <xdr:nvSpPr>
        <xdr:cNvPr id="420" name="n_3mainValue【認定こども園・幼稚園・保育所】&#10;有形固定資産減価償却率"/>
        <xdr:cNvSpPr txBox="1"/>
      </xdr:nvSpPr>
      <xdr:spPr>
        <a:xfrm>
          <a:off x="135007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1" name="正方形/長方形 4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2" name="正方形/長方形 4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3" name="正方形/長方形 4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4" name="正方形/長方形 4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5" name="正方形/長方形 4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6" name="正方形/長方形 4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7" name="正方形/長方形 4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8" name="正方形/長方形 4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9" name="テキスト ボックス 4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0" name="直線コネクタ 4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1" name="直線コネクタ 43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2" name="テキスト ボックス 43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3" name="直線コネクタ 43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4" name="テキスト ボックス 43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5" name="直線コネクタ 43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6" name="テキスト ボックス 43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7" name="直線コネクタ 43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8" name="テキスト ボックス 43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0" name="テキスト ボックス 43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119634</xdr:rowOff>
    </xdr:from>
    <xdr:to>
      <xdr:col>116</xdr:col>
      <xdr:colOff>62864</xdr:colOff>
      <xdr:row>41</xdr:row>
      <xdr:rowOff>67056</xdr:rowOff>
    </xdr:to>
    <xdr:cxnSp macro="">
      <xdr:nvCxnSpPr>
        <xdr:cNvPr id="442" name="直線コネクタ 441"/>
        <xdr:cNvCxnSpPr/>
      </xdr:nvCxnSpPr>
      <xdr:spPr>
        <a:xfrm flipV="1">
          <a:off x="22160864" y="5777484"/>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443" name="【認定こども園・幼稚園・保育所】&#10;一人当たり面積最小値テキスト"/>
        <xdr:cNvSpPr txBox="1"/>
      </xdr:nvSpPr>
      <xdr:spPr>
        <a:xfrm>
          <a:off x="22199600"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444" name="直線コネクタ 443"/>
        <xdr:cNvCxnSpPr/>
      </xdr:nvCxnSpPr>
      <xdr:spPr>
        <a:xfrm>
          <a:off x="22072600" y="709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66311</xdr:rowOff>
    </xdr:from>
    <xdr:ext cx="469744" cy="259045"/>
    <xdr:sp macro="" textlink="">
      <xdr:nvSpPr>
        <xdr:cNvPr id="445" name="【認定こども園・幼稚園・保育所】&#10;一人当たり面積最大値テキスト"/>
        <xdr:cNvSpPr txBox="1"/>
      </xdr:nvSpPr>
      <xdr:spPr>
        <a:xfrm>
          <a:off x="22199600" y="555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119634</xdr:rowOff>
    </xdr:from>
    <xdr:to>
      <xdr:col>116</xdr:col>
      <xdr:colOff>152400</xdr:colOff>
      <xdr:row>33</xdr:row>
      <xdr:rowOff>119634</xdr:rowOff>
    </xdr:to>
    <xdr:cxnSp macro="">
      <xdr:nvCxnSpPr>
        <xdr:cNvPr id="446" name="直線コネクタ 445"/>
        <xdr:cNvCxnSpPr/>
      </xdr:nvCxnSpPr>
      <xdr:spPr>
        <a:xfrm>
          <a:off x="22072600" y="577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79265</xdr:rowOff>
    </xdr:from>
    <xdr:ext cx="469744" cy="259045"/>
    <xdr:sp macro="" textlink="">
      <xdr:nvSpPr>
        <xdr:cNvPr id="447" name="【認定こども園・幼稚園・保育所】&#10;一人当たり面積平均値テキスト"/>
        <xdr:cNvSpPr txBox="1"/>
      </xdr:nvSpPr>
      <xdr:spPr>
        <a:xfrm>
          <a:off x="22199600" y="6594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100838</xdr:rowOff>
    </xdr:from>
    <xdr:to>
      <xdr:col>116</xdr:col>
      <xdr:colOff>114300</xdr:colOff>
      <xdr:row>39</xdr:row>
      <xdr:rowOff>30988</xdr:rowOff>
    </xdr:to>
    <xdr:sp macro="" textlink="">
      <xdr:nvSpPr>
        <xdr:cNvPr id="448" name="フローチャート: 判断 447"/>
        <xdr:cNvSpPr/>
      </xdr:nvSpPr>
      <xdr:spPr>
        <a:xfrm>
          <a:off x="221107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114554</xdr:rowOff>
    </xdr:from>
    <xdr:to>
      <xdr:col>112</xdr:col>
      <xdr:colOff>38100</xdr:colOff>
      <xdr:row>39</xdr:row>
      <xdr:rowOff>44704</xdr:rowOff>
    </xdr:to>
    <xdr:sp macro="" textlink="">
      <xdr:nvSpPr>
        <xdr:cNvPr id="449" name="フローチャート: 判断 448"/>
        <xdr:cNvSpPr/>
      </xdr:nvSpPr>
      <xdr:spPr>
        <a:xfrm>
          <a:off x="212725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109982</xdr:rowOff>
    </xdr:from>
    <xdr:to>
      <xdr:col>107</xdr:col>
      <xdr:colOff>101600</xdr:colOff>
      <xdr:row>39</xdr:row>
      <xdr:rowOff>40132</xdr:rowOff>
    </xdr:to>
    <xdr:sp macro="" textlink="">
      <xdr:nvSpPr>
        <xdr:cNvPr id="450" name="フローチャート: 判断 449"/>
        <xdr:cNvSpPr/>
      </xdr:nvSpPr>
      <xdr:spPr>
        <a:xfrm>
          <a:off x="20383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451" name="フローチャート: 判断 450"/>
        <xdr:cNvSpPr/>
      </xdr:nvSpPr>
      <xdr:spPr>
        <a:xfrm>
          <a:off x="19494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125984</xdr:rowOff>
    </xdr:from>
    <xdr:to>
      <xdr:col>98</xdr:col>
      <xdr:colOff>38100</xdr:colOff>
      <xdr:row>39</xdr:row>
      <xdr:rowOff>56134</xdr:rowOff>
    </xdr:to>
    <xdr:sp macro="" textlink="">
      <xdr:nvSpPr>
        <xdr:cNvPr id="452" name="フローチャート: 判断 451"/>
        <xdr:cNvSpPr/>
      </xdr:nvSpPr>
      <xdr:spPr>
        <a:xfrm>
          <a:off x="18605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3" name="テキスト ボックス 45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4" name="テキスト ボックス 45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5" name="テキスト ボックス 45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6" name="テキスト ボックス 45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7" name="テキスト ボックス 45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153416</xdr:rowOff>
    </xdr:from>
    <xdr:to>
      <xdr:col>116</xdr:col>
      <xdr:colOff>114300</xdr:colOff>
      <xdr:row>38</xdr:row>
      <xdr:rowOff>83565</xdr:rowOff>
    </xdr:to>
    <xdr:sp macro="" textlink="">
      <xdr:nvSpPr>
        <xdr:cNvPr id="458" name="楕円 457"/>
        <xdr:cNvSpPr/>
      </xdr:nvSpPr>
      <xdr:spPr>
        <a:xfrm>
          <a:off x="22110700" y="64970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4843</xdr:rowOff>
    </xdr:from>
    <xdr:ext cx="469744" cy="259045"/>
    <xdr:sp macro="" textlink="">
      <xdr:nvSpPr>
        <xdr:cNvPr id="459" name="【認定こども園・幼稚園・保育所】&#10;一人当たり面積該当値テキスト"/>
        <xdr:cNvSpPr txBox="1"/>
      </xdr:nvSpPr>
      <xdr:spPr>
        <a:xfrm>
          <a:off x="22199600" y="634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153416</xdr:rowOff>
    </xdr:from>
    <xdr:to>
      <xdr:col>112</xdr:col>
      <xdr:colOff>38100</xdr:colOff>
      <xdr:row>38</xdr:row>
      <xdr:rowOff>83565</xdr:rowOff>
    </xdr:to>
    <xdr:sp macro="" textlink="">
      <xdr:nvSpPr>
        <xdr:cNvPr id="460" name="楕円 459"/>
        <xdr:cNvSpPr/>
      </xdr:nvSpPr>
      <xdr:spPr>
        <a:xfrm>
          <a:off x="21272500" y="64970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32766</xdr:rowOff>
    </xdr:from>
    <xdr:to>
      <xdr:col>116</xdr:col>
      <xdr:colOff>63500</xdr:colOff>
      <xdr:row>38</xdr:row>
      <xdr:rowOff>32766</xdr:rowOff>
    </xdr:to>
    <xdr:cxnSp macro="">
      <xdr:nvCxnSpPr>
        <xdr:cNvPr id="461" name="直線コネクタ 460"/>
        <xdr:cNvCxnSpPr/>
      </xdr:nvCxnSpPr>
      <xdr:spPr>
        <a:xfrm>
          <a:off x="21323300" y="65478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160274</xdr:rowOff>
    </xdr:from>
    <xdr:to>
      <xdr:col>107</xdr:col>
      <xdr:colOff>101600</xdr:colOff>
      <xdr:row>38</xdr:row>
      <xdr:rowOff>90424</xdr:rowOff>
    </xdr:to>
    <xdr:sp macro="" textlink="">
      <xdr:nvSpPr>
        <xdr:cNvPr id="462" name="楕円 461"/>
        <xdr:cNvSpPr/>
      </xdr:nvSpPr>
      <xdr:spPr>
        <a:xfrm>
          <a:off x="20383500" y="650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32766</xdr:rowOff>
    </xdr:from>
    <xdr:to>
      <xdr:col>111</xdr:col>
      <xdr:colOff>177800</xdr:colOff>
      <xdr:row>38</xdr:row>
      <xdr:rowOff>39624</xdr:rowOff>
    </xdr:to>
    <xdr:cxnSp macro="">
      <xdr:nvCxnSpPr>
        <xdr:cNvPr id="463" name="直線コネクタ 462"/>
        <xdr:cNvCxnSpPr/>
      </xdr:nvCxnSpPr>
      <xdr:spPr>
        <a:xfrm flipV="1">
          <a:off x="20434300" y="654786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160274</xdr:rowOff>
    </xdr:from>
    <xdr:to>
      <xdr:col>102</xdr:col>
      <xdr:colOff>165100</xdr:colOff>
      <xdr:row>39</xdr:row>
      <xdr:rowOff>90424</xdr:rowOff>
    </xdr:to>
    <xdr:sp macro="" textlink="">
      <xdr:nvSpPr>
        <xdr:cNvPr id="464" name="楕円 463"/>
        <xdr:cNvSpPr/>
      </xdr:nvSpPr>
      <xdr:spPr>
        <a:xfrm>
          <a:off x="19494500" y="667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39624</xdr:rowOff>
    </xdr:from>
    <xdr:to>
      <xdr:col>107</xdr:col>
      <xdr:colOff>50800</xdr:colOff>
      <xdr:row>39</xdr:row>
      <xdr:rowOff>39624</xdr:rowOff>
    </xdr:to>
    <xdr:cxnSp macro="">
      <xdr:nvCxnSpPr>
        <xdr:cNvPr id="465" name="直線コネクタ 464"/>
        <xdr:cNvCxnSpPr/>
      </xdr:nvCxnSpPr>
      <xdr:spPr>
        <a:xfrm flipV="1">
          <a:off x="19545300" y="6554724"/>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35831</xdr:rowOff>
    </xdr:from>
    <xdr:ext cx="469744" cy="259045"/>
    <xdr:sp macro="" textlink="">
      <xdr:nvSpPr>
        <xdr:cNvPr id="466" name="n_1aveValue【認定こども園・幼稚園・保育所】&#10;一人当たり面積"/>
        <xdr:cNvSpPr txBox="1"/>
      </xdr:nvSpPr>
      <xdr:spPr>
        <a:xfrm>
          <a:off x="21075727" y="672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31259</xdr:rowOff>
    </xdr:from>
    <xdr:ext cx="469744" cy="259045"/>
    <xdr:sp macro="" textlink="">
      <xdr:nvSpPr>
        <xdr:cNvPr id="467" name="n_2aveValue【認定こども園・幼稚園・保育所】&#10;一人当たり面積"/>
        <xdr:cNvSpPr txBox="1"/>
      </xdr:nvSpPr>
      <xdr:spPr>
        <a:xfrm>
          <a:off x="201994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47515</xdr:rowOff>
    </xdr:from>
    <xdr:ext cx="469744" cy="259045"/>
    <xdr:sp macro="" textlink="">
      <xdr:nvSpPr>
        <xdr:cNvPr id="468" name="n_3aveValue【認定こども園・幼稚園・保育所】&#10;一人当たり面積"/>
        <xdr:cNvSpPr txBox="1"/>
      </xdr:nvSpPr>
      <xdr:spPr>
        <a:xfrm>
          <a:off x="19310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72661</xdr:rowOff>
    </xdr:from>
    <xdr:ext cx="469744" cy="259045"/>
    <xdr:sp macro="" textlink="">
      <xdr:nvSpPr>
        <xdr:cNvPr id="469" name="n_4aveValue【認定こども園・幼稚園・保育所】&#10;一人当たり面積"/>
        <xdr:cNvSpPr txBox="1"/>
      </xdr:nvSpPr>
      <xdr:spPr>
        <a:xfrm>
          <a:off x="184214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100093</xdr:rowOff>
    </xdr:from>
    <xdr:ext cx="469744" cy="259045"/>
    <xdr:sp macro="" textlink="">
      <xdr:nvSpPr>
        <xdr:cNvPr id="470" name="n_1mainValue【認定こども園・幼稚園・保育所】&#10;一人当たり面積"/>
        <xdr:cNvSpPr txBox="1"/>
      </xdr:nvSpPr>
      <xdr:spPr>
        <a:xfrm>
          <a:off x="21075727" y="627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106951</xdr:rowOff>
    </xdr:from>
    <xdr:ext cx="469744" cy="259045"/>
    <xdr:sp macro="" textlink="">
      <xdr:nvSpPr>
        <xdr:cNvPr id="471" name="n_2mainValue【認定こども園・幼稚園・保育所】&#10;一人当たり面積"/>
        <xdr:cNvSpPr txBox="1"/>
      </xdr:nvSpPr>
      <xdr:spPr>
        <a:xfrm>
          <a:off x="20199427" y="627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81551</xdr:rowOff>
    </xdr:from>
    <xdr:ext cx="469744" cy="259045"/>
    <xdr:sp macro="" textlink="">
      <xdr:nvSpPr>
        <xdr:cNvPr id="472" name="n_3mainValue【認定こども園・幼稚園・保育所】&#10;一人当たり面積"/>
        <xdr:cNvSpPr txBox="1"/>
      </xdr:nvSpPr>
      <xdr:spPr>
        <a:xfrm>
          <a:off x="19310427" y="676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3" name="正方形/長方形 47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4" name="正方形/長方形 47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5" name="正方形/長方形 47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6" name="正方形/長方形 47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7" name="正方形/長方形 47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8" name="正方形/長方形 47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9" name="正方形/長方形 47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0" name="正方形/長方形 47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1" name="テキスト ボックス 48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2" name="直線コネクタ 48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3" name="テキスト ボックス 48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4" name="直線コネクタ 48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5" name="テキスト ボックス 48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6" name="直線コネクタ 48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7" name="テキスト ボックス 48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8" name="直線コネクタ 48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9" name="テキスト ボックス 48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0" name="直線コネクタ 48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1" name="テキスト ボックス 49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2" name="直線コネクタ 49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3" name="テキスト ボックス 49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4" name="直線コネクタ 49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5" name="テキスト ボックス 49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6" name="直線コネクタ 49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7" name="テキスト ボックス 49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39188</xdr:rowOff>
    </xdr:from>
    <xdr:to>
      <xdr:col>85</xdr:col>
      <xdr:colOff>126364</xdr:colOff>
      <xdr:row>64</xdr:row>
      <xdr:rowOff>117566</xdr:rowOff>
    </xdr:to>
    <xdr:cxnSp macro="">
      <xdr:nvCxnSpPr>
        <xdr:cNvPr id="499" name="直線コネクタ 498"/>
        <xdr:cNvCxnSpPr/>
      </xdr:nvCxnSpPr>
      <xdr:spPr>
        <a:xfrm flipV="1">
          <a:off x="16318864" y="9640388"/>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121393</xdr:rowOff>
    </xdr:from>
    <xdr:ext cx="405111" cy="259045"/>
    <xdr:sp macro="" textlink="">
      <xdr:nvSpPr>
        <xdr:cNvPr id="500" name="【学校施設】&#10;有形固定資産減価償却率最小値テキスト"/>
        <xdr:cNvSpPr txBox="1"/>
      </xdr:nvSpPr>
      <xdr:spPr>
        <a:xfrm>
          <a:off x="16357600" y="1109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117566</xdr:rowOff>
    </xdr:from>
    <xdr:to>
      <xdr:col>86</xdr:col>
      <xdr:colOff>25400</xdr:colOff>
      <xdr:row>64</xdr:row>
      <xdr:rowOff>117566</xdr:rowOff>
    </xdr:to>
    <xdr:cxnSp macro="">
      <xdr:nvCxnSpPr>
        <xdr:cNvPr id="501" name="直線コネクタ 500"/>
        <xdr:cNvCxnSpPr/>
      </xdr:nvCxnSpPr>
      <xdr:spPr>
        <a:xfrm>
          <a:off x="16230600" y="1109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157315</xdr:rowOff>
    </xdr:from>
    <xdr:ext cx="405111" cy="259045"/>
    <xdr:sp macro="" textlink="">
      <xdr:nvSpPr>
        <xdr:cNvPr id="502" name="【学校施設】&#10;有形固定資産減価償却率最大値テキスト"/>
        <xdr:cNvSpPr txBox="1"/>
      </xdr:nvSpPr>
      <xdr:spPr>
        <a:xfrm>
          <a:off x="16357600" y="941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39188</xdr:rowOff>
    </xdr:from>
    <xdr:to>
      <xdr:col>86</xdr:col>
      <xdr:colOff>25400</xdr:colOff>
      <xdr:row>56</xdr:row>
      <xdr:rowOff>39188</xdr:rowOff>
    </xdr:to>
    <xdr:cxnSp macro="">
      <xdr:nvCxnSpPr>
        <xdr:cNvPr id="503" name="直線コネクタ 502"/>
        <xdr:cNvCxnSpPr/>
      </xdr:nvCxnSpPr>
      <xdr:spPr>
        <a:xfrm>
          <a:off x="16230600" y="96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136996</xdr:rowOff>
    </xdr:from>
    <xdr:ext cx="405111" cy="259045"/>
    <xdr:sp macro="" textlink="">
      <xdr:nvSpPr>
        <xdr:cNvPr id="504" name="【学校施設】&#10;有形固定資産減価償却率平均値テキスト"/>
        <xdr:cNvSpPr txBox="1"/>
      </xdr:nvSpPr>
      <xdr:spPr>
        <a:xfrm>
          <a:off x="16357600" y="1008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05" name="フローチャート: 判断 504"/>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06" name="フローチャート: 判断 505"/>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507" name="フローチャート: 判断 506"/>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16147</xdr:rowOff>
    </xdr:from>
    <xdr:to>
      <xdr:col>72</xdr:col>
      <xdr:colOff>38100</xdr:colOff>
      <xdr:row>59</xdr:row>
      <xdr:rowOff>117747</xdr:rowOff>
    </xdr:to>
    <xdr:sp macro="" textlink="">
      <xdr:nvSpPr>
        <xdr:cNvPr id="508" name="フローチャート: 判断 507"/>
        <xdr:cNvSpPr/>
      </xdr:nvSpPr>
      <xdr:spPr>
        <a:xfrm>
          <a:off x="13652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138612</xdr:rowOff>
    </xdr:from>
    <xdr:to>
      <xdr:col>67</xdr:col>
      <xdr:colOff>101600</xdr:colOff>
      <xdr:row>59</xdr:row>
      <xdr:rowOff>68762</xdr:rowOff>
    </xdr:to>
    <xdr:sp macro="" textlink="">
      <xdr:nvSpPr>
        <xdr:cNvPr id="509" name="フローチャート: 判断 508"/>
        <xdr:cNvSpPr/>
      </xdr:nvSpPr>
      <xdr:spPr>
        <a:xfrm>
          <a:off x="127635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0" name="テキスト ボックス 50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1" name="テキスト ボックス 51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2" name="テキスト ボックス 51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3" name="テキスト ボックス 51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4" name="テキスト ボックス 51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136978</xdr:rowOff>
    </xdr:from>
    <xdr:to>
      <xdr:col>85</xdr:col>
      <xdr:colOff>177800</xdr:colOff>
      <xdr:row>60</xdr:row>
      <xdr:rowOff>67128</xdr:rowOff>
    </xdr:to>
    <xdr:sp macro="" textlink="">
      <xdr:nvSpPr>
        <xdr:cNvPr id="515" name="楕円 514"/>
        <xdr:cNvSpPr/>
      </xdr:nvSpPr>
      <xdr:spPr>
        <a:xfrm>
          <a:off x="162687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115405</xdr:rowOff>
    </xdr:from>
    <xdr:ext cx="405111" cy="259045"/>
    <xdr:sp macro="" textlink="">
      <xdr:nvSpPr>
        <xdr:cNvPr id="516" name="【学校施設】&#10;有形固定資産減価償却率該当値テキスト"/>
        <xdr:cNvSpPr txBox="1"/>
      </xdr:nvSpPr>
      <xdr:spPr>
        <a:xfrm>
          <a:off x="16357600" y="1023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81462</xdr:rowOff>
    </xdr:from>
    <xdr:to>
      <xdr:col>81</xdr:col>
      <xdr:colOff>101600</xdr:colOff>
      <xdr:row>60</xdr:row>
      <xdr:rowOff>11612</xdr:rowOff>
    </xdr:to>
    <xdr:sp macro="" textlink="">
      <xdr:nvSpPr>
        <xdr:cNvPr id="517" name="楕円 516"/>
        <xdr:cNvSpPr/>
      </xdr:nvSpPr>
      <xdr:spPr>
        <a:xfrm>
          <a:off x="154305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132262</xdr:rowOff>
    </xdr:from>
    <xdr:to>
      <xdr:col>85</xdr:col>
      <xdr:colOff>127000</xdr:colOff>
      <xdr:row>60</xdr:row>
      <xdr:rowOff>16328</xdr:rowOff>
    </xdr:to>
    <xdr:cxnSp macro="">
      <xdr:nvCxnSpPr>
        <xdr:cNvPr id="518" name="直線コネクタ 517"/>
        <xdr:cNvCxnSpPr/>
      </xdr:nvCxnSpPr>
      <xdr:spPr>
        <a:xfrm>
          <a:off x="15481300" y="10247812"/>
          <a:ext cx="8382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19413</xdr:rowOff>
    </xdr:from>
    <xdr:to>
      <xdr:col>76</xdr:col>
      <xdr:colOff>165100</xdr:colOff>
      <xdr:row>59</xdr:row>
      <xdr:rowOff>121013</xdr:rowOff>
    </xdr:to>
    <xdr:sp macro="" textlink="">
      <xdr:nvSpPr>
        <xdr:cNvPr id="519" name="楕円 518"/>
        <xdr:cNvSpPr/>
      </xdr:nvSpPr>
      <xdr:spPr>
        <a:xfrm>
          <a:off x="14541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70213</xdr:rowOff>
    </xdr:from>
    <xdr:to>
      <xdr:col>81</xdr:col>
      <xdr:colOff>50800</xdr:colOff>
      <xdr:row>59</xdr:row>
      <xdr:rowOff>132262</xdr:rowOff>
    </xdr:to>
    <xdr:cxnSp macro="">
      <xdr:nvCxnSpPr>
        <xdr:cNvPr id="520" name="直線コネクタ 519"/>
        <xdr:cNvCxnSpPr/>
      </xdr:nvCxnSpPr>
      <xdr:spPr>
        <a:xfrm>
          <a:off x="14592300" y="10185763"/>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27577</xdr:rowOff>
    </xdr:from>
    <xdr:to>
      <xdr:col>72</xdr:col>
      <xdr:colOff>38100</xdr:colOff>
      <xdr:row>58</xdr:row>
      <xdr:rowOff>129177</xdr:rowOff>
    </xdr:to>
    <xdr:sp macro="" textlink="">
      <xdr:nvSpPr>
        <xdr:cNvPr id="521" name="楕円 520"/>
        <xdr:cNvSpPr/>
      </xdr:nvSpPr>
      <xdr:spPr>
        <a:xfrm>
          <a:off x="13652500" y="99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78377</xdr:rowOff>
    </xdr:from>
    <xdr:to>
      <xdr:col>76</xdr:col>
      <xdr:colOff>114300</xdr:colOff>
      <xdr:row>59</xdr:row>
      <xdr:rowOff>70213</xdr:rowOff>
    </xdr:to>
    <xdr:cxnSp macro="">
      <xdr:nvCxnSpPr>
        <xdr:cNvPr id="522" name="直線コネクタ 521"/>
        <xdr:cNvCxnSpPr/>
      </xdr:nvCxnSpPr>
      <xdr:spPr>
        <a:xfrm>
          <a:off x="13703300" y="1002247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25599</xdr:rowOff>
    </xdr:from>
    <xdr:ext cx="405111" cy="259045"/>
    <xdr:sp macro="" textlink="">
      <xdr:nvSpPr>
        <xdr:cNvPr id="523" name="n_1aveValue【学校施設】&#10;有形固定資産減価償却率"/>
        <xdr:cNvSpPr txBox="1"/>
      </xdr:nvSpPr>
      <xdr:spPr>
        <a:xfrm>
          <a:off x="152660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161126</xdr:rowOff>
    </xdr:from>
    <xdr:ext cx="405111" cy="259045"/>
    <xdr:sp macro="" textlink="">
      <xdr:nvSpPr>
        <xdr:cNvPr id="524" name="n_2aveValue【学校施設】&#10;有形固定資産減価償却率"/>
        <xdr:cNvSpPr txBox="1"/>
      </xdr:nvSpPr>
      <xdr:spPr>
        <a:xfrm>
          <a:off x="14389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108874</xdr:rowOff>
    </xdr:from>
    <xdr:ext cx="405111" cy="259045"/>
    <xdr:sp macro="" textlink="">
      <xdr:nvSpPr>
        <xdr:cNvPr id="525" name="n_3aveValue【学校施設】&#10;有形固定資産減価償却率"/>
        <xdr:cNvSpPr txBox="1"/>
      </xdr:nvSpPr>
      <xdr:spPr>
        <a:xfrm>
          <a:off x="13500744"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85289</xdr:rowOff>
    </xdr:from>
    <xdr:ext cx="405111" cy="259045"/>
    <xdr:sp macro="" textlink="">
      <xdr:nvSpPr>
        <xdr:cNvPr id="526" name="n_4aveValue【学校施設】&#10;有形固定資産減価償却率"/>
        <xdr:cNvSpPr txBox="1"/>
      </xdr:nvSpPr>
      <xdr:spPr>
        <a:xfrm>
          <a:off x="12611744" y="985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28139</xdr:rowOff>
    </xdr:from>
    <xdr:ext cx="405111" cy="259045"/>
    <xdr:sp macro="" textlink="">
      <xdr:nvSpPr>
        <xdr:cNvPr id="527" name="n_1mainValue【学校施設】&#10;有形固定資産減価償却率"/>
        <xdr:cNvSpPr txBox="1"/>
      </xdr:nvSpPr>
      <xdr:spPr>
        <a:xfrm>
          <a:off x="152660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137540</xdr:rowOff>
    </xdr:from>
    <xdr:ext cx="405111" cy="259045"/>
    <xdr:sp macro="" textlink="">
      <xdr:nvSpPr>
        <xdr:cNvPr id="528" name="n_2mainValue【学校施設】&#10;有形固定資産減価償却率"/>
        <xdr:cNvSpPr txBox="1"/>
      </xdr:nvSpPr>
      <xdr:spPr>
        <a:xfrm>
          <a:off x="143897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145704</xdr:rowOff>
    </xdr:from>
    <xdr:ext cx="405111" cy="259045"/>
    <xdr:sp macro="" textlink="">
      <xdr:nvSpPr>
        <xdr:cNvPr id="529" name="n_3mainValue【学校施設】&#10;有形固定資産減価償却率"/>
        <xdr:cNvSpPr txBox="1"/>
      </xdr:nvSpPr>
      <xdr:spPr>
        <a:xfrm>
          <a:off x="13500744" y="974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0" name="正方形/長方形 52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1" name="正方形/長方形 53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2" name="正方形/長方形 53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3" name="正方形/長方形 53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4" name="正方形/長方形 53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5" name="正方形/長方形 53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6" name="正方形/長方形 53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7" name="正方形/長方形 53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8" name="テキスト ボックス 53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9" name="直線コネクタ 53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0" name="テキスト ボックス 53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41" name="直線コネクタ 540"/>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42" name="テキスト ボックス 541"/>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3" name="直線コネクタ 54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4" name="テキスト ボックス 54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45" name="直線コネクタ 544"/>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46" name="テキスト ボックス 545"/>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88011</xdr:rowOff>
    </xdr:to>
    <xdr:cxnSp macro="">
      <xdr:nvCxnSpPr>
        <xdr:cNvPr id="550" name="直線コネクタ 549"/>
        <xdr:cNvCxnSpPr/>
      </xdr:nvCxnSpPr>
      <xdr:spPr>
        <a:xfrm flipV="1">
          <a:off x="22160864" y="9685782"/>
          <a:ext cx="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551" name="【学校施設】&#10;一人当たり面積最小値テキスト"/>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552" name="直線コネクタ 551"/>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553" name="【学校施設】&#10;一人当たり面積最大値テキスト"/>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554" name="直線コネクタ 553"/>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93933</xdr:rowOff>
    </xdr:from>
    <xdr:ext cx="469744" cy="259045"/>
    <xdr:sp macro="" textlink="">
      <xdr:nvSpPr>
        <xdr:cNvPr id="555" name="【学校施設】&#10;一人当たり面積平均値テキスト"/>
        <xdr:cNvSpPr txBox="1"/>
      </xdr:nvSpPr>
      <xdr:spPr>
        <a:xfrm>
          <a:off x="22199600" y="10380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115506</xdr:rowOff>
    </xdr:from>
    <xdr:to>
      <xdr:col>116</xdr:col>
      <xdr:colOff>114300</xdr:colOff>
      <xdr:row>61</xdr:row>
      <xdr:rowOff>45656</xdr:rowOff>
    </xdr:to>
    <xdr:sp macro="" textlink="">
      <xdr:nvSpPr>
        <xdr:cNvPr id="556" name="フローチャート: 判断 555"/>
        <xdr:cNvSpPr/>
      </xdr:nvSpPr>
      <xdr:spPr>
        <a:xfrm>
          <a:off x="22110700" y="1040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113792</xdr:rowOff>
    </xdr:from>
    <xdr:to>
      <xdr:col>112</xdr:col>
      <xdr:colOff>38100</xdr:colOff>
      <xdr:row>61</xdr:row>
      <xdr:rowOff>43942</xdr:rowOff>
    </xdr:to>
    <xdr:sp macro="" textlink="">
      <xdr:nvSpPr>
        <xdr:cNvPr id="557" name="フローチャート: 判断 556"/>
        <xdr:cNvSpPr/>
      </xdr:nvSpPr>
      <xdr:spPr>
        <a:xfrm>
          <a:off x="212725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110363</xdr:rowOff>
    </xdr:from>
    <xdr:to>
      <xdr:col>107</xdr:col>
      <xdr:colOff>101600</xdr:colOff>
      <xdr:row>61</xdr:row>
      <xdr:rowOff>40513</xdr:rowOff>
    </xdr:to>
    <xdr:sp macro="" textlink="">
      <xdr:nvSpPr>
        <xdr:cNvPr id="558" name="フローチャート: 判断 557"/>
        <xdr:cNvSpPr/>
      </xdr:nvSpPr>
      <xdr:spPr>
        <a:xfrm>
          <a:off x="20383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141224</xdr:rowOff>
    </xdr:from>
    <xdr:to>
      <xdr:col>102</xdr:col>
      <xdr:colOff>165100</xdr:colOff>
      <xdr:row>61</xdr:row>
      <xdr:rowOff>71374</xdr:rowOff>
    </xdr:to>
    <xdr:sp macro="" textlink="">
      <xdr:nvSpPr>
        <xdr:cNvPr id="559" name="フローチャート: 判断 558"/>
        <xdr:cNvSpPr/>
      </xdr:nvSpPr>
      <xdr:spPr>
        <a:xfrm>
          <a:off x="19494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156655</xdr:rowOff>
    </xdr:from>
    <xdr:to>
      <xdr:col>98</xdr:col>
      <xdr:colOff>38100</xdr:colOff>
      <xdr:row>61</xdr:row>
      <xdr:rowOff>86805</xdr:rowOff>
    </xdr:to>
    <xdr:sp macro="" textlink="">
      <xdr:nvSpPr>
        <xdr:cNvPr id="560" name="フローチャート: 判断 559"/>
        <xdr:cNvSpPr/>
      </xdr:nvSpPr>
      <xdr:spPr>
        <a:xfrm>
          <a:off x="18605500" y="104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1" name="テキスト ボックス 56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2" name="テキスト ボックス 56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3" name="テキスト ボックス 56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4" name="テキスト ボックス 56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5" name="テキスト ボックス 56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43497</xdr:rowOff>
    </xdr:from>
    <xdr:to>
      <xdr:col>116</xdr:col>
      <xdr:colOff>114300</xdr:colOff>
      <xdr:row>60</xdr:row>
      <xdr:rowOff>145097</xdr:rowOff>
    </xdr:to>
    <xdr:sp macro="" textlink="">
      <xdr:nvSpPr>
        <xdr:cNvPr id="566" name="楕円 565"/>
        <xdr:cNvSpPr/>
      </xdr:nvSpPr>
      <xdr:spPr>
        <a:xfrm>
          <a:off x="22110700" y="1033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66374</xdr:rowOff>
    </xdr:from>
    <xdr:ext cx="469744" cy="259045"/>
    <xdr:sp macro="" textlink="">
      <xdr:nvSpPr>
        <xdr:cNvPr id="567" name="【学校施設】&#10;一人当たり面積該当値テキスト"/>
        <xdr:cNvSpPr txBox="1"/>
      </xdr:nvSpPr>
      <xdr:spPr>
        <a:xfrm>
          <a:off x="22199600" y="1018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42926</xdr:rowOff>
    </xdr:from>
    <xdr:to>
      <xdr:col>112</xdr:col>
      <xdr:colOff>38100</xdr:colOff>
      <xdr:row>60</xdr:row>
      <xdr:rowOff>144526</xdr:rowOff>
    </xdr:to>
    <xdr:sp macro="" textlink="">
      <xdr:nvSpPr>
        <xdr:cNvPr id="568" name="楕円 567"/>
        <xdr:cNvSpPr/>
      </xdr:nvSpPr>
      <xdr:spPr>
        <a:xfrm>
          <a:off x="21272500" y="1032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93726</xdr:rowOff>
    </xdr:from>
    <xdr:to>
      <xdr:col>116</xdr:col>
      <xdr:colOff>63500</xdr:colOff>
      <xdr:row>60</xdr:row>
      <xdr:rowOff>94297</xdr:rowOff>
    </xdr:to>
    <xdr:cxnSp macro="">
      <xdr:nvCxnSpPr>
        <xdr:cNvPr id="569" name="直線コネクタ 568"/>
        <xdr:cNvCxnSpPr/>
      </xdr:nvCxnSpPr>
      <xdr:spPr>
        <a:xfrm>
          <a:off x="21323300" y="10380726"/>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53784</xdr:rowOff>
    </xdr:from>
    <xdr:to>
      <xdr:col>107</xdr:col>
      <xdr:colOff>101600</xdr:colOff>
      <xdr:row>60</xdr:row>
      <xdr:rowOff>155384</xdr:rowOff>
    </xdr:to>
    <xdr:sp macro="" textlink="">
      <xdr:nvSpPr>
        <xdr:cNvPr id="570" name="楕円 569"/>
        <xdr:cNvSpPr/>
      </xdr:nvSpPr>
      <xdr:spPr>
        <a:xfrm>
          <a:off x="20383500" y="1034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93726</xdr:rowOff>
    </xdr:from>
    <xdr:to>
      <xdr:col>111</xdr:col>
      <xdr:colOff>177800</xdr:colOff>
      <xdr:row>60</xdr:row>
      <xdr:rowOff>104584</xdr:rowOff>
    </xdr:to>
    <xdr:cxnSp macro="">
      <xdr:nvCxnSpPr>
        <xdr:cNvPr id="571" name="直線コネクタ 570"/>
        <xdr:cNvCxnSpPr/>
      </xdr:nvCxnSpPr>
      <xdr:spPr>
        <a:xfrm flipV="1">
          <a:off x="20434300" y="10380726"/>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75502</xdr:rowOff>
    </xdr:from>
    <xdr:to>
      <xdr:col>102</xdr:col>
      <xdr:colOff>165100</xdr:colOff>
      <xdr:row>63</xdr:row>
      <xdr:rowOff>5652</xdr:rowOff>
    </xdr:to>
    <xdr:sp macro="" textlink="">
      <xdr:nvSpPr>
        <xdr:cNvPr id="572" name="楕円 571"/>
        <xdr:cNvSpPr/>
      </xdr:nvSpPr>
      <xdr:spPr>
        <a:xfrm>
          <a:off x="19494500" y="1070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104584</xdr:rowOff>
    </xdr:from>
    <xdr:to>
      <xdr:col>107</xdr:col>
      <xdr:colOff>50800</xdr:colOff>
      <xdr:row>62</xdr:row>
      <xdr:rowOff>126302</xdr:rowOff>
    </xdr:to>
    <xdr:cxnSp macro="">
      <xdr:nvCxnSpPr>
        <xdr:cNvPr id="573" name="直線コネクタ 572"/>
        <xdr:cNvCxnSpPr/>
      </xdr:nvCxnSpPr>
      <xdr:spPr>
        <a:xfrm flipV="1">
          <a:off x="19545300" y="10391584"/>
          <a:ext cx="889000" cy="36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35069</xdr:rowOff>
    </xdr:from>
    <xdr:ext cx="469744" cy="259045"/>
    <xdr:sp macro="" textlink="">
      <xdr:nvSpPr>
        <xdr:cNvPr id="574" name="n_1aveValue【学校施設】&#10;一人当たり面積"/>
        <xdr:cNvSpPr txBox="1"/>
      </xdr:nvSpPr>
      <xdr:spPr>
        <a:xfrm>
          <a:off x="21075727" y="1049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31640</xdr:rowOff>
    </xdr:from>
    <xdr:ext cx="469744" cy="259045"/>
    <xdr:sp macro="" textlink="">
      <xdr:nvSpPr>
        <xdr:cNvPr id="575" name="n_2aveValue【学校施設】&#10;一人当たり面積"/>
        <xdr:cNvSpPr txBox="1"/>
      </xdr:nvSpPr>
      <xdr:spPr>
        <a:xfrm>
          <a:off x="20199427" y="1049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87901</xdr:rowOff>
    </xdr:from>
    <xdr:ext cx="469744" cy="259045"/>
    <xdr:sp macro="" textlink="">
      <xdr:nvSpPr>
        <xdr:cNvPr id="576" name="n_3aveValue【学校施設】&#10;一人当たり面積"/>
        <xdr:cNvSpPr txBox="1"/>
      </xdr:nvSpPr>
      <xdr:spPr>
        <a:xfrm>
          <a:off x="19310427" y="1020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103332</xdr:rowOff>
    </xdr:from>
    <xdr:ext cx="469744" cy="259045"/>
    <xdr:sp macro="" textlink="">
      <xdr:nvSpPr>
        <xdr:cNvPr id="577" name="n_4aveValue【学校施設】&#10;一人当たり面積"/>
        <xdr:cNvSpPr txBox="1"/>
      </xdr:nvSpPr>
      <xdr:spPr>
        <a:xfrm>
          <a:off x="18421427" y="1021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161053</xdr:rowOff>
    </xdr:from>
    <xdr:ext cx="469744" cy="259045"/>
    <xdr:sp macro="" textlink="">
      <xdr:nvSpPr>
        <xdr:cNvPr id="578" name="n_1mainValue【学校施設】&#10;一人当たり面積"/>
        <xdr:cNvSpPr txBox="1"/>
      </xdr:nvSpPr>
      <xdr:spPr>
        <a:xfrm>
          <a:off x="21075727" y="1010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461</xdr:rowOff>
    </xdr:from>
    <xdr:ext cx="469744" cy="259045"/>
    <xdr:sp macro="" textlink="">
      <xdr:nvSpPr>
        <xdr:cNvPr id="579" name="n_2mainValue【学校施設】&#10;一人当たり面積"/>
        <xdr:cNvSpPr txBox="1"/>
      </xdr:nvSpPr>
      <xdr:spPr>
        <a:xfrm>
          <a:off x="20199427" y="10116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168229</xdr:rowOff>
    </xdr:from>
    <xdr:ext cx="469744" cy="259045"/>
    <xdr:sp macro="" textlink="">
      <xdr:nvSpPr>
        <xdr:cNvPr id="580" name="n_3mainValue【学校施設】&#10;一人当たり面積"/>
        <xdr:cNvSpPr txBox="1"/>
      </xdr:nvSpPr>
      <xdr:spPr>
        <a:xfrm>
          <a:off x="19310427" y="10798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1" name="正方形/長方形 58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2" name="正方形/長方形 58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3" name="正方形/長方形 58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4" name="正方形/長方形 58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5" name="正方形/長方形 58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6" name="正方形/長方形 58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7" name="正方形/長方形 58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8" name="正方形/長方形 58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9" name="正方形/長方形 5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0" name="正方形/長方形 5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1" name="正方形/長方形 5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2" name="正方形/長方形 5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3" name="正方形/長方形 5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4" name="正方形/長方形 5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5" name="正方形/長方形 5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6" name="正方形/長方形 59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7" name="正方形/長方形 59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8" name="正方形/長方形 59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9" name="正方形/長方形 59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0" name="正方形/長方形 59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1" name="正方形/長方形 60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2" name="正方形/長方形 60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3" name="正方形/長方形 60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4" name="正方形/長方形 60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5" name="テキスト ボックス 60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6" name="直線コネクタ 60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07" name="テキスト ボックス 60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08" name="直線コネクタ 60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09" name="テキスト ボックス 608"/>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10" name="直線コネクタ 60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11" name="テキスト ボックス 61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12" name="直線コネクタ 61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13" name="テキスト ボックス 61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14" name="直線コネクタ 61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15" name="テキスト ボックス 61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6" name="直線コネクタ 61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17" name="テキスト ボックス 61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108</xdr:row>
      <xdr:rowOff>30480</xdr:rowOff>
    </xdr:to>
    <xdr:cxnSp macro="">
      <xdr:nvCxnSpPr>
        <xdr:cNvPr id="619" name="直線コネクタ 618"/>
        <xdr:cNvCxnSpPr/>
      </xdr:nvCxnSpPr>
      <xdr:spPr>
        <a:xfrm flipV="1">
          <a:off x="16318864" y="171983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34307</xdr:rowOff>
    </xdr:from>
    <xdr:ext cx="405111" cy="259045"/>
    <xdr:sp macro="" textlink="">
      <xdr:nvSpPr>
        <xdr:cNvPr id="620" name="【公民館】&#10;有形固定資産減価償却率最小値テキスト"/>
        <xdr:cNvSpPr txBox="1"/>
      </xdr:nvSpPr>
      <xdr:spPr>
        <a:xfrm>
          <a:off x="163576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30480</xdr:rowOff>
    </xdr:from>
    <xdr:to>
      <xdr:col>86</xdr:col>
      <xdr:colOff>25400</xdr:colOff>
      <xdr:row>108</xdr:row>
      <xdr:rowOff>30480</xdr:rowOff>
    </xdr:to>
    <xdr:cxnSp macro="">
      <xdr:nvCxnSpPr>
        <xdr:cNvPr id="621" name="直線コネクタ 620"/>
        <xdr:cNvCxnSpPr/>
      </xdr:nvCxnSpPr>
      <xdr:spPr>
        <a:xfrm>
          <a:off x="16230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405111" cy="259045"/>
    <xdr:sp macro="" textlink="">
      <xdr:nvSpPr>
        <xdr:cNvPr id="622" name="【公民館】&#10;有形固定資産減価償却率最大値テキスト"/>
        <xdr:cNvSpPr txBox="1"/>
      </xdr:nvSpPr>
      <xdr:spPr>
        <a:xfrm>
          <a:off x="163576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623" name="直線コネクタ 622"/>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624" name="【公民館】&#10;有形固定資産減価償却率平均値テキスト"/>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625" name="フローチャート: 判断 624"/>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130556</xdr:rowOff>
    </xdr:from>
    <xdr:to>
      <xdr:col>81</xdr:col>
      <xdr:colOff>101600</xdr:colOff>
      <xdr:row>103</xdr:row>
      <xdr:rowOff>60706</xdr:rowOff>
    </xdr:to>
    <xdr:sp macro="" textlink="">
      <xdr:nvSpPr>
        <xdr:cNvPr id="626" name="フローチャート: 判断 625"/>
        <xdr:cNvSpPr/>
      </xdr:nvSpPr>
      <xdr:spPr>
        <a:xfrm>
          <a:off x="15430500" y="1761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155702</xdr:rowOff>
    </xdr:from>
    <xdr:to>
      <xdr:col>76</xdr:col>
      <xdr:colOff>165100</xdr:colOff>
      <xdr:row>103</xdr:row>
      <xdr:rowOff>85852</xdr:rowOff>
    </xdr:to>
    <xdr:sp macro="" textlink="">
      <xdr:nvSpPr>
        <xdr:cNvPr id="627" name="フローチャート: 判断 626"/>
        <xdr:cNvSpPr/>
      </xdr:nvSpPr>
      <xdr:spPr>
        <a:xfrm>
          <a:off x="14541500" y="1764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112268</xdr:rowOff>
    </xdr:from>
    <xdr:to>
      <xdr:col>72</xdr:col>
      <xdr:colOff>38100</xdr:colOff>
      <xdr:row>103</xdr:row>
      <xdr:rowOff>42418</xdr:rowOff>
    </xdr:to>
    <xdr:sp macro="" textlink="">
      <xdr:nvSpPr>
        <xdr:cNvPr id="628" name="フローチャート: 判断 627"/>
        <xdr:cNvSpPr/>
      </xdr:nvSpPr>
      <xdr:spPr>
        <a:xfrm>
          <a:off x="13652500" y="1760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2539</xdr:rowOff>
    </xdr:from>
    <xdr:to>
      <xdr:col>67</xdr:col>
      <xdr:colOff>101600</xdr:colOff>
      <xdr:row>103</xdr:row>
      <xdr:rowOff>104139</xdr:rowOff>
    </xdr:to>
    <xdr:sp macro="" textlink="">
      <xdr:nvSpPr>
        <xdr:cNvPr id="629" name="フローチャート: 判断 628"/>
        <xdr:cNvSpPr/>
      </xdr:nvSpPr>
      <xdr:spPr>
        <a:xfrm>
          <a:off x="12763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0" name="テキスト ボックス 6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1" name="テキスト ボックス 6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2" name="テキスト ボックス 6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3" name="テキスト ボックス 6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4" name="テキスト ボックス 6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135128</xdr:rowOff>
    </xdr:from>
    <xdr:to>
      <xdr:col>85</xdr:col>
      <xdr:colOff>177800</xdr:colOff>
      <xdr:row>103</xdr:row>
      <xdr:rowOff>65278</xdr:rowOff>
    </xdr:to>
    <xdr:sp macro="" textlink="">
      <xdr:nvSpPr>
        <xdr:cNvPr id="635" name="楕円 634"/>
        <xdr:cNvSpPr/>
      </xdr:nvSpPr>
      <xdr:spPr>
        <a:xfrm>
          <a:off x="16268700" y="1762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158005</xdr:rowOff>
    </xdr:from>
    <xdr:ext cx="405111" cy="259045"/>
    <xdr:sp macro="" textlink="">
      <xdr:nvSpPr>
        <xdr:cNvPr id="636" name="【公民館】&#10;有形固定資産減価償却率該当値テキスト"/>
        <xdr:cNvSpPr txBox="1"/>
      </xdr:nvSpPr>
      <xdr:spPr>
        <a:xfrm>
          <a:off x="16357600" y="17474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82550</xdr:rowOff>
    </xdr:from>
    <xdr:to>
      <xdr:col>81</xdr:col>
      <xdr:colOff>101600</xdr:colOff>
      <xdr:row>103</xdr:row>
      <xdr:rowOff>12700</xdr:rowOff>
    </xdr:to>
    <xdr:sp macro="" textlink="">
      <xdr:nvSpPr>
        <xdr:cNvPr id="637" name="楕円 636"/>
        <xdr:cNvSpPr/>
      </xdr:nvSpPr>
      <xdr:spPr>
        <a:xfrm>
          <a:off x="154305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133350</xdr:rowOff>
    </xdr:from>
    <xdr:to>
      <xdr:col>85</xdr:col>
      <xdr:colOff>127000</xdr:colOff>
      <xdr:row>103</xdr:row>
      <xdr:rowOff>14478</xdr:rowOff>
    </xdr:to>
    <xdr:cxnSp macro="">
      <xdr:nvCxnSpPr>
        <xdr:cNvPr id="638" name="直線コネクタ 637"/>
        <xdr:cNvCxnSpPr/>
      </xdr:nvCxnSpPr>
      <xdr:spPr>
        <a:xfrm>
          <a:off x="15481300" y="17621250"/>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71120</xdr:rowOff>
    </xdr:from>
    <xdr:to>
      <xdr:col>76</xdr:col>
      <xdr:colOff>165100</xdr:colOff>
      <xdr:row>103</xdr:row>
      <xdr:rowOff>1270</xdr:rowOff>
    </xdr:to>
    <xdr:sp macro="" textlink="">
      <xdr:nvSpPr>
        <xdr:cNvPr id="639" name="楕円 638"/>
        <xdr:cNvSpPr/>
      </xdr:nvSpPr>
      <xdr:spPr>
        <a:xfrm>
          <a:off x="14541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121920</xdr:rowOff>
    </xdr:from>
    <xdr:to>
      <xdr:col>81</xdr:col>
      <xdr:colOff>50800</xdr:colOff>
      <xdr:row>102</xdr:row>
      <xdr:rowOff>133350</xdr:rowOff>
    </xdr:to>
    <xdr:cxnSp macro="">
      <xdr:nvCxnSpPr>
        <xdr:cNvPr id="640" name="直線コネクタ 639"/>
        <xdr:cNvCxnSpPr/>
      </xdr:nvCxnSpPr>
      <xdr:spPr>
        <a:xfrm>
          <a:off x="14592300" y="176098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59689</xdr:rowOff>
    </xdr:from>
    <xdr:to>
      <xdr:col>72</xdr:col>
      <xdr:colOff>38100</xdr:colOff>
      <xdr:row>102</xdr:row>
      <xdr:rowOff>161289</xdr:rowOff>
    </xdr:to>
    <xdr:sp macro="" textlink="">
      <xdr:nvSpPr>
        <xdr:cNvPr id="641" name="楕円 640"/>
        <xdr:cNvSpPr/>
      </xdr:nvSpPr>
      <xdr:spPr>
        <a:xfrm>
          <a:off x="136525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110489</xdr:rowOff>
    </xdr:from>
    <xdr:to>
      <xdr:col>76</xdr:col>
      <xdr:colOff>114300</xdr:colOff>
      <xdr:row>102</xdr:row>
      <xdr:rowOff>121920</xdr:rowOff>
    </xdr:to>
    <xdr:cxnSp macro="">
      <xdr:nvCxnSpPr>
        <xdr:cNvPr id="642" name="直線コネクタ 641"/>
        <xdr:cNvCxnSpPr/>
      </xdr:nvCxnSpPr>
      <xdr:spPr>
        <a:xfrm>
          <a:off x="13703300" y="175983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51833</xdr:rowOff>
    </xdr:from>
    <xdr:ext cx="405111" cy="259045"/>
    <xdr:sp macro="" textlink="">
      <xdr:nvSpPr>
        <xdr:cNvPr id="643" name="n_1aveValue【公民館】&#10;有形固定資産減価償却率"/>
        <xdr:cNvSpPr txBox="1"/>
      </xdr:nvSpPr>
      <xdr:spPr>
        <a:xfrm>
          <a:off x="15266044" y="1771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76979</xdr:rowOff>
    </xdr:from>
    <xdr:ext cx="405111" cy="259045"/>
    <xdr:sp macro="" textlink="">
      <xdr:nvSpPr>
        <xdr:cNvPr id="644" name="n_2aveValue【公民館】&#10;有形固定資産減価償却率"/>
        <xdr:cNvSpPr txBox="1"/>
      </xdr:nvSpPr>
      <xdr:spPr>
        <a:xfrm>
          <a:off x="14389744" y="1773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33545</xdr:rowOff>
    </xdr:from>
    <xdr:ext cx="405111" cy="259045"/>
    <xdr:sp macro="" textlink="">
      <xdr:nvSpPr>
        <xdr:cNvPr id="645" name="n_3aveValue【公民館】&#10;有形固定資産減価償却率"/>
        <xdr:cNvSpPr txBox="1"/>
      </xdr:nvSpPr>
      <xdr:spPr>
        <a:xfrm>
          <a:off x="13500744" y="1769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120666</xdr:rowOff>
    </xdr:from>
    <xdr:ext cx="405111" cy="259045"/>
    <xdr:sp macro="" textlink="">
      <xdr:nvSpPr>
        <xdr:cNvPr id="646" name="n_4aveValue【公民館】&#10;有形固定資産減価償却率"/>
        <xdr:cNvSpPr txBox="1"/>
      </xdr:nvSpPr>
      <xdr:spPr>
        <a:xfrm>
          <a:off x="12611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29227</xdr:rowOff>
    </xdr:from>
    <xdr:ext cx="405111" cy="259045"/>
    <xdr:sp macro="" textlink="">
      <xdr:nvSpPr>
        <xdr:cNvPr id="647" name="n_1mainValue【公民館】&#10;有形固定資産減価償却率"/>
        <xdr:cNvSpPr txBox="1"/>
      </xdr:nvSpPr>
      <xdr:spPr>
        <a:xfrm>
          <a:off x="15266044" y="1734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17797</xdr:rowOff>
    </xdr:from>
    <xdr:ext cx="405111" cy="259045"/>
    <xdr:sp macro="" textlink="">
      <xdr:nvSpPr>
        <xdr:cNvPr id="648" name="n_2mainValue【公民館】&#10;有形固定資産減価償却率"/>
        <xdr:cNvSpPr txBox="1"/>
      </xdr:nvSpPr>
      <xdr:spPr>
        <a:xfrm>
          <a:off x="143897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6366</xdr:rowOff>
    </xdr:from>
    <xdr:ext cx="405111" cy="259045"/>
    <xdr:sp macro="" textlink="">
      <xdr:nvSpPr>
        <xdr:cNvPr id="649" name="n_3mainValue【公民館】&#10;有形固定資産減価償却率"/>
        <xdr:cNvSpPr txBox="1"/>
      </xdr:nvSpPr>
      <xdr:spPr>
        <a:xfrm>
          <a:off x="13500744" y="1732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0" name="正方形/長方形 6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1" name="正方形/長方形 6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2" name="正方形/長方形 6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3" name="正方形/長方形 6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4" name="正方形/長方形 6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5" name="正方形/長方形 6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6" name="正方形/長方形 6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7" name="正方形/長方形 65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8" name="テキスト ボックス 65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9" name="直線コネクタ 65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0" name="直線コネクタ 65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1" name="テキスト ボックス 66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2" name="直線コネクタ 66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3" name="テキスト ボックス 66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4" name="直線コネクタ 66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5" name="テキスト ボックス 66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6" name="直線コネクタ 66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7" name="テキスト ボックス 66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8" name="直線コネクタ 66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9" name="テキスト ボックス 66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0" name="直線コネクタ 66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1" name="テキスト ボックス 67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2" name="直線コネクタ 6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3" name="テキスト ボックス 6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84364</xdr:rowOff>
    </xdr:from>
    <xdr:to>
      <xdr:col>116</xdr:col>
      <xdr:colOff>62864</xdr:colOff>
      <xdr:row>108</xdr:row>
      <xdr:rowOff>134982</xdr:rowOff>
    </xdr:to>
    <xdr:cxnSp macro="">
      <xdr:nvCxnSpPr>
        <xdr:cNvPr id="675" name="直線コネクタ 674"/>
        <xdr:cNvCxnSpPr/>
      </xdr:nvCxnSpPr>
      <xdr:spPr>
        <a:xfrm flipV="1">
          <a:off x="22160864" y="17057914"/>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676" name="【公民館】&#10;一人当たり面積最小値テキスト"/>
        <xdr:cNvSpPr txBox="1"/>
      </xdr:nvSpPr>
      <xdr:spPr>
        <a:xfrm>
          <a:off x="22199600" y="1865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677" name="直線コネクタ 676"/>
        <xdr:cNvCxnSpPr/>
      </xdr:nvCxnSpPr>
      <xdr:spPr>
        <a:xfrm>
          <a:off x="22072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31041</xdr:rowOff>
    </xdr:from>
    <xdr:ext cx="469744" cy="259045"/>
    <xdr:sp macro="" textlink="">
      <xdr:nvSpPr>
        <xdr:cNvPr id="678" name="【公民館】&#10;一人当たり面積最大値テキスト"/>
        <xdr:cNvSpPr txBox="1"/>
      </xdr:nvSpPr>
      <xdr:spPr>
        <a:xfrm>
          <a:off x="22199600" y="1683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84364</xdr:rowOff>
    </xdr:from>
    <xdr:to>
      <xdr:col>116</xdr:col>
      <xdr:colOff>152400</xdr:colOff>
      <xdr:row>99</xdr:row>
      <xdr:rowOff>84364</xdr:rowOff>
    </xdr:to>
    <xdr:cxnSp macro="">
      <xdr:nvCxnSpPr>
        <xdr:cNvPr id="679" name="直線コネクタ 678"/>
        <xdr:cNvCxnSpPr/>
      </xdr:nvCxnSpPr>
      <xdr:spPr>
        <a:xfrm>
          <a:off x="22072600" y="1705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64243</xdr:rowOff>
    </xdr:from>
    <xdr:ext cx="469744" cy="259045"/>
    <xdr:sp macro="" textlink="">
      <xdr:nvSpPr>
        <xdr:cNvPr id="680" name="【公民館】&#10;一人当たり面積平均値テキスト"/>
        <xdr:cNvSpPr txBox="1"/>
      </xdr:nvSpPr>
      <xdr:spPr>
        <a:xfrm>
          <a:off x="22199600" y="18066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681" name="フローチャート: 判断 680"/>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682" name="フローチャート: 判断 681"/>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101</xdr:row>
      <xdr:rowOff>157662</xdr:rowOff>
    </xdr:from>
    <xdr:to>
      <xdr:col>107</xdr:col>
      <xdr:colOff>101600</xdr:colOff>
      <xdr:row>102</xdr:row>
      <xdr:rowOff>87812</xdr:rowOff>
    </xdr:to>
    <xdr:sp macro="" textlink="">
      <xdr:nvSpPr>
        <xdr:cNvPr id="683" name="フローチャート: 判断 682"/>
        <xdr:cNvSpPr/>
      </xdr:nvSpPr>
      <xdr:spPr>
        <a:xfrm>
          <a:off x="20383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53158</xdr:rowOff>
    </xdr:from>
    <xdr:to>
      <xdr:col>102</xdr:col>
      <xdr:colOff>165100</xdr:colOff>
      <xdr:row>105</xdr:row>
      <xdr:rowOff>154758</xdr:rowOff>
    </xdr:to>
    <xdr:sp macro="" textlink="">
      <xdr:nvSpPr>
        <xdr:cNvPr id="684" name="フローチャート: 判断 683"/>
        <xdr:cNvSpPr/>
      </xdr:nvSpPr>
      <xdr:spPr>
        <a:xfrm>
          <a:off x="19494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162561</xdr:rowOff>
    </xdr:from>
    <xdr:to>
      <xdr:col>98</xdr:col>
      <xdr:colOff>38100</xdr:colOff>
      <xdr:row>105</xdr:row>
      <xdr:rowOff>92711</xdr:rowOff>
    </xdr:to>
    <xdr:sp macro="" textlink="">
      <xdr:nvSpPr>
        <xdr:cNvPr id="685" name="フローチャート: 判断 684"/>
        <xdr:cNvSpPr/>
      </xdr:nvSpPr>
      <xdr:spPr>
        <a:xfrm>
          <a:off x="18605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6" name="テキスト ボックス 6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7" name="テキスト ボックス 6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8" name="テキスト ボックス 6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9" name="テキスト ボックス 6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0" name="テキスト ボックス 6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100512</xdr:rowOff>
    </xdr:from>
    <xdr:to>
      <xdr:col>116</xdr:col>
      <xdr:colOff>114300</xdr:colOff>
      <xdr:row>103</xdr:row>
      <xdr:rowOff>30662</xdr:rowOff>
    </xdr:to>
    <xdr:sp macro="" textlink="">
      <xdr:nvSpPr>
        <xdr:cNvPr id="691" name="楕円 690"/>
        <xdr:cNvSpPr/>
      </xdr:nvSpPr>
      <xdr:spPr>
        <a:xfrm>
          <a:off x="22110700" y="1758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123389</xdr:rowOff>
    </xdr:from>
    <xdr:ext cx="469744" cy="259045"/>
    <xdr:sp macro="" textlink="">
      <xdr:nvSpPr>
        <xdr:cNvPr id="692" name="【公民館】&#10;一人当たり面積該当値テキスト"/>
        <xdr:cNvSpPr txBox="1"/>
      </xdr:nvSpPr>
      <xdr:spPr>
        <a:xfrm>
          <a:off x="22199600" y="1743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97245</xdr:rowOff>
    </xdr:from>
    <xdr:to>
      <xdr:col>112</xdr:col>
      <xdr:colOff>38100</xdr:colOff>
      <xdr:row>103</xdr:row>
      <xdr:rowOff>27395</xdr:rowOff>
    </xdr:to>
    <xdr:sp macro="" textlink="">
      <xdr:nvSpPr>
        <xdr:cNvPr id="693" name="楕円 692"/>
        <xdr:cNvSpPr/>
      </xdr:nvSpPr>
      <xdr:spPr>
        <a:xfrm>
          <a:off x="21272500" y="1758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148045</xdr:rowOff>
    </xdr:from>
    <xdr:to>
      <xdr:col>116</xdr:col>
      <xdr:colOff>63500</xdr:colOff>
      <xdr:row>102</xdr:row>
      <xdr:rowOff>151312</xdr:rowOff>
    </xdr:to>
    <xdr:cxnSp macro="">
      <xdr:nvCxnSpPr>
        <xdr:cNvPr id="694" name="直線コネクタ 693"/>
        <xdr:cNvCxnSpPr/>
      </xdr:nvCxnSpPr>
      <xdr:spPr>
        <a:xfrm>
          <a:off x="21323300" y="17635945"/>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110308</xdr:rowOff>
    </xdr:from>
    <xdr:to>
      <xdr:col>107</xdr:col>
      <xdr:colOff>101600</xdr:colOff>
      <xdr:row>103</xdr:row>
      <xdr:rowOff>40458</xdr:rowOff>
    </xdr:to>
    <xdr:sp macro="" textlink="">
      <xdr:nvSpPr>
        <xdr:cNvPr id="695" name="楕円 694"/>
        <xdr:cNvSpPr/>
      </xdr:nvSpPr>
      <xdr:spPr>
        <a:xfrm>
          <a:off x="20383500" y="175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148045</xdr:rowOff>
    </xdr:from>
    <xdr:to>
      <xdr:col>111</xdr:col>
      <xdr:colOff>177800</xdr:colOff>
      <xdr:row>102</xdr:row>
      <xdr:rowOff>161108</xdr:rowOff>
    </xdr:to>
    <xdr:cxnSp macro="">
      <xdr:nvCxnSpPr>
        <xdr:cNvPr id="696" name="直線コネクタ 695"/>
        <xdr:cNvCxnSpPr/>
      </xdr:nvCxnSpPr>
      <xdr:spPr>
        <a:xfrm flipV="1">
          <a:off x="20434300" y="17635945"/>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116839</xdr:rowOff>
    </xdr:from>
    <xdr:to>
      <xdr:col>102</xdr:col>
      <xdr:colOff>165100</xdr:colOff>
      <xdr:row>103</xdr:row>
      <xdr:rowOff>46989</xdr:rowOff>
    </xdr:to>
    <xdr:sp macro="" textlink="">
      <xdr:nvSpPr>
        <xdr:cNvPr id="697" name="楕円 696"/>
        <xdr:cNvSpPr/>
      </xdr:nvSpPr>
      <xdr:spPr>
        <a:xfrm>
          <a:off x="19494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161108</xdr:rowOff>
    </xdr:from>
    <xdr:to>
      <xdr:col>107</xdr:col>
      <xdr:colOff>50800</xdr:colOff>
      <xdr:row>102</xdr:row>
      <xdr:rowOff>167639</xdr:rowOff>
    </xdr:to>
    <xdr:cxnSp macro="">
      <xdr:nvCxnSpPr>
        <xdr:cNvPr id="698" name="直線コネクタ 697"/>
        <xdr:cNvCxnSpPr/>
      </xdr:nvCxnSpPr>
      <xdr:spPr>
        <a:xfrm flipV="1">
          <a:off x="19545300" y="1764900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152416</xdr:rowOff>
    </xdr:from>
    <xdr:ext cx="469744" cy="259045"/>
    <xdr:sp macro="" textlink="">
      <xdr:nvSpPr>
        <xdr:cNvPr id="699" name="n_1aveValue【公民館】&#10;一人当たり面積"/>
        <xdr:cNvSpPr txBox="1"/>
      </xdr:nvSpPr>
      <xdr:spPr>
        <a:xfrm>
          <a:off x="210757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104339</xdr:rowOff>
    </xdr:from>
    <xdr:ext cx="469744" cy="259045"/>
    <xdr:sp macro="" textlink="">
      <xdr:nvSpPr>
        <xdr:cNvPr id="700" name="n_2aveValue【公民館】&#10;一人当たり面積"/>
        <xdr:cNvSpPr txBox="1"/>
      </xdr:nvSpPr>
      <xdr:spPr>
        <a:xfrm>
          <a:off x="201994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145885</xdr:rowOff>
    </xdr:from>
    <xdr:ext cx="469744" cy="259045"/>
    <xdr:sp macro="" textlink="">
      <xdr:nvSpPr>
        <xdr:cNvPr id="701" name="n_3aveValue【公民館】&#10;一人当たり面積"/>
        <xdr:cNvSpPr txBox="1"/>
      </xdr:nvSpPr>
      <xdr:spPr>
        <a:xfrm>
          <a:off x="193104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109238</xdr:rowOff>
    </xdr:from>
    <xdr:ext cx="469744" cy="259045"/>
    <xdr:sp macro="" textlink="">
      <xdr:nvSpPr>
        <xdr:cNvPr id="702" name="n_4aveValue【公民館】&#10;一人当たり面積"/>
        <xdr:cNvSpPr txBox="1"/>
      </xdr:nvSpPr>
      <xdr:spPr>
        <a:xfrm>
          <a:off x="18421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43922</xdr:rowOff>
    </xdr:from>
    <xdr:ext cx="469744" cy="259045"/>
    <xdr:sp macro="" textlink="">
      <xdr:nvSpPr>
        <xdr:cNvPr id="703" name="n_1mainValue【公民館】&#10;一人当たり面積"/>
        <xdr:cNvSpPr txBox="1"/>
      </xdr:nvSpPr>
      <xdr:spPr>
        <a:xfrm>
          <a:off x="21075727" y="1736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31585</xdr:rowOff>
    </xdr:from>
    <xdr:ext cx="469744" cy="259045"/>
    <xdr:sp macro="" textlink="">
      <xdr:nvSpPr>
        <xdr:cNvPr id="704" name="n_2mainValue【公民館】&#10;一人当たり面積"/>
        <xdr:cNvSpPr txBox="1"/>
      </xdr:nvSpPr>
      <xdr:spPr>
        <a:xfrm>
          <a:off x="20199427" y="17690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63516</xdr:rowOff>
    </xdr:from>
    <xdr:ext cx="469744" cy="259045"/>
    <xdr:sp macro="" textlink="">
      <xdr:nvSpPr>
        <xdr:cNvPr id="705" name="n_3mainValue【公民館】&#10;一人当たり面積"/>
        <xdr:cNvSpPr txBox="1"/>
      </xdr:nvSpPr>
      <xdr:spPr>
        <a:xfrm>
          <a:off x="19310427" y="1737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6" name="正方形/長方形 7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7" name="正方形/長方形 7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8" name="テキスト ボックス 7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施設別に有形固定資産減価償却率を見ると、有形固定資産の大部分を占める道路に関しては、近年、新規供給路線がなく、維持補修だけとなっていることから、類似団体と比較し高い値を示している。現在、町道西大路鎌掛線の整備を進めており、路線供給開始が始まれば、値は一定、減少すると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有形固定資産減価償却率が類似団体と比較して高い傾向にある中にあって、学校施設や公民館等の教育施設における有形固定資産減価償却率は、学校施設では類似団体と同程度、公民館では類似団体より若干低い数値を示している。これは、当町の教育関係に力を入れている傾向が表れている。教育関係経費（教育費）を類似団体と比較すると、全体経費に占める教育関係経費の令和元年度の割合は、類似団体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％であり、当町は、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％となっていることから、学校や公民館等の教育施設に投資する経費も大きいと考えられる。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道路や学校施設等については、公共施設総合管理計画に基づく、個別施設計画により、計画的に管理を行っていく。また、公営住宅、認定こども園、幼稚園、保育園については老朽化が進んでおり、公共施設管理計画に基づき、計画的な修繕や今後の在り方等を検討していく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滋賀県日野町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21,493
20,822
117.60
9,637,037
9,141,925
483,930
5,954,051
8,429,477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82731</xdr:rowOff>
    </xdr:from>
    <xdr:to>
      <xdr:col>24</xdr:col>
      <xdr:colOff>62865</xdr:colOff>
      <xdr:row>41</xdr:row>
      <xdr:rowOff>103959</xdr:rowOff>
    </xdr:to>
    <xdr:cxnSp macro="">
      <xdr:nvCxnSpPr>
        <xdr:cNvPr id="58" name="直線コネクタ 57"/>
        <xdr:cNvCxnSpPr/>
      </xdr:nvCxnSpPr>
      <xdr:spPr>
        <a:xfrm flipV="1">
          <a:off x="4634865" y="574058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405111" cy="259045"/>
    <xdr:sp macro="" textlink="">
      <xdr:nvSpPr>
        <xdr:cNvPr id="59" name="【図書館】&#10;有形固定資産減価償却率最小値テキスト"/>
        <xdr:cNvSpPr txBox="1"/>
      </xdr:nvSpPr>
      <xdr:spPr>
        <a:xfrm>
          <a:off x="4673600" y="713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60" name="直線コネクタ 59"/>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29408</xdr:rowOff>
    </xdr:from>
    <xdr:ext cx="340478" cy="259045"/>
    <xdr:sp macro="" textlink="">
      <xdr:nvSpPr>
        <xdr:cNvPr id="61" name="【図書館】&#10;有形固定資産減価償却率最大値テキスト"/>
        <xdr:cNvSpPr txBox="1"/>
      </xdr:nvSpPr>
      <xdr:spPr>
        <a:xfrm>
          <a:off x="4673600" y="55158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82731</xdr:rowOff>
    </xdr:from>
    <xdr:to>
      <xdr:col>24</xdr:col>
      <xdr:colOff>152400</xdr:colOff>
      <xdr:row>33</xdr:row>
      <xdr:rowOff>82731</xdr:rowOff>
    </xdr:to>
    <xdr:cxnSp macro="">
      <xdr:nvCxnSpPr>
        <xdr:cNvPr id="62" name="直線コネクタ 61"/>
        <xdr:cNvCxnSpPr/>
      </xdr:nvCxnSpPr>
      <xdr:spPr>
        <a:xfrm>
          <a:off x="4546600" y="574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82204</xdr:rowOff>
    </xdr:from>
    <xdr:ext cx="405111" cy="259045"/>
    <xdr:sp macro="" textlink="">
      <xdr:nvSpPr>
        <xdr:cNvPr id="63" name="【図書館】&#10;有形固定資産減価償却率平均値テキスト"/>
        <xdr:cNvSpPr txBox="1"/>
      </xdr:nvSpPr>
      <xdr:spPr>
        <a:xfrm>
          <a:off x="4673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64" name="フローチャート: 判断 63"/>
        <xdr:cNvSpPr/>
      </xdr:nvSpPr>
      <xdr:spPr>
        <a:xfrm>
          <a:off x="4584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93980</xdr:rowOff>
    </xdr:from>
    <xdr:to>
      <xdr:col>20</xdr:col>
      <xdr:colOff>38100</xdr:colOff>
      <xdr:row>38</xdr:row>
      <xdr:rowOff>24130</xdr:rowOff>
    </xdr:to>
    <xdr:sp macro="" textlink="">
      <xdr:nvSpPr>
        <xdr:cNvPr id="65" name="フローチャート: 判断 64"/>
        <xdr:cNvSpPr/>
      </xdr:nvSpPr>
      <xdr:spPr>
        <a:xfrm>
          <a:off x="3746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85816</xdr:rowOff>
    </xdr:from>
    <xdr:to>
      <xdr:col>15</xdr:col>
      <xdr:colOff>101600</xdr:colOff>
      <xdr:row>38</xdr:row>
      <xdr:rowOff>15966</xdr:rowOff>
    </xdr:to>
    <xdr:sp macro="" textlink="">
      <xdr:nvSpPr>
        <xdr:cNvPr id="66" name="フローチャート: 判断 65"/>
        <xdr:cNvSpPr/>
      </xdr:nvSpPr>
      <xdr:spPr>
        <a:xfrm>
          <a:off x="2857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64589</xdr:rowOff>
    </xdr:from>
    <xdr:to>
      <xdr:col>10</xdr:col>
      <xdr:colOff>165100</xdr:colOff>
      <xdr:row>37</xdr:row>
      <xdr:rowOff>166188</xdr:rowOff>
    </xdr:to>
    <xdr:sp macro="" textlink="">
      <xdr:nvSpPr>
        <xdr:cNvPr id="67" name="フローチャート: 判断 66"/>
        <xdr:cNvSpPr/>
      </xdr:nvSpPr>
      <xdr:spPr>
        <a:xfrm>
          <a:off x="1968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149497</xdr:rowOff>
    </xdr:from>
    <xdr:to>
      <xdr:col>6</xdr:col>
      <xdr:colOff>38100</xdr:colOff>
      <xdr:row>37</xdr:row>
      <xdr:rowOff>79647</xdr:rowOff>
    </xdr:to>
    <xdr:sp macro="" textlink="">
      <xdr:nvSpPr>
        <xdr:cNvPr id="68" name="フローチャート: 判断 67"/>
        <xdr:cNvSpPr/>
      </xdr:nvSpPr>
      <xdr:spPr>
        <a:xfrm>
          <a:off x="1079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147864</xdr:rowOff>
    </xdr:from>
    <xdr:to>
      <xdr:col>24</xdr:col>
      <xdr:colOff>114300</xdr:colOff>
      <xdr:row>37</xdr:row>
      <xdr:rowOff>78014</xdr:rowOff>
    </xdr:to>
    <xdr:sp macro="" textlink="">
      <xdr:nvSpPr>
        <xdr:cNvPr id="74" name="楕円 73"/>
        <xdr:cNvSpPr/>
      </xdr:nvSpPr>
      <xdr:spPr>
        <a:xfrm>
          <a:off x="4584700" y="632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170741</xdr:rowOff>
    </xdr:from>
    <xdr:ext cx="405111" cy="259045"/>
    <xdr:sp macro="" textlink="">
      <xdr:nvSpPr>
        <xdr:cNvPr id="75" name="【図書館】&#10;有形固定資産減価償却率該当値テキスト"/>
        <xdr:cNvSpPr txBox="1"/>
      </xdr:nvSpPr>
      <xdr:spPr>
        <a:xfrm>
          <a:off x="4673600" y="617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118473</xdr:rowOff>
    </xdr:from>
    <xdr:to>
      <xdr:col>20</xdr:col>
      <xdr:colOff>38100</xdr:colOff>
      <xdr:row>37</xdr:row>
      <xdr:rowOff>48623</xdr:rowOff>
    </xdr:to>
    <xdr:sp macro="" textlink="">
      <xdr:nvSpPr>
        <xdr:cNvPr id="76" name="楕円 75"/>
        <xdr:cNvSpPr/>
      </xdr:nvSpPr>
      <xdr:spPr>
        <a:xfrm>
          <a:off x="3746500" y="629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169273</xdr:rowOff>
    </xdr:from>
    <xdr:to>
      <xdr:col>24</xdr:col>
      <xdr:colOff>63500</xdr:colOff>
      <xdr:row>37</xdr:row>
      <xdr:rowOff>27214</xdr:rowOff>
    </xdr:to>
    <xdr:cxnSp macro="">
      <xdr:nvCxnSpPr>
        <xdr:cNvPr id="77" name="直線コネクタ 76"/>
        <xdr:cNvCxnSpPr/>
      </xdr:nvCxnSpPr>
      <xdr:spPr>
        <a:xfrm>
          <a:off x="3797300" y="634147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89081</xdr:rowOff>
    </xdr:from>
    <xdr:to>
      <xdr:col>15</xdr:col>
      <xdr:colOff>101600</xdr:colOff>
      <xdr:row>37</xdr:row>
      <xdr:rowOff>19231</xdr:rowOff>
    </xdr:to>
    <xdr:sp macro="" textlink="">
      <xdr:nvSpPr>
        <xdr:cNvPr id="78" name="楕円 77"/>
        <xdr:cNvSpPr/>
      </xdr:nvSpPr>
      <xdr:spPr>
        <a:xfrm>
          <a:off x="2857500" y="626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139881</xdr:rowOff>
    </xdr:from>
    <xdr:to>
      <xdr:col>19</xdr:col>
      <xdr:colOff>177800</xdr:colOff>
      <xdr:row>36</xdr:row>
      <xdr:rowOff>169273</xdr:rowOff>
    </xdr:to>
    <xdr:cxnSp macro="">
      <xdr:nvCxnSpPr>
        <xdr:cNvPr id="79" name="直線コネクタ 78"/>
        <xdr:cNvCxnSpPr/>
      </xdr:nvCxnSpPr>
      <xdr:spPr>
        <a:xfrm>
          <a:off x="2908300" y="631208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76019</xdr:rowOff>
    </xdr:from>
    <xdr:to>
      <xdr:col>10</xdr:col>
      <xdr:colOff>165100</xdr:colOff>
      <xdr:row>37</xdr:row>
      <xdr:rowOff>6169</xdr:rowOff>
    </xdr:to>
    <xdr:sp macro="" textlink="">
      <xdr:nvSpPr>
        <xdr:cNvPr id="80" name="楕円 79"/>
        <xdr:cNvSpPr/>
      </xdr:nvSpPr>
      <xdr:spPr>
        <a:xfrm>
          <a:off x="1968500" y="624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126819</xdr:rowOff>
    </xdr:from>
    <xdr:to>
      <xdr:col>15</xdr:col>
      <xdr:colOff>50800</xdr:colOff>
      <xdr:row>36</xdr:row>
      <xdr:rowOff>139881</xdr:rowOff>
    </xdr:to>
    <xdr:cxnSp macro="">
      <xdr:nvCxnSpPr>
        <xdr:cNvPr id="81" name="直線コネクタ 80"/>
        <xdr:cNvCxnSpPr/>
      </xdr:nvCxnSpPr>
      <xdr:spPr>
        <a:xfrm>
          <a:off x="2019300" y="629901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15257</xdr:rowOff>
    </xdr:from>
    <xdr:ext cx="405111" cy="259045"/>
    <xdr:sp macro="" textlink="">
      <xdr:nvSpPr>
        <xdr:cNvPr id="82" name="n_1aveValue【図書館】&#10;有形固定資産減価償却率"/>
        <xdr:cNvSpPr txBox="1"/>
      </xdr:nvSpPr>
      <xdr:spPr>
        <a:xfrm>
          <a:off x="35820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7093</xdr:rowOff>
    </xdr:from>
    <xdr:ext cx="405111" cy="259045"/>
    <xdr:sp macro="" textlink="">
      <xdr:nvSpPr>
        <xdr:cNvPr id="83" name="n_2aveValue【図書館】&#10;有形固定資産減価償却率"/>
        <xdr:cNvSpPr txBox="1"/>
      </xdr:nvSpPr>
      <xdr:spPr>
        <a:xfrm>
          <a:off x="2705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157315</xdr:rowOff>
    </xdr:from>
    <xdr:ext cx="405111" cy="259045"/>
    <xdr:sp macro="" textlink="">
      <xdr:nvSpPr>
        <xdr:cNvPr id="84" name="n_3aveValue【図書館】&#10;有形固定資産減価償却率"/>
        <xdr:cNvSpPr txBox="1"/>
      </xdr:nvSpPr>
      <xdr:spPr>
        <a:xfrm>
          <a:off x="1816744" y="650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96174</xdr:rowOff>
    </xdr:from>
    <xdr:ext cx="405111" cy="259045"/>
    <xdr:sp macro="" textlink="">
      <xdr:nvSpPr>
        <xdr:cNvPr id="85" name="n_4aveValue【図書館】&#10;有形固定資産減価償却率"/>
        <xdr:cNvSpPr txBox="1"/>
      </xdr:nvSpPr>
      <xdr:spPr>
        <a:xfrm>
          <a:off x="927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65150</xdr:rowOff>
    </xdr:from>
    <xdr:ext cx="405111" cy="259045"/>
    <xdr:sp macro="" textlink="">
      <xdr:nvSpPr>
        <xdr:cNvPr id="86" name="n_1mainValue【図書館】&#10;有形固定資産減価償却率"/>
        <xdr:cNvSpPr txBox="1"/>
      </xdr:nvSpPr>
      <xdr:spPr>
        <a:xfrm>
          <a:off x="3582044" y="606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35758</xdr:rowOff>
    </xdr:from>
    <xdr:ext cx="405111" cy="259045"/>
    <xdr:sp macro="" textlink="">
      <xdr:nvSpPr>
        <xdr:cNvPr id="87" name="n_2mainValue【図書館】&#10;有形固定資産減価償却率"/>
        <xdr:cNvSpPr txBox="1"/>
      </xdr:nvSpPr>
      <xdr:spPr>
        <a:xfrm>
          <a:off x="2705744" y="603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22696</xdr:rowOff>
    </xdr:from>
    <xdr:ext cx="405111" cy="259045"/>
    <xdr:sp macro="" textlink="">
      <xdr:nvSpPr>
        <xdr:cNvPr id="88" name="n_3mainValue【図書館】&#10;有形固定資産減価償却率"/>
        <xdr:cNvSpPr txBox="1"/>
      </xdr:nvSpPr>
      <xdr:spPr>
        <a:xfrm>
          <a:off x="1816744" y="602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102870</xdr:rowOff>
    </xdr:to>
    <xdr:cxnSp macro="">
      <xdr:nvCxnSpPr>
        <xdr:cNvPr id="112" name="直線コネクタ 111"/>
        <xdr:cNvCxnSpPr/>
      </xdr:nvCxnSpPr>
      <xdr:spPr>
        <a:xfrm flipV="1">
          <a:off x="10476865" y="57759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106697</xdr:rowOff>
    </xdr:from>
    <xdr:ext cx="469744" cy="259045"/>
    <xdr:sp macro="" textlink="">
      <xdr:nvSpPr>
        <xdr:cNvPr id="113" name="【図書館】&#10;一人当たり面積最小値テキスト"/>
        <xdr:cNvSpPr txBox="1"/>
      </xdr:nvSpPr>
      <xdr:spPr>
        <a:xfrm>
          <a:off x="10515600"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102870</xdr:rowOff>
    </xdr:from>
    <xdr:to>
      <xdr:col>55</xdr:col>
      <xdr:colOff>88900</xdr:colOff>
      <xdr:row>41</xdr:row>
      <xdr:rowOff>102870</xdr:rowOff>
    </xdr:to>
    <xdr:cxnSp macro="">
      <xdr:nvCxnSpPr>
        <xdr:cNvPr id="114" name="直線コネクタ 113"/>
        <xdr:cNvCxnSpPr/>
      </xdr:nvCxnSpPr>
      <xdr:spPr>
        <a:xfrm>
          <a:off x="10388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5" name="【図書館】&#10;一人当たり面積最大値テキスト"/>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6" name="直線コネクタ 115"/>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156227</xdr:rowOff>
    </xdr:from>
    <xdr:ext cx="469744" cy="259045"/>
    <xdr:sp macro="" textlink="">
      <xdr:nvSpPr>
        <xdr:cNvPr id="117" name="【図書館】&#10;一人当たり面積平均値テキスト"/>
        <xdr:cNvSpPr txBox="1"/>
      </xdr:nvSpPr>
      <xdr:spPr>
        <a:xfrm>
          <a:off x="10515600" y="667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18" name="フローチャート: 判断 117"/>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170180</xdr:rowOff>
    </xdr:from>
    <xdr:to>
      <xdr:col>50</xdr:col>
      <xdr:colOff>165100</xdr:colOff>
      <xdr:row>39</xdr:row>
      <xdr:rowOff>100330</xdr:rowOff>
    </xdr:to>
    <xdr:sp macro="" textlink="">
      <xdr:nvSpPr>
        <xdr:cNvPr id="119" name="フローチャート: 判断 118"/>
        <xdr:cNvSpPr/>
      </xdr:nvSpPr>
      <xdr:spPr>
        <a:xfrm>
          <a:off x="9588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20" name="フローチャート: 判断 119"/>
        <xdr:cNvSpPr/>
      </xdr:nvSpPr>
      <xdr:spPr>
        <a:xfrm>
          <a:off x="8699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29210</xdr:rowOff>
    </xdr:from>
    <xdr:to>
      <xdr:col>41</xdr:col>
      <xdr:colOff>101600</xdr:colOff>
      <xdr:row>39</xdr:row>
      <xdr:rowOff>130810</xdr:rowOff>
    </xdr:to>
    <xdr:sp macro="" textlink="">
      <xdr:nvSpPr>
        <xdr:cNvPr id="121" name="フローチャート: 判断 120"/>
        <xdr:cNvSpPr/>
      </xdr:nvSpPr>
      <xdr:spPr>
        <a:xfrm>
          <a:off x="7810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22" name="フローチャート: 判断 121"/>
        <xdr:cNvSpPr/>
      </xdr:nvSpPr>
      <xdr:spPr>
        <a:xfrm>
          <a:off x="6921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33020</xdr:rowOff>
    </xdr:from>
    <xdr:to>
      <xdr:col>55</xdr:col>
      <xdr:colOff>50800</xdr:colOff>
      <xdr:row>38</xdr:row>
      <xdr:rowOff>134620</xdr:rowOff>
    </xdr:to>
    <xdr:sp macro="" textlink="">
      <xdr:nvSpPr>
        <xdr:cNvPr id="128" name="楕円 127"/>
        <xdr:cNvSpPr/>
      </xdr:nvSpPr>
      <xdr:spPr>
        <a:xfrm>
          <a:off x="104267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55897</xdr:rowOff>
    </xdr:from>
    <xdr:ext cx="469744" cy="259045"/>
    <xdr:sp macro="" textlink="">
      <xdr:nvSpPr>
        <xdr:cNvPr id="129" name="【図書館】&#10;一人当たり面積該当値テキスト"/>
        <xdr:cNvSpPr txBox="1"/>
      </xdr:nvSpPr>
      <xdr:spPr>
        <a:xfrm>
          <a:off x="10515600"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33020</xdr:rowOff>
    </xdr:from>
    <xdr:to>
      <xdr:col>50</xdr:col>
      <xdr:colOff>165100</xdr:colOff>
      <xdr:row>38</xdr:row>
      <xdr:rowOff>134620</xdr:rowOff>
    </xdr:to>
    <xdr:sp macro="" textlink="">
      <xdr:nvSpPr>
        <xdr:cNvPr id="130" name="楕円 129"/>
        <xdr:cNvSpPr/>
      </xdr:nvSpPr>
      <xdr:spPr>
        <a:xfrm>
          <a:off x="9588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83820</xdr:rowOff>
    </xdr:from>
    <xdr:to>
      <xdr:col>55</xdr:col>
      <xdr:colOff>0</xdr:colOff>
      <xdr:row>38</xdr:row>
      <xdr:rowOff>83820</xdr:rowOff>
    </xdr:to>
    <xdr:cxnSp macro="">
      <xdr:nvCxnSpPr>
        <xdr:cNvPr id="131" name="直線コネクタ 130"/>
        <xdr:cNvCxnSpPr/>
      </xdr:nvCxnSpPr>
      <xdr:spPr>
        <a:xfrm>
          <a:off x="9639300" y="6598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33020</xdr:rowOff>
    </xdr:from>
    <xdr:to>
      <xdr:col>46</xdr:col>
      <xdr:colOff>38100</xdr:colOff>
      <xdr:row>38</xdr:row>
      <xdr:rowOff>134620</xdr:rowOff>
    </xdr:to>
    <xdr:sp macro="" textlink="">
      <xdr:nvSpPr>
        <xdr:cNvPr id="132" name="楕円 131"/>
        <xdr:cNvSpPr/>
      </xdr:nvSpPr>
      <xdr:spPr>
        <a:xfrm>
          <a:off x="8699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83820</xdr:rowOff>
    </xdr:from>
    <xdr:to>
      <xdr:col>50</xdr:col>
      <xdr:colOff>114300</xdr:colOff>
      <xdr:row>38</xdr:row>
      <xdr:rowOff>83820</xdr:rowOff>
    </xdr:to>
    <xdr:cxnSp macro="">
      <xdr:nvCxnSpPr>
        <xdr:cNvPr id="133" name="直線コネクタ 132"/>
        <xdr:cNvCxnSpPr/>
      </xdr:nvCxnSpPr>
      <xdr:spPr>
        <a:xfrm>
          <a:off x="8750300" y="6598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40640</xdr:rowOff>
    </xdr:from>
    <xdr:to>
      <xdr:col>41</xdr:col>
      <xdr:colOff>101600</xdr:colOff>
      <xdr:row>38</xdr:row>
      <xdr:rowOff>142240</xdr:rowOff>
    </xdr:to>
    <xdr:sp macro="" textlink="">
      <xdr:nvSpPr>
        <xdr:cNvPr id="134" name="楕円 133"/>
        <xdr:cNvSpPr/>
      </xdr:nvSpPr>
      <xdr:spPr>
        <a:xfrm>
          <a:off x="7810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83820</xdr:rowOff>
    </xdr:from>
    <xdr:to>
      <xdr:col>45</xdr:col>
      <xdr:colOff>177800</xdr:colOff>
      <xdr:row>38</xdr:row>
      <xdr:rowOff>91440</xdr:rowOff>
    </xdr:to>
    <xdr:cxnSp macro="">
      <xdr:nvCxnSpPr>
        <xdr:cNvPr id="135" name="直線コネクタ 134"/>
        <xdr:cNvCxnSpPr/>
      </xdr:nvCxnSpPr>
      <xdr:spPr>
        <a:xfrm flipV="1">
          <a:off x="7861300" y="6598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91457</xdr:rowOff>
    </xdr:from>
    <xdr:ext cx="469744" cy="259045"/>
    <xdr:sp macro="" textlink="">
      <xdr:nvSpPr>
        <xdr:cNvPr id="136" name="n_1aveValue【図書館】&#10;一人当たり面積"/>
        <xdr:cNvSpPr txBox="1"/>
      </xdr:nvSpPr>
      <xdr:spPr>
        <a:xfrm>
          <a:off x="93917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83837</xdr:rowOff>
    </xdr:from>
    <xdr:ext cx="469744" cy="259045"/>
    <xdr:sp macro="" textlink="">
      <xdr:nvSpPr>
        <xdr:cNvPr id="137" name="n_2aveValue【図書館】&#10;一人当たり面積"/>
        <xdr:cNvSpPr txBox="1"/>
      </xdr:nvSpPr>
      <xdr:spPr>
        <a:xfrm>
          <a:off x="8515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121937</xdr:rowOff>
    </xdr:from>
    <xdr:ext cx="469744" cy="259045"/>
    <xdr:sp macro="" textlink="">
      <xdr:nvSpPr>
        <xdr:cNvPr id="138" name="n_3aveValue【図書館】&#10;一人当たり面積"/>
        <xdr:cNvSpPr txBox="1"/>
      </xdr:nvSpPr>
      <xdr:spPr>
        <a:xfrm>
          <a:off x="7626427"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154957</xdr:rowOff>
    </xdr:from>
    <xdr:ext cx="469744" cy="259045"/>
    <xdr:sp macro="" textlink="">
      <xdr:nvSpPr>
        <xdr:cNvPr id="139" name="n_4aveValue【図書館】&#10;一人当たり面積"/>
        <xdr:cNvSpPr txBox="1"/>
      </xdr:nvSpPr>
      <xdr:spPr>
        <a:xfrm>
          <a:off x="6737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151147</xdr:rowOff>
    </xdr:from>
    <xdr:ext cx="469744" cy="259045"/>
    <xdr:sp macro="" textlink="">
      <xdr:nvSpPr>
        <xdr:cNvPr id="140" name="n_1mainValue【図書館】&#10;一人当たり面積"/>
        <xdr:cNvSpPr txBox="1"/>
      </xdr:nvSpPr>
      <xdr:spPr>
        <a:xfrm>
          <a:off x="93917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151147</xdr:rowOff>
    </xdr:from>
    <xdr:ext cx="469744" cy="259045"/>
    <xdr:sp macro="" textlink="">
      <xdr:nvSpPr>
        <xdr:cNvPr id="141" name="n_2mainValue【図書館】&#10;一人当たり面積"/>
        <xdr:cNvSpPr txBox="1"/>
      </xdr:nvSpPr>
      <xdr:spPr>
        <a:xfrm>
          <a:off x="85154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158767</xdr:rowOff>
    </xdr:from>
    <xdr:ext cx="469744" cy="259045"/>
    <xdr:sp macro="" textlink="">
      <xdr:nvSpPr>
        <xdr:cNvPr id="142" name="n_3mainValue【図書館】&#10;一人当たり面積"/>
        <xdr:cNvSpPr txBox="1"/>
      </xdr:nvSpPr>
      <xdr:spPr>
        <a:xfrm>
          <a:off x="76264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64</xdr:row>
      <xdr:rowOff>76200</xdr:rowOff>
    </xdr:to>
    <xdr:cxnSp macro="">
      <xdr:nvCxnSpPr>
        <xdr:cNvPr id="167" name="直線コネクタ 166"/>
        <xdr:cNvCxnSpPr/>
      </xdr:nvCxnSpPr>
      <xdr:spPr>
        <a:xfrm flipV="1">
          <a:off x="4634865" y="9759315"/>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8"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9" name="直線コネクタ 168"/>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70" name="【体育館・プー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71" name="直線コネクタ 170"/>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118762</xdr:rowOff>
    </xdr:from>
    <xdr:ext cx="405111" cy="259045"/>
    <xdr:sp macro="" textlink="">
      <xdr:nvSpPr>
        <xdr:cNvPr id="172" name="【体育館・プール】&#10;有形固定資産減価償却率平均値テキスト"/>
        <xdr:cNvSpPr txBox="1"/>
      </xdr:nvSpPr>
      <xdr:spPr>
        <a:xfrm>
          <a:off x="4673600" y="10234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73" name="フローチャート: 判断 172"/>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46355</xdr:rowOff>
    </xdr:from>
    <xdr:to>
      <xdr:col>20</xdr:col>
      <xdr:colOff>38100</xdr:colOff>
      <xdr:row>60</xdr:row>
      <xdr:rowOff>147955</xdr:rowOff>
    </xdr:to>
    <xdr:sp macro="" textlink="">
      <xdr:nvSpPr>
        <xdr:cNvPr id="174" name="フローチャート: 判断 173"/>
        <xdr:cNvSpPr/>
      </xdr:nvSpPr>
      <xdr:spPr>
        <a:xfrm>
          <a:off x="3746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75" name="フローチャート: 判断 174"/>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76" name="フローチャート: 判断 175"/>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113030</xdr:rowOff>
    </xdr:from>
    <xdr:to>
      <xdr:col>6</xdr:col>
      <xdr:colOff>38100</xdr:colOff>
      <xdr:row>60</xdr:row>
      <xdr:rowOff>43180</xdr:rowOff>
    </xdr:to>
    <xdr:sp macro="" textlink="">
      <xdr:nvSpPr>
        <xdr:cNvPr id="177" name="フローチャート: 判断 176"/>
        <xdr:cNvSpPr/>
      </xdr:nvSpPr>
      <xdr:spPr>
        <a:xfrm>
          <a:off x="1079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27305</xdr:rowOff>
    </xdr:from>
    <xdr:to>
      <xdr:col>24</xdr:col>
      <xdr:colOff>114300</xdr:colOff>
      <xdr:row>63</xdr:row>
      <xdr:rowOff>128905</xdr:rowOff>
    </xdr:to>
    <xdr:sp macro="" textlink="">
      <xdr:nvSpPr>
        <xdr:cNvPr id="183" name="楕円 182"/>
        <xdr:cNvSpPr/>
      </xdr:nvSpPr>
      <xdr:spPr>
        <a:xfrm>
          <a:off x="45847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5732</xdr:rowOff>
    </xdr:from>
    <xdr:ext cx="405111" cy="259045"/>
    <xdr:sp macro="" textlink="">
      <xdr:nvSpPr>
        <xdr:cNvPr id="184" name="【体育館・プール】&#10;有形固定資産減価償却率該当値テキスト"/>
        <xdr:cNvSpPr txBox="1"/>
      </xdr:nvSpPr>
      <xdr:spPr>
        <a:xfrm>
          <a:off x="4673600" y="1080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166370</xdr:rowOff>
    </xdr:from>
    <xdr:to>
      <xdr:col>20</xdr:col>
      <xdr:colOff>38100</xdr:colOff>
      <xdr:row>63</xdr:row>
      <xdr:rowOff>96520</xdr:rowOff>
    </xdr:to>
    <xdr:sp macro="" textlink="">
      <xdr:nvSpPr>
        <xdr:cNvPr id="185" name="楕円 184"/>
        <xdr:cNvSpPr/>
      </xdr:nvSpPr>
      <xdr:spPr>
        <a:xfrm>
          <a:off x="3746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45720</xdr:rowOff>
    </xdr:from>
    <xdr:to>
      <xdr:col>24</xdr:col>
      <xdr:colOff>63500</xdr:colOff>
      <xdr:row>63</xdr:row>
      <xdr:rowOff>78105</xdr:rowOff>
    </xdr:to>
    <xdr:cxnSp macro="">
      <xdr:nvCxnSpPr>
        <xdr:cNvPr id="186" name="直線コネクタ 185"/>
        <xdr:cNvCxnSpPr/>
      </xdr:nvCxnSpPr>
      <xdr:spPr>
        <a:xfrm>
          <a:off x="3797300" y="1084707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133985</xdr:rowOff>
    </xdr:from>
    <xdr:to>
      <xdr:col>15</xdr:col>
      <xdr:colOff>101600</xdr:colOff>
      <xdr:row>63</xdr:row>
      <xdr:rowOff>64135</xdr:rowOff>
    </xdr:to>
    <xdr:sp macro="" textlink="">
      <xdr:nvSpPr>
        <xdr:cNvPr id="187" name="楕円 186"/>
        <xdr:cNvSpPr/>
      </xdr:nvSpPr>
      <xdr:spPr>
        <a:xfrm>
          <a:off x="2857500" y="107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13335</xdr:rowOff>
    </xdr:from>
    <xdr:to>
      <xdr:col>19</xdr:col>
      <xdr:colOff>177800</xdr:colOff>
      <xdr:row>63</xdr:row>
      <xdr:rowOff>45720</xdr:rowOff>
    </xdr:to>
    <xdr:cxnSp macro="">
      <xdr:nvCxnSpPr>
        <xdr:cNvPr id="188" name="直線コネクタ 187"/>
        <xdr:cNvCxnSpPr/>
      </xdr:nvCxnSpPr>
      <xdr:spPr>
        <a:xfrm>
          <a:off x="2908300" y="1081468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103505</xdr:rowOff>
    </xdr:from>
    <xdr:to>
      <xdr:col>10</xdr:col>
      <xdr:colOff>165100</xdr:colOff>
      <xdr:row>63</xdr:row>
      <xdr:rowOff>33655</xdr:rowOff>
    </xdr:to>
    <xdr:sp macro="" textlink="">
      <xdr:nvSpPr>
        <xdr:cNvPr id="189" name="楕円 188"/>
        <xdr:cNvSpPr/>
      </xdr:nvSpPr>
      <xdr:spPr>
        <a:xfrm>
          <a:off x="1968500" y="107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154305</xdr:rowOff>
    </xdr:from>
    <xdr:to>
      <xdr:col>15</xdr:col>
      <xdr:colOff>50800</xdr:colOff>
      <xdr:row>63</xdr:row>
      <xdr:rowOff>13335</xdr:rowOff>
    </xdr:to>
    <xdr:cxnSp macro="">
      <xdr:nvCxnSpPr>
        <xdr:cNvPr id="190" name="直線コネクタ 189"/>
        <xdr:cNvCxnSpPr/>
      </xdr:nvCxnSpPr>
      <xdr:spPr>
        <a:xfrm>
          <a:off x="2019300" y="107842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164482</xdr:rowOff>
    </xdr:from>
    <xdr:ext cx="405111" cy="259045"/>
    <xdr:sp macro="" textlink="">
      <xdr:nvSpPr>
        <xdr:cNvPr id="191" name="n_1aveValue【体育館・プール】&#10;有形固定資産減価償却率"/>
        <xdr:cNvSpPr txBox="1"/>
      </xdr:nvSpPr>
      <xdr:spPr>
        <a:xfrm>
          <a:off x="3582044" y="1010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113047</xdr:rowOff>
    </xdr:from>
    <xdr:ext cx="405111" cy="259045"/>
    <xdr:sp macro="" textlink="">
      <xdr:nvSpPr>
        <xdr:cNvPr id="192" name="n_2aveValue【体育館・プール】&#10;有形固定資産減価償却率"/>
        <xdr:cNvSpPr txBox="1"/>
      </xdr:nvSpPr>
      <xdr:spPr>
        <a:xfrm>
          <a:off x="2705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105427</xdr:rowOff>
    </xdr:from>
    <xdr:ext cx="405111" cy="259045"/>
    <xdr:sp macro="" textlink="">
      <xdr:nvSpPr>
        <xdr:cNvPr id="193" name="n_3aveValue【体育館・プール】&#10;有形固定資産減価償却率"/>
        <xdr:cNvSpPr txBox="1"/>
      </xdr:nvSpPr>
      <xdr:spPr>
        <a:xfrm>
          <a:off x="1816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59707</xdr:rowOff>
    </xdr:from>
    <xdr:ext cx="405111" cy="259045"/>
    <xdr:sp macro="" textlink="">
      <xdr:nvSpPr>
        <xdr:cNvPr id="194" name="n_4aveValue【体育館・プール】&#10;有形固定資産減価償却率"/>
        <xdr:cNvSpPr txBox="1"/>
      </xdr:nvSpPr>
      <xdr:spPr>
        <a:xfrm>
          <a:off x="927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87647</xdr:rowOff>
    </xdr:from>
    <xdr:ext cx="405111" cy="259045"/>
    <xdr:sp macro="" textlink="">
      <xdr:nvSpPr>
        <xdr:cNvPr id="195" name="n_1mainValue【体育館・プール】&#10;有形固定資産減価償却率"/>
        <xdr:cNvSpPr txBox="1"/>
      </xdr:nvSpPr>
      <xdr:spPr>
        <a:xfrm>
          <a:off x="3582044" y="1088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55262</xdr:rowOff>
    </xdr:from>
    <xdr:ext cx="405111" cy="259045"/>
    <xdr:sp macro="" textlink="">
      <xdr:nvSpPr>
        <xdr:cNvPr id="196" name="n_2mainValue【体育館・プール】&#10;有形固定資産減価償却率"/>
        <xdr:cNvSpPr txBox="1"/>
      </xdr:nvSpPr>
      <xdr:spPr>
        <a:xfrm>
          <a:off x="2705744" y="1085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24782</xdr:rowOff>
    </xdr:from>
    <xdr:ext cx="405111" cy="259045"/>
    <xdr:sp macro="" textlink="">
      <xdr:nvSpPr>
        <xdr:cNvPr id="197" name="n_3mainValue【体育館・プール】&#10;有形固定資産減価償却率"/>
        <xdr:cNvSpPr txBox="1"/>
      </xdr:nvSpPr>
      <xdr:spPr>
        <a:xfrm>
          <a:off x="1816744" y="1082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9" name="テキスト ボックス 20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1" name="テキスト ボックス 21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5" name="テキスト ボックス 21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7" name="テキスト ボックス 21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114300</xdr:rowOff>
    </xdr:from>
    <xdr:to>
      <xdr:col>54</xdr:col>
      <xdr:colOff>189865</xdr:colOff>
      <xdr:row>64</xdr:row>
      <xdr:rowOff>34290</xdr:rowOff>
    </xdr:to>
    <xdr:cxnSp macro="">
      <xdr:nvCxnSpPr>
        <xdr:cNvPr id="221" name="直線コネクタ 220"/>
        <xdr:cNvCxnSpPr/>
      </xdr:nvCxnSpPr>
      <xdr:spPr>
        <a:xfrm flipV="1">
          <a:off x="10476865" y="971550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222" name="【体育館・プール】&#10;一人当たり面積最小値テキスト"/>
        <xdr:cNvSpPr txBox="1"/>
      </xdr:nvSpPr>
      <xdr:spPr>
        <a:xfrm>
          <a:off x="10515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223" name="直線コネクタ 222"/>
        <xdr:cNvCxnSpPr/>
      </xdr:nvCxnSpPr>
      <xdr:spPr>
        <a:xfrm>
          <a:off x="10388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60977</xdr:rowOff>
    </xdr:from>
    <xdr:ext cx="469744" cy="259045"/>
    <xdr:sp macro="" textlink="">
      <xdr:nvSpPr>
        <xdr:cNvPr id="224" name="【体育館・プール】&#10;一人当たり面積最大値テキスト"/>
        <xdr:cNvSpPr txBox="1"/>
      </xdr:nvSpPr>
      <xdr:spPr>
        <a:xfrm>
          <a:off x="10515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114300</xdr:rowOff>
    </xdr:from>
    <xdr:to>
      <xdr:col>55</xdr:col>
      <xdr:colOff>88900</xdr:colOff>
      <xdr:row>56</xdr:row>
      <xdr:rowOff>114300</xdr:rowOff>
    </xdr:to>
    <xdr:cxnSp macro="">
      <xdr:nvCxnSpPr>
        <xdr:cNvPr id="225" name="直線コネクタ 224"/>
        <xdr:cNvCxnSpPr/>
      </xdr:nvCxnSpPr>
      <xdr:spPr>
        <a:xfrm>
          <a:off x="10388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87647</xdr:rowOff>
    </xdr:from>
    <xdr:ext cx="469744" cy="259045"/>
    <xdr:sp macro="" textlink="">
      <xdr:nvSpPr>
        <xdr:cNvPr id="226" name="【体育館・プール】&#10;一人当たり面積平均値テキスト"/>
        <xdr:cNvSpPr txBox="1"/>
      </xdr:nvSpPr>
      <xdr:spPr>
        <a:xfrm>
          <a:off x="10515600" y="1054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64770</xdr:rowOff>
    </xdr:from>
    <xdr:to>
      <xdr:col>55</xdr:col>
      <xdr:colOff>50800</xdr:colOff>
      <xdr:row>62</xdr:row>
      <xdr:rowOff>166370</xdr:rowOff>
    </xdr:to>
    <xdr:sp macro="" textlink="">
      <xdr:nvSpPr>
        <xdr:cNvPr id="227" name="フローチャート: 判断 226"/>
        <xdr:cNvSpPr/>
      </xdr:nvSpPr>
      <xdr:spPr>
        <a:xfrm>
          <a:off x="104267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54610</xdr:rowOff>
    </xdr:from>
    <xdr:to>
      <xdr:col>50</xdr:col>
      <xdr:colOff>165100</xdr:colOff>
      <xdr:row>62</xdr:row>
      <xdr:rowOff>156210</xdr:rowOff>
    </xdr:to>
    <xdr:sp macro="" textlink="">
      <xdr:nvSpPr>
        <xdr:cNvPr id="228" name="フローチャート: 判断 227"/>
        <xdr:cNvSpPr/>
      </xdr:nvSpPr>
      <xdr:spPr>
        <a:xfrm>
          <a:off x="9588500" y="1068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35560</xdr:rowOff>
    </xdr:from>
    <xdr:to>
      <xdr:col>46</xdr:col>
      <xdr:colOff>38100</xdr:colOff>
      <xdr:row>62</xdr:row>
      <xdr:rowOff>137160</xdr:rowOff>
    </xdr:to>
    <xdr:sp macro="" textlink="">
      <xdr:nvSpPr>
        <xdr:cNvPr id="229" name="フローチャート: 判断 228"/>
        <xdr:cNvSpPr/>
      </xdr:nvSpPr>
      <xdr:spPr>
        <a:xfrm>
          <a:off x="8699500" y="1066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26670</xdr:rowOff>
    </xdr:from>
    <xdr:to>
      <xdr:col>41</xdr:col>
      <xdr:colOff>101600</xdr:colOff>
      <xdr:row>62</xdr:row>
      <xdr:rowOff>128270</xdr:rowOff>
    </xdr:to>
    <xdr:sp macro="" textlink="">
      <xdr:nvSpPr>
        <xdr:cNvPr id="230" name="フローチャート: 判断 229"/>
        <xdr:cNvSpPr/>
      </xdr:nvSpPr>
      <xdr:spPr>
        <a:xfrm>
          <a:off x="7810500" y="1065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80010</xdr:rowOff>
    </xdr:from>
    <xdr:to>
      <xdr:col>36</xdr:col>
      <xdr:colOff>165100</xdr:colOff>
      <xdr:row>63</xdr:row>
      <xdr:rowOff>10160</xdr:rowOff>
    </xdr:to>
    <xdr:sp macro="" textlink="">
      <xdr:nvSpPr>
        <xdr:cNvPr id="231" name="フローチャート: 判断 230"/>
        <xdr:cNvSpPr/>
      </xdr:nvSpPr>
      <xdr:spPr>
        <a:xfrm>
          <a:off x="6921500" y="1070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0</xdr:rowOff>
    </xdr:from>
    <xdr:to>
      <xdr:col>55</xdr:col>
      <xdr:colOff>50800</xdr:colOff>
      <xdr:row>63</xdr:row>
      <xdr:rowOff>101600</xdr:rowOff>
    </xdr:to>
    <xdr:sp macro="" textlink="">
      <xdr:nvSpPr>
        <xdr:cNvPr id="237" name="楕円 236"/>
        <xdr:cNvSpPr/>
      </xdr:nvSpPr>
      <xdr:spPr>
        <a:xfrm>
          <a:off x="10426700" y="1080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149877</xdr:rowOff>
    </xdr:from>
    <xdr:ext cx="469744" cy="259045"/>
    <xdr:sp macro="" textlink="">
      <xdr:nvSpPr>
        <xdr:cNvPr id="238" name="【体育館・プール】&#10;一人当たり面積該当値テキスト"/>
        <xdr:cNvSpPr txBox="1"/>
      </xdr:nvSpPr>
      <xdr:spPr>
        <a:xfrm>
          <a:off x="10515600" y="1077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0</xdr:rowOff>
    </xdr:from>
    <xdr:to>
      <xdr:col>50</xdr:col>
      <xdr:colOff>165100</xdr:colOff>
      <xdr:row>63</xdr:row>
      <xdr:rowOff>101600</xdr:rowOff>
    </xdr:to>
    <xdr:sp macro="" textlink="">
      <xdr:nvSpPr>
        <xdr:cNvPr id="239" name="楕円 238"/>
        <xdr:cNvSpPr/>
      </xdr:nvSpPr>
      <xdr:spPr>
        <a:xfrm>
          <a:off x="9588500" y="1080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50800</xdr:rowOff>
    </xdr:from>
    <xdr:to>
      <xdr:col>55</xdr:col>
      <xdr:colOff>0</xdr:colOff>
      <xdr:row>63</xdr:row>
      <xdr:rowOff>50800</xdr:rowOff>
    </xdr:to>
    <xdr:cxnSp macro="">
      <xdr:nvCxnSpPr>
        <xdr:cNvPr id="240" name="直線コネクタ 239"/>
        <xdr:cNvCxnSpPr/>
      </xdr:nvCxnSpPr>
      <xdr:spPr>
        <a:xfrm>
          <a:off x="9639300" y="10852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2540</xdr:rowOff>
    </xdr:from>
    <xdr:to>
      <xdr:col>46</xdr:col>
      <xdr:colOff>38100</xdr:colOff>
      <xdr:row>63</xdr:row>
      <xdr:rowOff>104140</xdr:rowOff>
    </xdr:to>
    <xdr:sp macro="" textlink="">
      <xdr:nvSpPr>
        <xdr:cNvPr id="241" name="楕円 240"/>
        <xdr:cNvSpPr/>
      </xdr:nvSpPr>
      <xdr:spPr>
        <a:xfrm>
          <a:off x="8699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50800</xdr:rowOff>
    </xdr:from>
    <xdr:to>
      <xdr:col>50</xdr:col>
      <xdr:colOff>114300</xdr:colOff>
      <xdr:row>63</xdr:row>
      <xdr:rowOff>53340</xdr:rowOff>
    </xdr:to>
    <xdr:cxnSp macro="">
      <xdr:nvCxnSpPr>
        <xdr:cNvPr id="242" name="直線コネクタ 241"/>
        <xdr:cNvCxnSpPr/>
      </xdr:nvCxnSpPr>
      <xdr:spPr>
        <a:xfrm flipV="1">
          <a:off x="8750300" y="1085215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11430</xdr:rowOff>
    </xdr:from>
    <xdr:to>
      <xdr:col>41</xdr:col>
      <xdr:colOff>101600</xdr:colOff>
      <xdr:row>63</xdr:row>
      <xdr:rowOff>113030</xdr:rowOff>
    </xdr:to>
    <xdr:sp macro="" textlink="">
      <xdr:nvSpPr>
        <xdr:cNvPr id="243" name="楕円 242"/>
        <xdr:cNvSpPr/>
      </xdr:nvSpPr>
      <xdr:spPr>
        <a:xfrm>
          <a:off x="7810500" y="1081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53340</xdr:rowOff>
    </xdr:from>
    <xdr:to>
      <xdr:col>45</xdr:col>
      <xdr:colOff>177800</xdr:colOff>
      <xdr:row>63</xdr:row>
      <xdr:rowOff>62230</xdr:rowOff>
    </xdr:to>
    <xdr:cxnSp macro="">
      <xdr:nvCxnSpPr>
        <xdr:cNvPr id="244" name="直線コネクタ 243"/>
        <xdr:cNvCxnSpPr/>
      </xdr:nvCxnSpPr>
      <xdr:spPr>
        <a:xfrm flipV="1">
          <a:off x="7861300" y="1085469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1287</xdr:rowOff>
    </xdr:from>
    <xdr:ext cx="469744" cy="259045"/>
    <xdr:sp macro="" textlink="">
      <xdr:nvSpPr>
        <xdr:cNvPr id="245" name="n_1aveValue【体育館・プール】&#10;一人当たり面積"/>
        <xdr:cNvSpPr txBox="1"/>
      </xdr:nvSpPr>
      <xdr:spPr>
        <a:xfrm>
          <a:off x="9391727" y="1045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153687</xdr:rowOff>
    </xdr:from>
    <xdr:ext cx="469744" cy="259045"/>
    <xdr:sp macro="" textlink="">
      <xdr:nvSpPr>
        <xdr:cNvPr id="246" name="n_2aveValue【体育館・プール】&#10;一人当たり面積"/>
        <xdr:cNvSpPr txBox="1"/>
      </xdr:nvSpPr>
      <xdr:spPr>
        <a:xfrm>
          <a:off x="8515427" y="1044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144797</xdr:rowOff>
    </xdr:from>
    <xdr:ext cx="469744" cy="259045"/>
    <xdr:sp macro="" textlink="">
      <xdr:nvSpPr>
        <xdr:cNvPr id="247" name="n_3aveValue【体育館・プール】&#10;一人当たり面積"/>
        <xdr:cNvSpPr txBox="1"/>
      </xdr:nvSpPr>
      <xdr:spPr>
        <a:xfrm>
          <a:off x="7626427" y="1043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26687</xdr:rowOff>
    </xdr:from>
    <xdr:ext cx="469744" cy="259045"/>
    <xdr:sp macro="" textlink="">
      <xdr:nvSpPr>
        <xdr:cNvPr id="248" name="n_4aveValue【体育館・プール】&#10;一人当たり面積"/>
        <xdr:cNvSpPr txBox="1"/>
      </xdr:nvSpPr>
      <xdr:spPr>
        <a:xfrm>
          <a:off x="6737427" y="1048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92727</xdr:rowOff>
    </xdr:from>
    <xdr:ext cx="469744" cy="259045"/>
    <xdr:sp macro="" textlink="">
      <xdr:nvSpPr>
        <xdr:cNvPr id="249" name="n_1mainValue【体育館・プール】&#10;一人当たり面積"/>
        <xdr:cNvSpPr txBox="1"/>
      </xdr:nvSpPr>
      <xdr:spPr>
        <a:xfrm>
          <a:off x="9391727" y="1089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95267</xdr:rowOff>
    </xdr:from>
    <xdr:ext cx="469744" cy="259045"/>
    <xdr:sp macro="" textlink="">
      <xdr:nvSpPr>
        <xdr:cNvPr id="250" name="n_2mainValue【体育館・プール】&#10;一人当たり面積"/>
        <xdr:cNvSpPr txBox="1"/>
      </xdr:nvSpPr>
      <xdr:spPr>
        <a:xfrm>
          <a:off x="8515427"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104157</xdr:rowOff>
    </xdr:from>
    <xdr:ext cx="469744" cy="259045"/>
    <xdr:sp macro="" textlink="">
      <xdr:nvSpPr>
        <xdr:cNvPr id="251" name="n_3mainValue【体育館・プール】&#10;一人当たり面積"/>
        <xdr:cNvSpPr txBox="1"/>
      </xdr:nvSpPr>
      <xdr:spPr>
        <a:xfrm>
          <a:off x="7626427" y="1090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36195</xdr:rowOff>
    </xdr:from>
    <xdr:to>
      <xdr:col>24</xdr:col>
      <xdr:colOff>62865</xdr:colOff>
      <xdr:row>86</xdr:row>
      <xdr:rowOff>13336</xdr:rowOff>
    </xdr:to>
    <xdr:cxnSp macro="">
      <xdr:nvCxnSpPr>
        <xdr:cNvPr id="276" name="直線コネクタ 275"/>
        <xdr:cNvCxnSpPr/>
      </xdr:nvCxnSpPr>
      <xdr:spPr>
        <a:xfrm flipV="1">
          <a:off x="4634865" y="13580745"/>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17163</xdr:rowOff>
    </xdr:from>
    <xdr:ext cx="405111" cy="259045"/>
    <xdr:sp macro="" textlink="">
      <xdr:nvSpPr>
        <xdr:cNvPr id="277" name="【福祉施設】&#10;有形固定資産減価償却率最小値テキスト"/>
        <xdr:cNvSpPr txBox="1"/>
      </xdr:nvSpPr>
      <xdr:spPr>
        <a:xfrm>
          <a:off x="4673600" y="1476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13336</xdr:rowOff>
    </xdr:from>
    <xdr:to>
      <xdr:col>24</xdr:col>
      <xdr:colOff>152400</xdr:colOff>
      <xdr:row>86</xdr:row>
      <xdr:rowOff>13336</xdr:rowOff>
    </xdr:to>
    <xdr:cxnSp macro="">
      <xdr:nvCxnSpPr>
        <xdr:cNvPr id="278" name="直線コネクタ 277"/>
        <xdr:cNvCxnSpPr/>
      </xdr:nvCxnSpPr>
      <xdr:spPr>
        <a:xfrm>
          <a:off x="4546600" y="1475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154322</xdr:rowOff>
    </xdr:from>
    <xdr:ext cx="405111" cy="259045"/>
    <xdr:sp macro="" textlink="">
      <xdr:nvSpPr>
        <xdr:cNvPr id="279" name="【福祉施設】&#10;有形固定資産減価償却率最大値テキスト"/>
        <xdr:cNvSpPr txBox="1"/>
      </xdr:nvSpPr>
      <xdr:spPr>
        <a:xfrm>
          <a:off x="4673600" y="1335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36195</xdr:rowOff>
    </xdr:from>
    <xdr:to>
      <xdr:col>24</xdr:col>
      <xdr:colOff>152400</xdr:colOff>
      <xdr:row>79</xdr:row>
      <xdr:rowOff>36195</xdr:rowOff>
    </xdr:to>
    <xdr:cxnSp macro="">
      <xdr:nvCxnSpPr>
        <xdr:cNvPr id="280" name="直線コネクタ 279"/>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78122</xdr:rowOff>
    </xdr:from>
    <xdr:ext cx="405111" cy="259045"/>
    <xdr:sp macro="" textlink="">
      <xdr:nvSpPr>
        <xdr:cNvPr id="281" name="【福祉施設】&#10;有形固定資産減価償却率平均値テキスト"/>
        <xdr:cNvSpPr txBox="1"/>
      </xdr:nvSpPr>
      <xdr:spPr>
        <a:xfrm>
          <a:off x="4673600" y="1396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282" name="フローチャート: 判断 281"/>
        <xdr:cNvSpPr/>
      </xdr:nvSpPr>
      <xdr:spPr>
        <a:xfrm>
          <a:off x="4584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5080</xdr:rowOff>
    </xdr:to>
    <xdr:sp macro="" textlink="">
      <xdr:nvSpPr>
        <xdr:cNvPr id="283" name="フローチャート: 判断 282"/>
        <xdr:cNvSpPr/>
      </xdr:nvSpPr>
      <xdr:spPr>
        <a:xfrm>
          <a:off x="3746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31114</xdr:rowOff>
    </xdr:from>
    <xdr:to>
      <xdr:col>15</xdr:col>
      <xdr:colOff>101600</xdr:colOff>
      <xdr:row>81</xdr:row>
      <xdr:rowOff>132714</xdr:rowOff>
    </xdr:to>
    <xdr:sp macro="" textlink="">
      <xdr:nvSpPr>
        <xdr:cNvPr id="284" name="フローチャート: 判断 283"/>
        <xdr:cNvSpPr/>
      </xdr:nvSpPr>
      <xdr:spPr>
        <a:xfrm>
          <a:off x="2857500" y="1391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10161</xdr:rowOff>
    </xdr:from>
    <xdr:to>
      <xdr:col>10</xdr:col>
      <xdr:colOff>165100</xdr:colOff>
      <xdr:row>81</xdr:row>
      <xdr:rowOff>111761</xdr:rowOff>
    </xdr:to>
    <xdr:sp macro="" textlink="">
      <xdr:nvSpPr>
        <xdr:cNvPr id="285" name="フローチャート: 判断 284"/>
        <xdr:cNvSpPr/>
      </xdr:nvSpPr>
      <xdr:spPr>
        <a:xfrm>
          <a:off x="1968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xdr:rowOff>
    </xdr:from>
    <xdr:to>
      <xdr:col>6</xdr:col>
      <xdr:colOff>38100</xdr:colOff>
      <xdr:row>81</xdr:row>
      <xdr:rowOff>106045</xdr:rowOff>
    </xdr:to>
    <xdr:sp macro="" textlink="">
      <xdr:nvSpPr>
        <xdr:cNvPr id="286" name="フローチャート: 判断 285"/>
        <xdr:cNvSpPr/>
      </xdr:nvSpPr>
      <xdr:spPr>
        <a:xfrm>
          <a:off x="1079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50164</xdr:rowOff>
    </xdr:from>
    <xdr:to>
      <xdr:col>24</xdr:col>
      <xdr:colOff>114300</xdr:colOff>
      <xdr:row>80</xdr:row>
      <xdr:rowOff>151764</xdr:rowOff>
    </xdr:to>
    <xdr:sp macro="" textlink="">
      <xdr:nvSpPr>
        <xdr:cNvPr id="292" name="楕円 291"/>
        <xdr:cNvSpPr/>
      </xdr:nvSpPr>
      <xdr:spPr>
        <a:xfrm>
          <a:off x="4584700" y="137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73041</xdr:rowOff>
    </xdr:from>
    <xdr:ext cx="405111" cy="259045"/>
    <xdr:sp macro="" textlink="">
      <xdr:nvSpPr>
        <xdr:cNvPr id="293" name="【福祉施設】&#10;有形固定資産減価償却率該当値テキスト"/>
        <xdr:cNvSpPr txBox="1"/>
      </xdr:nvSpPr>
      <xdr:spPr>
        <a:xfrm>
          <a:off x="4673600"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166370</xdr:rowOff>
    </xdr:from>
    <xdr:to>
      <xdr:col>20</xdr:col>
      <xdr:colOff>38100</xdr:colOff>
      <xdr:row>80</xdr:row>
      <xdr:rowOff>96520</xdr:rowOff>
    </xdr:to>
    <xdr:sp macro="" textlink="">
      <xdr:nvSpPr>
        <xdr:cNvPr id="294" name="楕円 293"/>
        <xdr:cNvSpPr/>
      </xdr:nvSpPr>
      <xdr:spPr>
        <a:xfrm>
          <a:off x="3746500" y="1371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45720</xdr:rowOff>
    </xdr:from>
    <xdr:to>
      <xdr:col>24</xdr:col>
      <xdr:colOff>63500</xdr:colOff>
      <xdr:row>80</xdr:row>
      <xdr:rowOff>100964</xdr:rowOff>
    </xdr:to>
    <xdr:cxnSp macro="">
      <xdr:nvCxnSpPr>
        <xdr:cNvPr id="295" name="直線コネクタ 294"/>
        <xdr:cNvCxnSpPr/>
      </xdr:nvCxnSpPr>
      <xdr:spPr>
        <a:xfrm>
          <a:off x="3797300" y="13761720"/>
          <a:ext cx="8382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111125</xdr:rowOff>
    </xdr:from>
    <xdr:to>
      <xdr:col>15</xdr:col>
      <xdr:colOff>101600</xdr:colOff>
      <xdr:row>80</xdr:row>
      <xdr:rowOff>41275</xdr:rowOff>
    </xdr:to>
    <xdr:sp macro="" textlink="">
      <xdr:nvSpPr>
        <xdr:cNvPr id="296" name="楕円 295"/>
        <xdr:cNvSpPr/>
      </xdr:nvSpPr>
      <xdr:spPr>
        <a:xfrm>
          <a:off x="2857500" y="1365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161925</xdr:rowOff>
    </xdr:from>
    <xdr:to>
      <xdr:col>19</xdr:col>
      <xdr:colOff>177800</xdr:colOff>
      <xdr:row>80</xdr:row>
      <xdr:rowOff>45720</xdr:rowOff>
    </xdr:to>
    <xdr:cxnSp macro="">
      <xdr:nvCxnSpPr>
        <xdr:cNvPr id="297" name="直線コネクタ 296"/>
        <xdr:cNvCxnSpPr/>
      </xdr:nvCxnSpPr>
      <xdr:spPr>
        <a:xfrm>
          <a:off x="2908300" y="1370647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154939</xdr:rowOff>
    </xdr:from>
    <xdr:to>
      <xdr:col>10</xdr:col>
      <xdr:colOff>165100</xdr:colOff>
      <xdr:row>79</xdr:row>
      <xdr:rowOff>85089</xdr:rowOff>
    </xdr:to>
    <xdr:sp macro="" textlink="">
      <xdr:nvSpPr>
        <xdr:cNvPr id="298" name="楕円 297"/>
        <xdr:cNvSpPr/>
      </xdr:nvSpPr>
      <xdr:spPr>
        <a:xfrm>
          <a:off x="1968500" y="135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34289</xdr:rowOff>
    </xdr:from>
    <xdr:to>
      <xdr:col>15</xdr:col>
      <xdr:colOff>50800</xdr:colOff>
      <xdr:row>79</xdr:row>
      <xdr:rowOff>161925</xdr:rowOff>
    </xdr:to>
    <xdr:cxnSp macro="">
      <xdr:nvCxnSpPr>
        <xdr:cNvPr id="299" name="直線コネクタ 298"/>
        <xdr:cNvCxnSpPr/>
      </xdr:nvCxnSpPr>
      <xdr:spPr>
        <a:xfrm>
          <a:off x="2019300" y="13578839"/>
          <a:ext cx="889000" cy="12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167657</xdr:rowOff>
    </xdr:from>
    <xdr:ext cx="405111" cy="259045"/>
    <xdr:sp macro="" textlink="">
      <xdr:nvSpPr>
        <xdr:cNvPr id="300" name="n_1aveValue【福祉施設】&#10;有形固定資産減価償却率"/>
        <xdr:cNvSpPr txBox="1"/>
      </xdr:nvSpPr>
      <xdr:spPr>
        <a:xfrm>
          <a:off x="35820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123841</xdr:rowOff>
    </xdr:from>
    <xdr:ext cx="405111" cy="259045"/>
    <xdr:sp macro="" textlink="">
      <xdr:nvSpPr>
        <xdr:cNvPr id="301" name="n_2aveValue【福祉施設】&#10;有形固定資産減価償却率"/>
        <xdr:cNvSpPr txBox="1"/>
      </xdr:nvSpPr>
      <xdr:spPr>
        <a:xfrm>
          <a:off x="2705744" y="1401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102888</xdr:rowOff>
    </xdr:from>
    <xdr:ext cx="405111" cy="259045"/>
    <xdr:sp macro="" textlink="">
      <xdr:nvSpPr>
        <xdr:cNvPr id="302" name="n_3aveValue【福祉施設】&#10;有形固定資産減価償却率"/>
        <xdr:cNvSpPr txBox="1"/>
      </xdr:nvSpPr>
      <xdr:spPr>
        <a:xfrm>
          <a:off x="1816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122572</xdr:rowOff>
    </xdr:from>
    <xdr:ext cx="405111" cy="259045"/>
    <xdr:sp macro="" textlink="">
      <xdr:nvSpPr>
        <xdr:cNvPr id="303" name="n_4aveValue【福祉施設】&#10;有形固定資産減価償却率"/>
        <xdr:cNvSpPr txBox="1"/>
      </xdr:nvSpPr>
      <xdr:spPr>
        <a:xfrm>
          <a:off x="9277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113047</xdr:rowOff>
    </xdr:from>
    <xdr:ext cx="405111" cy="259045"/>
    <xdr:sp macro="" textlink="">
      <xdr:nvSpPr>
        <xdr:cNvPr id="304" name="n_1mainValue【福祉施設】&#10;有形固定資産減価償却率"/>
        <xdr:cNvSpPr txBox="1"/>
      </xdr:nvSpPr>
      <xdr:spPr>
        <a:xfrm>
          <a:off x="3582044" y="1348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57802</xdr:rowOff>
    </xdr:from>
    <xdr:ext cx="405111" cy="259045"/>
    <xdr:sp macro="" textlink="">
      <xdr:nvSpPr>
        <xdr:cNvPr id="305" name="n_2mainValue【福祉施設】&#10;有形固定資産減価償却率"/>
        <xdr:cNvSpPr txBox="1"/>
      </xdr:nvSpPr>
      <xdr:spPr>
        <a:xfrm>
          <a:off x="2705744" y="1343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101616</xdr:rowOff>
    </xdr:from>
    <xdr:ext cx="405111" cy="259045"/>
    <xdr:sp macro="" textlink="">
      <xdr:nvSpPr>
        <xdr:cNvPr id="306" name="n_3mainValue【福祉施設】&#10;有形固定資産減価償却率"/>
        <xdr:cNvSpPr txBox="1"/>
      </xdr:nvSpPr>
      <xdr:spPr>
        <a:xfrm>
          <a:off x="1816744" y="1330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8" name="テキスト ボックス 32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137161</xdr:rowOff>
    </xdr:from>
    <xdr:to>
      <xdr:col>54</xdr:col>
      <xdr:colOff>189865</xdr:colOff>
      <xdr:row>86</xdr:row>
      <xdr:rowOff>99061</xdr:rowOff>
    </xdr:to>
    <xdr:cxnSp macro="">
      <xdr:nvCxnSpPr>
        <xdr:cNvPr id="330" name="直線コネクタ 329"/>
        <xdr:cNvCxnSpPr/>
      </xdr:nvCxnSpPr>
      <xdr:spPr>
        <a:xfrm flipV="1">
          <a:off x="10476865" y="13338811"/>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31" name="【福祉施設】&#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32" name="直線コネクタ 331"/>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83838</xdr:rowOff>
    </xdr:from>
    <xdr:ext cx="469744" cy="259045"/>
    <xdr:sp macro="" textlink="">
      <xdr:nvSpPr>
        <xdr:cNvPr id="333" name="【福祉施設】&#10;一人当たり面積最大値テキスト"/>
        <xdr:cNvSpPr txBox="1"/>
      </xdr:nvSpPr>
      <xdr:spPr>
        <a:xfrm>
          <a:off x="10515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137161</xdr:rowOff>
    </xdr:from>
    <xdr:to>
      <xdr:col>55</xdr:col>
      <xdr:colOff>88900</xdr:colOff>
      <xdr:row>77</xdr:row>
      <xdr:rowOff>137161</xdr:rowOff>
    </xdr:to>
    <xdr:cxnSp macro="">
      <xdr:nvCxnSpPr>
        <xdr:cNvPr id="334" name="直線コネクタ 333"/>
        <xdr:cNvCxnSpPr/>
      </xdr:nvCxnSpPr>
      <xdr:spPr>
        <a:xfrm>
          <a:off x="10388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17797</xdr:rowOff>
    </xdr:from>
    <xdr:ext cx="469744" cy="259045"/>
    <xdr:sp macro="" textlink="">
      <xdr:nvSpPr>
        <xdr:cNvPr id="335" name="【福祉施設】&#10;一人当たり面積平均値テキスト"/>
        <xdr:cNvSpPr txBox="1"/>
      </xdr:nvSpPr>
      <xdr:spPr>
        <a:xfrm>
          <a:off x="10515600" y="14248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336" name="フローチャート: 判断 335"/>
        <xdr:cNvSpPr/>
      </xdr:nvSpPr>
      <xdr:spPr>
        <a:xfrm>
          <a:off x="10426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151130</xdr:rowOff>
    </xdr:from>
    <xdr:to>
      <xdr:col>50</xdr:col>
      <xdr:colOff>165100</xdr:colOff>
      <xdr:row>84</xdr:row>
      <xdr:rowOff>81280</xdr:rowOff>
    </xdr:to>
    <xdr:sp macro="" textlink="">
      <xdr:nvSpPr>
        <xdr:cNvPr id="337" name="フローチャート: 判断 336"/>
        <xdr:cNvSpPr/>
      </xdr:nvSpPr>
      <xdr:spPr>
        <a:xfrm>
          <a:off x="9588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338" name="フローチャート: 判断 337"/>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116839</xdr:rowOff>
    </xdr:from>
    <xdr:to>
      <xdr:col>41</xdr:col>
      <xdr:colOff>101600</xdr:colOff>
      <xdr:row>84</xdr:row>
      <xdr:rowOff>46989</xdr:rowOff>
    </xdr:to>
    <xdr:sp macro="" textlink="">
      <xdr:nvSpPr>
        <xdr:cNvPr id="339" name="フローチャート: 判断 338"/>
        <xdr:cNvSpPr/>
      </xdr:nvSpPr>
      <xdr:spPr>
        <a:xfrm>
          <a:off x="7810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44450</xdr:rowOff>
    </xdr:from>
    <xdr:to>
      <xdr:col>36</xdr:col>
      <xdr:colOff>165100</xdr:colOff>
      <xdr:row>84</xdr:row>
      <xdr:rowOff>146050</xdr:rowOff>
    </xdr:to>
    <xdr:sp macro="" textlink="">
      <xdr:nvSpPr>
        <xdr:cNvPr id="340" name="フローチャート: 判断 339"/>
        <xdr:cNvSpPr/>
      </xdr:nvSpPr>
      <xdr:spPr>
        <a:xfrm>
          <a:off x="6921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97789</xdr:rowOff>
    </xdr:from>
    <xdr:to>
      <xdr:col>55</xdr:col>
      <xdr:colOff>50800</xdr:colOff>
      <xdr:row>86</xdr:row>
      <xdr:rowOff>27939</xdr:rowOff>
    </xdr:to>
    <xdr:sp macro="" textlink="">
      <xdr:nvSpPr>
        <xdr:cNvPr id="346" name="楕円 345"/>
        <xdr:cNvSpPr/>
      </xdr:nvSpPr>
      <xdr:spPr>
        <a:xfrm>
          <a:off x="104267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12716</xdr:rowOff>
    </xdr:from>
    <xdr:ext cx="469744" cy="259045"/>
    <xdr:sp macro="" textlink="">
      <xdr:nvSpPr>
        <xdr:cNvPr id="347" name="【福祉施設】&#10;一人当たり面積該当値テキスト"/>
        <xdr:cNvSpPr txBox="1"/>
      </xdr:nvSpPr>
      <xdr:spPr>
        <a:xfrm>
          <a:off x="10515600" y="1458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93980</xdr:rowOff>
    </xdr:from>
    <xdr:to>
      <xdr:col>50</xdr:col>
      <xdr:colOff>165100</xdr:colOff>
      <xdr:row>86</xdr:row>
      <xdr:rowOff>24130</xdr:rowOff>
    </xdr:to>
    <xdr:sp macro="" textlink="">
      <xdr:nvSpPr>
        <xdr:cNvPr id="348" name="楕円 347"/>
        <xdr:cNvSpPr/>
      </xdr:nvSpPr>
      <xdr:spPr>
        <a:xfrm>
          <a:off x="9588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144780</xdr:rowOff>
    </xdr:from>
    <xdr:to>
      <xdr:col>55</xdr:col>
      <xdr:colOff>0</xdr:colOff>
      <xdr:row>85</xdr:row>
      <xdr:rowOff>148589</xdr:rowOff>
    </xdr:to>
    <xdr:cxnSp macro="">
      <xdr:nvCxnSpPr>
        <xdr:cNvPr id="349" name="直線コネクタ 348"/>
        <xdr:cNvCxnSpPr/>
      </xdr:nvCxnSpPr>
      <xdr:spPr>
        <a:xfrm>
          <a:off x="9639300" y="147180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97789</xdr:rowOff>
    </xdr:from>
    <xdr:to>
      <xdr:col>46</xdr:col>
      <xdr:colOff>38100</xdr:colOff>
      <xdr:row>86</xdr:row>
      <xdr:rowOff>27939</xdr:rowOff>
    </xdr:to>
    <xdr:sp macro="" textlink="">
      <xdr:nvSpPr>
        <xdr:cNvPr id="350" name="楕円 349"/>
        <xdr:cNvSpPr/>
      </xdr:nvSpPr>
      <xdr:spPr>
        <a:xfrm>
          <a:off x="86995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144780</xdr:rowOff>
    </xdr:from>
    <xdr:to>
      <xdr:col>50</xdr:col>
      <xdr:colOff>114300</xdr:colOff>
      <xdr:row>85</xdr:row>
      <xdr:rowOff>148589</xdr:rowOff>
    </xdr:to>
    <xdr:cxnSp macro="">
      <xdr:nvCxnSpPr>
        <xdr:cNvPr id="351" name="直線コネクタ 350"/>
        <xdr:cNvCxnSpPr/>
      </xdr:nvCxnSpPr>
      <xdr:spPr>
        <a:xfrm flipV="1">
          <a:off x="8750300" y="147180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90170</xdr:rowOff>
    </xdr:from>
    <xdr:to>
      <xdr:col>41</xdr:col>
      <xdr:colOff>101600</xdr:colOff>
      <xdr:row>86</xdr:row>
      <xdr:rowOff>20320</xdr:rowOff>
    </xdr:to>
    <xdr:sp macro="" textlink="">
      <xdr:nvSpPr>
        <xdr:cNvPr id="352" name="楕円 351"/>
        <xdr:cNvSpPr/>
      </xdr:nvSpPr>
      <xdr:spPr>
        <a:xfrm>
          <a:off x="7810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140970</xdr:rowOff>
    </xdr:from>
    <xdr:to>
      <xdr:col>45</xdr:col>
      <xdr:colOff>177800</xdr:colOff>
      <xdr:row>85</xdr:row>
      <xdr:rowOff>148589</xdr:rowOff>
    </xdr:to>
    <xdr:cxnSp macro="">
      <xdr:nvCxnSpPr>
        <xdr:cNvPr id="353" name="直線コネクタ 352"/>
        <xdr:cNvCxnSpPr/>
      </xdr:nvCxnSpPr>
      <xdr:spPr>
        <a:xfrm>
          <a:off x="7861300" y="147142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97807</xdr:rowOff>
    </xdr:from>
    <xdr:ext cx="469744" cy="259045"/>
    <xdr:sp macro="" textlink="">
      <xdr:nvSpPr>
        <xdr:cNvPr id="354" name="n_1aveValue【福祉施設】&#10;一人当たり面積"/>
        <xdr:cNvSpPr txBox="1"/>
      </xdr:nvSpPr>
      <xdr:spPr>
        <a:xfrm>
          <a:off x="9391727"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82566</xdr:rowOff>
    </xdr:from>
    <xdr:ext cx="469744" cy="259045"/>
    <xdr:sp macro="" textlink="">
      <xdr:nvSpPr>
        <xdr:cNvPr id="355" name="n_2aveValue【福祉施設】&#10;一人当たり面積"/>
        <xdr:cNvSpPr txBox="1"/>
      </xdr:nvSpPr>
      <xdr:spPr>
        <a:xfrm>
          <a:off x="8515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63516</xdr:rowOff>
    </xdr:from>
    <xdr:ext cx="469744" cy="259045"/>
    <xdr:sp macro="" textlink="">
      <xdr:nvSpPr>
        <xdr:cNvPr id="356" name="n_3aveValue【福祉施設】&#10;一人当たり面積"/>
        <xdr:cNvSpPr txBox="1"/>
      </xdr:nvSpPr>
      <xdr:spPr>
        <a:xfrm>
          <a:off x="76264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162577</xdr:rowOff>
    </xdr:from>
    <xdr:ext cx="469744" cy="259045"/>
    <xdr:sp macro="" textlink="">
      <xdr:nvSpPr>
        <xdr:cNvPr id="357" name="n_4aveValue【福祉施設】&#10;一人当たり面積"/>
        <xdr:cNvSpPr txBox="1"/>
      </xdr:nvSpPr>
      <xdr:spPr>
        <a:xfrm>
          <a:off x="6737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15257</xdr:rowOff>
    </xdr:from>
    <xdr:ext cx="469744" cy="259045"/>
    <xdr:sp macro="" textlink="">
      <xdr:nvSpPr>
        <xdr:cNvPr id="358" name="n_1mainValue【福祉施設】&#10;一人当たり面積"/>
        <xdr:cNvSpPr txBox="1"/>
      </xdr:nvSpPr>
      <xdr:spPr>
        <a:xfrm>
          <a:off x="9391727" y="1475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19066</xdr:rowOff>
    </xdr:from>
    <xdr:ext cx="469744" cy="259045"/>
    <xdr:sp macro="" textlink="">
      <xdr:nvSpPr>
        <xdr:cNvPr id="359" name="n_2mainValue【福祉施設】&#10;一人当たり面積"/>
        <xdr:cNvSpPr txBox="1"/>
      </xdr:nvSpPr>
      <xdr:spPr>
        <a:xfrm>
          <a:off x="8515427"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11447</xdr:rowOff>
    </xdr:from>
    <xdr:ext cx="469744" cy="259045"/>
    <xdr:sp macro="" textlink="">
      <xdr:nvSpPr>
        <xdr:cNvPr id="360" name="n_3mainValue【福祉施設】&#10;一人当たり面積"/>
        <xdr:cNvSpPr txBox="1"/>
      </xdr:nvSpPr>
      <xdr:spPr>
        <a:xfrm>
          <a:off x="7626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9" name="テキスト ボックス 36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0" name="直線コネクタ 36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1" name="テキスト ボックス 37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72" name="直線コネクタ 371"/>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73" name="テキスト ボックス 372"/>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74" name="直線コネクタ 373"/>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75" name="テキスト ボックス 374"/>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76" name="直線コネクタ 375"/>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77" name="テキスト ボックス 376"/>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78" name="直線コネクタ 377"/>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79" name="テキスト ボックス 378"/>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0" name="直線コネクタ 3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1" name="テキスト ボックス 380"/>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142494</xdr:rowOff>
    </xdr:from>
    <xdr:to>
      <xdr:col>24</xdr:col>
      <xdr:colOff>62865</xdr:colOff>
      <xdr:row>108</xdr:row>
      <xdr:rowOff>69342</xdr:rowOff>
    </xdr:to>
    <xdr:cxnSp macro="">
      <xdr:nvCxnSpPr>
        <xdr:cNvPr id="383" name="直線コネクタ 382"/>
        <xdr:cNvCxnSpPr/>
      </xdr:nvCxnSpPr>
      <xdr:spPr>
        <a:xfrm flipV="1">
          <a:off x="4634865" y="17287494"/>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73169</xdr:rowOff>
    </xdr:from>
    <xdr:ext cx="405111" cy="259045"/>
    <xdr:sp macro="" textlink="">
      <xdr:nvSpPr>
        <xdr:cNvPr id="384" name="【市民会館】&#10;有形固定資産減価償却率最小値テキスト"/>
        <xdr:cNvSpPr txBox="1"/>
      </xdr:nvSpPr>
      <xdr:spPr>
        <a:xfrm>
          <a:off x="4673600" y="1858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69342</xdr:rowOff>
    </xdr:from>
    <xdr:to>
      <xdr:col>24</xdr:col>
      <xdr:colOff>152400</xdr:colOff>
      <xdr:row>108</xdr:row>
      <xdr:rowOff>69342</xdr:rowOff>
    </xdr:to>
    <xdr:cxnSp macro="">
      <xdr:nvCxnSpPr>
        <xdr:cNvPr id="385" name="直線コネクタ 384"/>
        <xdr:cNvCxnSpPr/>
      </xdr:nvCxnSpPr>
      <xdr:spPr>
        <a:xfrm>
          <a:off x="4546600" y="1858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89171</xdr:rowOff>
    </xdr:from>
    <xdr:ext cx="405111" cy="259045"/>
    <xdr:sp macro="" textlink="">
      <xdr:nvSpPr>
        <xdr:cNvPr id="386" name="【市民会館】&#10;有形固定資産減価償却率最大値テキスト"/>
        <xdr:cNvSpPr txBox="1"/>
      </xdr:nvSpPr>
      <xdr:spPr>
        <a:xfrm>
          <a:off x="4673600" y="1706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142494</xdr:rowOff>
    </xdr:from>
    <xdr:to>
      <xdr:col>24</xdr:col>
      <xdr:colOff>152400</xdr:colOff>
      <xdr:row>100</xdr:row>
      <xdr:rowOff>142494</xdr:rowOff>
    </xdr:to>
    <xdr:cxnSp macro="">
      <xdr:nvCxnSpPr>
        <xdr:cNvPr id="387" name="直線コネクタ 386"/>
        <xdr:cNvCxnSpPr/>
      </xdr:nvCxnSpPr>
      <xdr:spPr>
        <a:xfrm>
          <a:off x="4546600" y="1728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108983</xdr:rowOff>
    </xdr:from>
    <xdr:ext cx="405111" cy="259045"/>
    <xdr:sp macro="" textlink="">
      <xdr:nvSpPr>
        <xdr:cNvPr id="388" name="【市民会館】&#10;有形固定資産減価償却率平均値テキスト"/>
        <xdr:cNvSpPr txBox="1"/>
      </xdr:nvSpPr>
      <xdr:spPr>
        <a:xfrm>
          <a:off x="4673600" y="17939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130556</xdr:rowOff>
    </xdr:from>
    <xdr:to>
      <xdr:col>24</xdr:col>
      <xdr:colOff>114300</xdr:colOff>
      <xdr:row>105</xdr:row>
      <xdr:rowOff>60706</xdr:rowOff>
    </xdr:to>
    <xdr:sp macro="" textlink="">
      <xdr:nvSpPr>
        <xdr:cNvPr id="389" name="フローチャート: 判断 388"/>
        <xdr:cNvSpPr/>
      </xdr:nvSpPr>
      <xdr:spPr>
        <a:xfrm>
          <a:off x="4584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103124</xdr:rowOff>
    </xdr:from>
    <xdr:to>
      <xdr:col>20</xdr:col>
      <xdr:colOff>38100</xdr:colOff>
      <xdr:row>105</xdr:row>
      <xdr:rowOff>33274</xdr:rowOff>
    </xdr:to>
    <xdr:sp macro="" textlink="">
      <xdr:nvSpPr>
        <xdr:cNvPr id="390" name="フローチャート: 判断 389"/>
        <xdr:cNvSpPr/>
      </xdr:nvSpPr>
      <xdr:spPr>
        <a:xfrm>
          <a:off x="37465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73406</xdr:rowOff>
    </xdr:from>
    <xdr:to>
      <xdr:col>15</xdr:col>
      <xdr:colOff>101600</xdr:colOff>
      <xdr:row>105</xdr:row>
      <xdr:rowOff>3556</xdr:rowOff>
    </xdr:to>
    <xdr:sp macro="" textlink="">
      <xdr:nvSpPr>
        <xdr:cNvPr id="391" name="フローチャート: 判断 390"/>
        <xdr:cNvSpPr/>
      </xdr:nvSpPr>
      <xdr:spPr>
        <a:xfrm>
          <a:off x="2857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23113</xdr:rowOff>
    </xdr:from>
    <xdr:to>
      <xdr:col>10</xdr:col>
      <xdr:colOff>165100</xdr:colOff>
      <xdr:row>104</xdr:row>
      <xdr:rowOff>124713</xdr:rowOff>
    </xdr:to>
    <xdr:sp macro="" textlink="">
      <xdr:nvSpPr>
        <xdr:cNvPr id="392" name="フローチャート: 判断 391"/>
        <xdr:cNvSpPr/>
      </xdr:nvSpPr>
      <xdr:spPr>
        <a:xfrm>
          <a:off x="1968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27687</xdr:rowOff>
    </xdr:from>
    <xdr:to>
      <xdr:col>6</xdr:col>
      <xdr:colOff>38100</xdr:colOff>
      <xdr:row>104</xdr:row>
      <xdr:rowOff>129287</xdr:rowOff>
    </xdr:to>
    <xdr:sp macro="" textlink="">
      <xdr:nvSpPr>
        <xdr:cNvPr id="393" name="フローチャート: 判断 392"/>
        <xdr:cNvSpPr/>
      </xdr:nvSpPr>
      <xdr:spPr>
        <a:xfrm>
          <a:off x="10795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4" name="テキスト ボックス 39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5" name="テキスト ボックス 39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6" name="テキスト ボックス 39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7" name="テキスト ボックス 39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8" name="テキスト ボックス 39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114554</xdr:rowOff>
    </xdr:from>
    <xdr:to>
      <xdr:col>24</xdr:col>
      <xdr:colOff>114300</xdr:colOff>
      <xdr:row>105</xdr:row>
      <xdr:rowOff>44704</xdr:rowOff>
    </xdr:to>
    <xdr:sp macro="" textlink="">
      <xdr:nvSpPr>
        <xdr:cNvPr id="399" name="楕円 398"/>
        <xdr:cNvSpPr/>
      </xdr:nvSpPr>
      <xdr:spPr>
        <a:xfrm>
          <a:off x="4584700" y="1794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137431</xdr:rowOff>
    </xdr:from>
    <xdr:ext cx="405111" cy="259045"/>
    <xdr:sp macro="" textlink="">
      <xdr:nvSpPr>
        <xdr:cNvPr id="400" name="【市民会館】&#10;有形固定資産減価償却率該当値テキスト"/>
        <xdr:cNvSpPr txBox="1"/>
      </xdr:nvSpPr>
      <xdr:spPr>
        <a:xfrm>
          <a:off x="4673600" y="17796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66548</xdr:rowOff>
    </xdr:from>
    <xdr:to>
      <xdr:col>20</xdr:col>
      <xdr:colOff>38100</xdr:colOff>
      <xdr:row>104</xdr:row>
      <xdr:rowOff>168148</xdr:rowOff>
    </xdr:to>
    <xdr:sp macro="" textlink="">
      <xdr:nvSpPr>
        <xdr:cNvPr id="401" name="楕円 400"/>
        <xdr:cNvSpPr/>
      </xdr:nvSpPr>
      <xdr:spPr>
        <a:xfrm>
          <a:off x="3746500" y="178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117348</xdr:rowOff>
    </xdr:from>
    <xdr:to>
      <xdr:col>24</xdr:col>
      <xdr:colOff>63500</xdr:colOff>
      <xdr:row>104</xdr:row>
      <xdr:rowOff>165354</xdr:rowOff>
    </xdr:to>
    <xdr:cxnSp macro="">
      <xdr:nvCxnSpPr>
        <xdr:cNvPr id="402" name="直線コネクタ 401"/>
        <xdr:cNvCxnSpPr/>
      </xdr:nvCxnSpPr>
      <xdr:spPr>
        <a:xfrm>
          <a:off x="3797300" y="17948148"/>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20828</xdr:rowOff>
    </xdr:from>
    <xdr:to>
      <xdr:col>15</xdr:col>
      <xdr:colOff>101600</xdr:colOff>
      <xdr:row>104</xdr:row>
      <xdr:rowOff>122428</xdr:rowOff>
    </xdr:to>
    <xdr:sp macro="" textlink="">
      <xdr:nvSpPr>
        <xdr:cNvPr id="403" name="楕円 402"/>
        <xdr:cNvSpPr/>
      </xdr:nvSpPr>
      <xdr:spPr>
        <a:xfrm>
          <a:off x="2857500" y="1785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71628</xdr:rowOff>
    </xdr:from>
    <xdr:to>
      <xdr:col>19</xdr:col>
      <xdr:colOff>177800</xdr:colOff>
      <xdr:row>104</xdr:row>
      <xdr:rowOff>117348</xdr:rowOff>
    </xdr:to>
    <xdr:cxnSp macro="">
      <xdr:nvCxnSpPr>
        <xdr:cNvPr id="404" name="直線コネクタ 403"/>
        <xdr:cNvCxnSpPr/>
      </xdr:nvCxnSpPr>
      <xdr:spPr>
        <a:xfrm>
          <a:off x="2908300" y="179024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146558</xdr:rowOff>
    </xdr:from>
    <xdr:to>
      <xdr:col>10</xdr:col>
      <xdr:colOff>165100</xdr:colOff>
      <xdr:row>104</xdr:row>
      <xdr:rowOff>76708</xdr:rowOff>
    </xdr:to>
    <xdr:sp macro="" textlink="">
      <xdr:nvSpPr>
        <xdr:cNvPr id="405" name="楕円 404"/>
        <xdr:cNvSpPr/>
      </xdr:nvSpPr>
      <xdr:spPr>
        <a:xfrm>
          <a:off x="1968500" y="1780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25908</xdr:rowOff>
    </xdr:from>
    <xdr:to>
      <xdr:col>15</xdr:col>
      <xdr:colOff>50800</xdr:colOff>
      <xdr:row>104</xdr:row>
      <xdr:rowOff>71628</xdr:rowOff>
    </xdr:to>
    <xdr:cxnSp macro="">
      <xdr:nvCxnSpPr>
        <xdr:cNvPr id="406" name="直線コネクタ 405"/>
        <xdr:cNvCxnSpPr/>
      </xdr:nvCxnSpPr>
      <xdr:spPr>
        <a:xfrm>
          <a:off x="2019300" y="178567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24401</xdr:rowOff>
    </xdr:from>
    <xdr:ext cx="405111" cy="259045"/>
    <xdr:sp macro="" textlink="">
      <xdr:nvSpPr>
        <xdr:cNvPr id="407" name="n_1aveValue【市民会館】&#10;有形固定資産減価償却率"/>
        <xdr:cNvSpPr txBox="1"/>
      </xdr:nvSpPr>
      <xdr:spPr>
        <a:xfrm>
          <a:off x="3582044" y="1802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166133</xdr:rowOff>
    </xdr:from>
    <xdr:ext cx="405111" cy="259045"/>
    <xdr:sp macro="" textlink="">
      <xdr:nvSpPr>
        <xdr:cNvPr id="408" name="n_2aveValue【市民会館】&#10;有形固定資産減価償却率"/>
        <xdr:cNvSpPr txBox="1"/>
      </xdr:nvSpPr>
      <xdr:spPr>
        <a:xfrm>
          <a:off x="2705744" y="1799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115840</xdr:rowOff>
    </xdr:from>
    <xdr:ext cx="405111" cy="259045"/>
    <xdr:sp macro="" textlink="">
      <xdr:nvSpPr>
        <xdr:cNvPr id="409" name="n_3aveValue【市民会館】&#10;有形固定資産減価償却率"/>
        <xdr:cNvSpPr txBox="1"/>
      </xdr:nvSpPr>
      <xdr:spPr>
        <a:xfrm>
          <a:off x="1816744" y="1794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145814</xdr:rowOff>
    </xdr:from>
    <xdr:ext cx="405111" cy="259045"/>
    <xdr:sp macro="" textlink="">
      <xdr:nvSpPr>
        <xdr:cNvPr id="410" name="n_4aveValue【市民会館】&#10;有形固定資産減価償却率"/>
        <xdr:cNvSpPr txBox="1"/>
      </xdr:nvSpPr>
      <xdr:spPr>
        <a:xfrm>
          <a:off x="927744" y="17633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13225</xdr:rowOff>
    </xdr:from>
    <xdr:ext cx="405111" cy="259045"/>
    <xdr:sp macro="" textlink="">
      <xdr:nvSpPr>
        <xdr:cNvPr id="411" name="n_1mainValue【市民会館】&#10;有形固定資産減価償却率"/>
        <xdr:cNvSpPr txBox="1"/>
      </xdr:nvSpPr>
      <xdr:spPr>
        <a:xfrm>
          <a:off x="3582044" y="1767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138955</xdr:rowOff>
    </xdr:from>
    <xdr:ext cx="405111" cy="259045"/>
    <xdr:sp macro="" textlink="">
      <xdr:nvSpPr>
        <xdr:cNvPr id="412" name="n_2mainValue【市民会館】&#10;有形固定資産減価償却率"/>
        <xdr:cNvSpPr txBox="1"/>
      </xdr:nvSpPr>
      <xdr:spPr>
        <a:xfrm>
          <a:off x="2705744" y="1762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93235</xdr:rowOff>
    </xdr:from>
    <xdr:ext cx="405111" cy="259045"/>
    <xdr:sp macro="" textlink="">
      <xdr:nvSpPr>
        <xdr:cNvPr id="413" name="n_3mainValue【市民会館】&#10;有形固定資産減価償却率"/>
        <xdr:cNvSpPr txBox="1"/>
      </xdr:nvSpPr>
      <xdr:spPr>
        <a:xfrm>
          <a:off x="1816744" y="1758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4" name="正方形/長方形 41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5" name="正方形/長方形 41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6" name="正方形/長方形 41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7" name="正方形/長方形 41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8" name="正方形/長方形 41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9" name="正方形/長方形 41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0" name="正方形/長方形 41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1" name="正方形/長方形 42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2" name="テキスト ボックス 42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3" name="直線コネクタ 42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4" name="直線コネクタ 42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5" name="テキスト ボックス 42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6" name="直線コネクタ 42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7" name="テキスト ボックス 42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8" name="直線コネクタ 42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9" name="テキスト ボックス 42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0" name="直線コネクタ 42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1" name="テキスト ボックス 43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2" name="直線コネクタ 43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3" name="テキスト ボックス 43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4" name="直線コネクタ 43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5" name="テキスト ボックス 43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19050</xdr:rowOff>
    </xdr:to>
    <xdr:cxnSp macro="">
      <xdr:nvCxnSpPr>
        <xdr:cNvPr id="437" name="直線コネクタ 436"/>
        <xdr:cNvCxnSpPr/>
      </xdr:nvCxnSpPr>
      <xdr:spPr>
        <a:xfrm flipV="1">
          <a:off x="10476865" y="1715643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438" name="【市民会館】&#10;一人当たり面積最小値テキスト"/>
        <xdr:cNvSpPr txBox="1"/>
      </xdr:nvSpPr>
      <xdr:spPr>
        <a:xfrm>
          <a:off x="10515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439" name="直線コネクタ 438"/>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40" name="【市民会館】&#10;一人当たり面積最大値テキスト"/>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41" name="直線コネクタ 440"/>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121938</xdr:rowOff>
    </xdr:from>
    <xdr:ext cx="469744" cy="259045"/>
    <xdr:sp macro="" textlink="">
      <xdr:nvSpPr>
        <xdr:cNvPr id="442" name="【市民会館】&#10;一人当たり面積平均値テキスト"/>
        <xdr:cNvSpPr txBox="1"/>
      </xdr:nvSpPr>
      <xdr:spPr>
        <a:xfrm>
          <a:off x="10515600" y="1795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143511</xdr:rowOff>
    </xdr:from>
    <xdr:to>
      <xdr:col>55</xdr:col>
      <xdr:colOff>50800</xdr:colOff>
      <xdr:row>105</xdr:row>
      <xdr:rowOff>73661</xdr:rowOff>
    </xdr:to>
    <xdr:sp macro="" textlink="">
      <xdr:nvSpPr>
        <xdr:cNvPr id="443" name="フローチャート: 判断 442"/>
        <xdr:cNvSpPr/>
      </xdr:nvSpPr>
      <xdr:spPr>
        <a:xfrm>
          <a:off x="10426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135889</xdr:rowOff>
    </xdr:from>
    <xdr:to>
      <xdr:col>50</xdr:col>
      <xdr:colOff>165100</xdr:colOff>
      <xdr:row>105</xdr:row>
      <xdr:rowOff>66039</xdr:rowOff>
    </xdr:to>
    <xdr:sp macro="" textlink="">
      <xdr:nvSpPr>
        <xdr:cNvPr id="444" name="フローチャート: 判断 443"/>
        <xdr:cNvSpPr/>
      </xdr:nvSpPr>
      <xdr:spPr>
        <a:xfrm>
          <a:off x="9588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151130</xdr:rowOff>
    </xdr:from>
    <xdr:to>
      <xdr:col>46</xdr:col>
      <xdr:colOff>38100</xdr:colOff>
      <xdr:row>105</xdr:row>
      <xdr:rowOff>81280</xdr:rowOff>
    </xdr:to>
    <xdr:sp macro="" textlink="">
      <xdr:nvSpPr>
        <xdr:cNvPr id="445" name="フローチャート: 判断 444"/>
        <xdr:cNvSpPr/>
      </xdr:nvSpPr>
      <xdr:spPr>
        <a:xfrm>
          <a:off x="8699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124461</xdr:rowOff>
    </xdr:from>
    <xdr:to>
      <xdr:col>41</xdr:col>
      <xdr:colOff>101600</xdr:colOff>
      <xdr:row>105</xdr:row>
      <xdr:rowOff>54611</xdr:rowOff>
    </xdr:to>
    <xdr:sp macro="" textlink="">
      <xdr:nvSpPr>
        <xdr:cNvPr id="446" name="フローチャート: 判断 445"/>
        <xdr:cNvSpPr/>
      </xdr:nvSpPr>
      <xdr:spPr>
        <a:xfrm>
          <a:off x="7810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139700</xdr:rowOff>
    </xdr:from>
    <xdr:to>
      <xdr:col>36</xdr:col>
      <xdr:colOff>165100</xdr:colOff>
      <xdr:row>105</xdr:row>
      <xdr:rowOff>69850</xdr:rowOff>
    </xdr:to>
    <xdr:sp macro="" textlink="">
      <xdr:nvSpPr>
        <xdr:cNvPr id="447" name="フローチャート: 判断 446"/>
        <xdr:cNvSpPr/>
      </xdr:nvSpPr>
      <xdr:spPr>
        <a:xfrm>
          <a:off x="6921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8" name="テキスト ボックス 44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9" name="テキスト ボックス 44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0" name="テキスト ボックス 44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1" name="テキスト ボックス 45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2" name="テキスト ボックス 45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78739</xdr:rowOff>
    </xdr:from>
    <xdr:to>
      <xdr:col>55</xdr:col>
      <xdr:colOff>50800</xdr:colOff>
      <xdr:row>103</xdr:row>
      <xdr:rowOff>8889</xdr:rowOff>
    </xdr:to>
    <xdr:sp macro="" textlink="">
      <xdr:nvSpPr>
        <xdr:cNvPr id="453" name="楕円 452"/>
        <xdr:cNvSpPr/>
      </xdr:nvSpPr>
      <xdr:spPr>
        <a:xfrm>
          <a:off x="10426700" y="175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101616</xdr:rowOff>
    </xdr:from>
    <xdr:ext cx="469744" cy="259045"/>
    <xdr:sp macro="" textlink="">
      <xdr:nvSpPr>
        <xdr:cNvPr id="454" name="【市民会館】&#10;一人当たり面積該当値テキスト"/>
        <xdr:cNvSpPr txBox="1"/>
      </xdr:nvSpPr>
      <xdr:spPr>
        <a:xfrm>
          <a:off x="10515600" y="1741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78739</xdr:rowOff>
    </xdr:from>
    <xdr:to>
      <xdr:col>50</xdr:col>
      <xdr:colOff>165100</xdr:colOff>
      <xdr:row>103</xdr:row>
      <xdr:rowOff>8889</xdr:rowOff>
    </xdr:to>
    <xdr:sp macro="" textlink="">
      <xdr:nvSpPr>
        <xdr:cNvPr id="455" name="楕円 454"/>
        <xdr:cNvSpPr/>
      </xdr:nvSpPr>
      <xdr:spPr>
        <a:xfrm>
          <a:off x="9588500" y="175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129539</xdr:rowOff>
    </xdr:from>
    <xdr:to>
      <xdr:col>55</xdr:col>
      <xdr:colOff>0</xdr:colOff>
      <xdr:row>102</xdr:row>
      <xdr:rowOff>129539</xdr:rowOff>
    </xdr:to>
    <xdr:cxnSp macro="">
      <xdr:nvCxnSpPr>
        <xdr:cNvPr id="456" name="直線コネクタ 455"/>
        <xdr:cNvCxnSpPr/>
      </xdr:nvCxnSpPr>
      <xdr:spPr>
        <a:xfrm>
          <a:off x="9639300" y="17617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90170</xdr:rowOff>
    </xdr:from>
    <xdr:to>
      <xdr:col>46</xdr:col>
      <xdr:colOff>38100</xdr:colOff>
      <xdr:row>103</xdr:row>
      <xdr:rowOff>20320</xdr:rowOff>
    </xdr:to>
    <xdr:sp macro="" textlink="">
      <xdr:nvSpPr>
        <xdr:cNvPr id="457" name="楕円 456"/>
        <xdr:cNvSpPr/>
      </xdr:nvSpPr>
      <xdr:spPr>
        <a:xfrm>
          <a:off x="8699500" y="1757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129539</xdr:rowOff>
    </xdr:from>
    <xdr:to>
      <xdr:col>50</xdr:col>
      <xdr:colOff>114300</xdr:colOff>
      <xdr:row>102</xdr:row>
      <xdr:rowOff>140970</xdr:rowOff>
    </xdr:to>
    <xdr:cxnSp macro="">
      <xdr:nvCxnSpPr>
        <xdr:cNvPr id="458" name="直線コネクタ 457"/>
        <xdr:cNvCxnSpPr/>
      </xdr:nvCxnSpPr>
      <xdr:spPr>
        <a:xfrm flipV="1">
          <a:off x="8750300" y="176174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97789</xdr:rowOff>
    </xdr:from>
    <xdr:to>
      <xdr:col>41</xdr:col>
      <xdr:colOff>101600</xdr:colOff>
      <xdr:row>103</xdr:row>
      <xdr:rowOff>27939</xdr:rowOff>
    </xdr:to>
    <xdr:sp macro="" textlink="">
      <xdr:nvSpPr>
        <xdr:cNvPr id="459" name="楕円 458"/>
        <xdr:cNvSpPr/>
      </xdr:nvSpPr>
      <xdr:spPr>
        <a:xfrm>
          <a:off x="7810500" y="1758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140970</xdr:rowOff>
    </xdr:from>
    <xdr:to>
      <xdr:col>45</xdr:col>
      <xdr:colOff>177800</xdr:colOff>
      <xdr:row>102</xdr:row>
      <xdr:rowOff>148589</xdr:rowOff>
    </xdr:to>
    <xdr:cxnSp macro="">
      <xdr:nvCxnSpPr>
        <xdr:cNvPr id="460" name="直線コネクタ 459"/>
        <xdr:cNvCxnSpPr/>
      </xdr:nvCxnSpPr>
      <xdr:spPr>
        <a:xfrm flipV="1">
          <a:off x="7861300" y="176288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57166</xdr:rowOff>
    </xdr:from>
    <xdr:ext cx="469744" cy="259045"/>
    <xdr:sp macro="" textlink="">
      <xdr:nvSpPr>
        <xdr:cNvPr id="461" name="n_1aveValue【市民会館】&#10;一人当たり面積"/>
        <xdr:cNvSpPr txBox="1"/>
      </xdr:nvSpPr>
      <xdr:spPr>
        <a:xfrm>
          <a:off x="9391727" y="1805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72407</xdr:rowOff>
    </xdr:from>
    <xdr:ext cx="469744" cy="259045"/>
    <xdr:sp macro="" textlink="">
      <xdr:nvSpPr>
        <xdr:cNvPr id="462" name="n_2aveValue【市民会館】&#10;一人当たり面積"/>
        <xdr:cNvSpPr txBox="1"/>
      </xdr:nvSpPr>
      <xdr:spPr>
        <a:xfrm>
          <a:off x="8515427"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45738</xdr:rowOff>
    </xdr:from>
    <xdr:ext cx="469744" cy="259045"/>
    <xdr:sp macro="" textlink="">
      <xdr:nvSpPr>
        <xdr:cNvPr id="463" name="n_3aveValue【市民会館】&#10;一人当たり面積"/>
        <xdr:cNvSpPr txBox="1"/>
      </xdr:nvSpPr>
      <xdr:spPr>
        <a:xfrm>
          <a:off x="76264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86377</xdr:rowOff>
    </xdr:from>
    <xdr:ext cx="469744" cy="259045"/>
    <xdr:sp macro="" textlink="">
      <xdr:nvSpPr>
        <xdr:cNvPr id="464" name="n_4aveValue【市民会館】&#10;一人当たり面積"/>
        <xdr:cNvSpPr txBox="1"/>
      </xdr:nvSpPr>
      <xdr:spPr>
        <a:xfrm>
          <a:off x="6737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25416</xdr:rowOff>
    </xdr:from>
    <xdr:ext cx="469744" cy="259045"/>
    <xdr:sp macro="" textlink="">
      <xdr:nvSpPr>
        <xdr:cNvPr id="465" name="n_1mainValue【市民会館】&#10;一人当たり面積"/>
        <xdr:cNvSpPr txBox="1"/>
      </xdr:nvSpPr>
      <xdr:spPr>
        <a:xfrm>
          <a:off x="9391727" y="1734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36847</xdr:rowOff>
    </xdr:from>
    <xdr:ext cx="469744" cy="259045"/>
    <xdr:sp macro="" textlink="">
      <xdr:nvSpPr>
        <xdr:cNvPr id="466" name="n_2mainValue【市民会館】&#10;一人当たり面積"/>
        <xdr:cNvSpPr txBox="1"/>
      </xdr:nvSpPr>
      <xdr:spPr>
        <a:xfrm>
          <a:off x="8515427" y="1735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44466</xdr:rowOff>
    </xdr:from>
    <xdr:ext cx="469744" cy="259045"/>
    <xdr:sp macro="" textlink="">
      <xdr:nvSpPr>
        <xdr:cNvPr id="467" name="n_3mainValue【市民会館】&#10;一人当たり面積"/>
        <xdr:cNvSpPr txBox="1"/>
      </xdr:nvSpPr>
      <xdr:spPr>
        <a:xfrm>
          <a:off x="7626427" y="1736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8" name="正方形/長方形 46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9" name="正方形/長方形 46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0" name="正方形/長方形 46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1" name="正方形/長方形 47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2" name="正方形/長方形 47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3" name="正方形/長方形 47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4" name="正方形/長方形 47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5" name="正方形/長方形 47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6" name="テキスト ボックス 47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7" name="直線コネクタ 47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8" name="テキスト ボックス 47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9" name="直線コネクタ 47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0" name="テキスト ボックス 47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1" name="直線コネクタ 48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2" name="テキスト ボックス 48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3" name="直線コネクタ 48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4" name="テキスト ボックス 48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5" name="直線コネクタ 48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6" name="テキスト ボックス 48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7" name="直線コネクタ 48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8" name="テキスト ボックス 48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9" name="直線コネクタ 48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0" name="テキスト ボックス 48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28575</xdr:rowOff>
    </xdr:to>
    <xdr:cxnSp macro="">
      <xdr:nvCxnSpPr>
        <xdr:cNvPr id="492" name="直線コネクタ 491"/>
        <xdr:cNvCxnSpPr/>
      </xdr:nvCxnSpPr>
      <xdr:spPr>
        <a:xfrm flipV="1">
          <a:off x="16318864" y="5768340"/>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32402</xdr:rowOff>
    </xdr:from>
    <xdr:ext cx="405111" cy="259045"/>
    <xdr:sp macro="" textlink="">
      <xdr:nvSpPr>
        <xdr:cNvPr id="493" name="【一般廃棄物処理施設】&#10;有形固定資産減価償却率最小値テキスト"/>
        <xdr:cNvSpPr txBox="1"/>
      </xdr:nvSpPr>
      <xdr:spPr>
        <a:xfrm>
          <a:off x="16357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28575</xdr:rowOff>
    </xdr:from>
    <xdr:to>
      <xdr:col>86</xdr:col>
      <xdr:colOff>25400</xdr:colOff>
      <xdr:row>41</xdr:row>
      <xdr:rowOff>28575</xdr:rowOff>
    </xdr:to>
    <xdr:cxnSp macro="">
      <xdr:nvCxnSpPr>
        <xdr:cNvPr id="494" name="直線コネクタ 493"/>
        <xdr:cNvCxnSpPr/>
      </xdr:nvCxnSpPr>
      <xdr:spPr>
        <a:xfrm>
          <a:off x="16230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495" name="【一般廃棄物処理施設】&#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96" name="直線コネクタ 495"/>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104792</xdr:rowOff>
    </xdr:from>
    <xdr:ext cx="405111" cy="259045"/>
    <xdr:sp macro="" textlink="">
      <xdr:nvSpPr>
        <xdr:cNvPr id="497" name="【一般廃棄物処理施設】&#10;有形固定資産減価償却率平均値テキスト"/>
        <xdr:cNvSpPr txBox="1"/>
      </xdr:nvSpPr>
      <xdr:spPr>
        <a:xfrm>
          <a:off x="16357600" y="6448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126365</xdr:rowOff>
    </xdr:from>
    <xdr:to>
      <xdr:col>85</xdr:col>
      <xdr:colOff>177800</xdr:colOff>
      <xdr:row>38</xdr:row>
      <xdr:rowOff>56515</xdr:rowOff>
    </xdr:to>
    <xdr:sp macro="" textlink="">
      <xdr:nvSpPr>
        <xdr:cNvPr id="498" name="フローチャート: 判断 497"/>
        <xdr:cNvSpPr/>
      </xdr:nvSpPr>
      <xdr:spPr>
        <a:xfrm>
          <a:off x="162687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88265</xdr:rowOff>
    </xdr:from>
    <xdr:to>
      <xdr:col>81</xdr:col>
      <xdr:colOff>101600</xdr:colOff>
      <xdr:row>38</xdr:row>
      <xdr:rowOff>18415</xdr:rowOff>
    </xdr:to>
    <xdr:sp macro="" textlink="">
      <xdr:nvSpPr>
        <xdr:cNvPr id="499" name="フローチャート: 判断 498"/>
        <xdr:cNvSpPr/>
      </xdr:nvSpPr>
      <xdr:spPr>
        <a:xfrm>
          <a:off x="15430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114935</xdr:rowOff>
    </xdr:from>
    <xdr:to>
      <xdr:col>76</xdr:col>
      <xdr:colOff>165100</xdr:colOff>
      <xdr:row>38</xdr:row>
      <xdr:rowOff>45085</xdr:rowOff>
    </xdr:to>
    <xdr:sp macro="" textlink="">
      <xdr:nvSpPr>
        <xdr:cNvPr id="500" name="フローチャート: 判断 499"/>
        <xdr:cNvSpPr/>
      </xdr:nvSpPr>
      <xdr:spPr>
        <a:xfrm>
          <a:off x="14541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501" name="フローチャート: 判断 500"/>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502" name="フローチャート: 判断 501"/>
        <xdr:cNvSpPr/>
      </xdr:nvSpPr>
      <xdr:spPr>
        <a:xfrm>
          <a:off x="12763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3" name="テキスト ボックス 50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4" name="テキスト ボックス 50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5" name="テキスト ボックス 50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6" name="テキスト ボックス 50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7" name="テキスト ボックス 50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137795</xdr:rowOff>
    </xdr:from>
    <xdr:to>
      <xdr:col>72</xdr:col>
      <xdr:colOff>38100</xdr:colOff>
      <xdr:row>39</xdr:row>
      <xdr:rowOff>67945</xdr:rowOff>
    </xdr:to>
    <xdr:sp macro="" textlink="">
      <xdr:nvSpPr>
        <xdr:cNvPr id="508" name="楕円 507"/>
        <xdr:cNvSpPr/>
      </xdr:nvSpPr>
      <xdr:spPr>
        <a:xfrm>
          <a:off x="136525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34942</xdr:rowOff>
    </xdr:from>
    <xdr:ext cx="405111" cy="259045"/>
    <xdr:sp macro="" textlink="">
      <xdr:nvSpPr>
        <xdr:cNvPr id="509" name="n_1aveValue【一般廃棄物処理施設】&#10;有形固定資産減価償却率"/>
        <xdr:cNvSpPr txBox="1"/>
      </xdr:nvSpPr>
      <xdr:spPr>
        <a:xfrm>
          <a:off x="15266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61612</xdr:rowOff>
    </xdr:from>
    <xdr:ext cx="405111" cy="259045"/>
    <xdr:sp macro="" textlink="">
      <xdr:nvSpPr>
        <xdr:cNvPr id="510" name="n_2aveValue【一般廃棄物処理施設】&#10;有形固定資産減価償却率"/>
        <xdr:cNvSpPr txBox="1"/>
      </xdr:nvSpPr>
      <xdr:spPr>
        <a:xfrm>
          <a:off x="14389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511" name="n_3aveValue【一般廃棄物処理施設】&#10;有形固定資産減価償却率"/>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114952</xdr:rowOff>
    </xdr:from>
    <xdr:ext cx="405111" cy="259045"/>
    <xdr:sp macro="" textlink="">
      <xdr:nvSpPr>
        <xdr:cNvPr id="512" name="n_4aveValue【一般廃棄物処理施設】&#10;有形固定資産減価償却率"/>
        <xdr:cNvSpPr txBox="1"/>
      </xdr:nvSpPr>
      <xdr:spPr>
        <a:xfrm>
          <a:off x="12611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59072</xdr:rowOff>
    </xdr:from>
    <xdr:ext cx="405111" cy="259045"/>
    <xdr:sp macro="" textlink="">
      <xdr:nvSpPr>
        <xdr:cNvPr id="513" name="n_3mainValue【一般廃棄物処理施設】&#10;有形固定資産減価償却率"/>
        <xdr:cNvSpPr txBox="1"/>
      </xdr:nvSpPr>
      <xdr:spPr>
        <a:xfrm>
          <a:off x="13500744" y="674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4" name="正方形/長方形 51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5" name="正方形/長方形 51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6" name="正方形/長方形 51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7" name="正方形/長方形 51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8" name="正方形/長方形 51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9" name="正方形/長方形 51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0" name="正方形/長方形 51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1" name="正方形/長方形 52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2" name="テキスト ボックス 52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3" name="直線コネクタ 52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24" name="直線コネクタ 52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25" name="テキスト ボックス 52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6" name="直線コネクタ 52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27" name="テキスト ボックス 52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8" name="直線コネクタ 52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29" name="テキスト ボックス 52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0" name="直線コネクタ 52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31" name="テキスト ボックス 53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2" name="直線コネクタ 53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3" name="テキスト ボックス 53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60889</xdr:rowOff>
    </xdr:from>
    <xdr:to>
      <xdr:col>116</xdr:col>
      <xdr:colOff>62864</xdr:colOff>
      <xdr:row>41</xdr:row>
      <xdr:rowOff>126949</xdr:rowOff>
    </xdr:to>
    <xdr:cxnSp macro="">
      <xdr:nvCxnSpPr>
        <xdr:cNvPr id="535" name="直線コネクタ 534"/>
        <xdr:cNvCxnSpPr/>
      </xdr:nvCxnSpPr>
      <xdr:spPr>
        <a:xfrm flipV="1">
          <a:off x="22160864" y="6061639"/>
          <a:ext cx="0" cy="109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130776</xdr:rowOff>
    </xdr:from>
    <xdr:ext cx="469744" cy="259045"/>
    <xdr:sp macro="" textlink="">
      <xdr:nvSpPr>
        <xdr:cNvPr id="536" name="【一般廃棄物処理施設】&#10;一人当たり有形固定資産（償却資産）額最小値テキスト"/>
        <xdr:cNvSpPr txBox="1"/>
      </xdr:nvSpPr>
      <xdr:spPr>
        <a:xfrm>
          <a:off x="22199600" y="716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126949</xdr:rowOff>
    </xdr:from>
    <xdr:to>
      <xdr:col>116</xdr:col>
      <xdr:colOff>152400</xdr:colOff>
      <xdr:row>41</xdr:row>
      <xdr:rowOff>126949</xdr:rowOff>
    </xdr:to>
    <xdr:cxnSp macro="">
      <xdr:nvCxnSpPr>
        <xdr:cNvPr id="537" name="直線コネクタ 536"/>
        <xdr:cNvCxnSpPr/>
      </xdr:nvCxnSpPr>
      <xdr:spPr>
        <a:xfrm>
          <a:off x="22072600" y="715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7566</xdr:rowOff>
    </xdr:from>
    <xdr:ext cx="599010" cy="259045"/>
    <xdr:sp macro="" textlink="">
      <xdr:nvSpPr>
        <xdr:cNvPr id="538" name="【一般廃棄物処理施設】&#10;一人当たり有形固定資産（償却資産）額最大値テキスト"/>
        <xdr:cNvSpPr txBox="1"/>
      </xdr:nvSpPr>
      <xdr:spPr>
        <a:xfrm>
          <a:off x="22199600" y="5836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60889</xdr:rowOff>
    </xdr:from>
    <xdr:to>
      <xdr:col>116</xdr:col>
      <xdr:colOff>152400</xdr:colOff>
      <xdr:row>35</xdr:row>
      <xdr:rowOff>60889</xdr:rowOff>
    </xdr:to>
    <xdr:cxnSp macro="">
      <xdr:nvCxnSpPr>
        <xdr:cNvPr id="539" name="直線コネクタ 538"/>
        <xdr:cNvCxnSpPr/>
      </xdr:nvCxnSpPr>
      <xdr:spPr>
        <a:xfrm>
          <a:off x="22072600" y="606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70491</xdr:rowOff>
    </xdr:from>
    <xdr:ext cx="534377" cy="259045"/>
    <xdr:sp macro="" textlink="">
      <xdr:nvSpPr>
        <xdr:cNvPr id="540" name="【一般廃棄物処理施設】&#10;一人当たり有形固定資産（償却資産）額平均値テキスト"/>
        <xdr:cNvSpPr txBox="1"/>
      </xdr:nvSpPr>
      <xdr:spPr>
        <a:xfrm>
          <a:off x="22199600" y="6757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92064</xdr:rowOff>
    </xdr:from>
    <xdr:to>
      <xdr:col>116</xdr:col>
      <xdr:colOff>114300</xdr:colOff>
      <xdr:row>40</xdr:row>
      <xdr:rowOff>22214</xdr:rowOff>
    </xdr:to>
    <xdr:sp macro="" textlink="">
      <xdr:nvSpPr>
        <xdr:cNvPr id="541" name="フローチャート: 判断 540"/>
        <xdr:cNvSpPr/>
      </xdr:nvSpPr>
      <xdr:spPr>
        <a:xfrm>
          <a:off x="22110700" y="677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108317</xdr:rowOff>
    </xdr:from>
    <xdr:to>
      <xdr:col>112</xdr:col>
      <xdr:colOff>38100</xdr:colOff>
      <xdr:row>40</xdr:row>
      <xdr:rowOff>38467</xdr:rowOff>
    </xdr:to>
    <xdr:sp macro="" textlink="">
      <xdr:nvSpPr>
        <xdr:cNvPr id="542" name="フローチャート: 判断 541"/>
        <xdr:cNvSpPr/>
      </xdr:nvSpPr>
      <xdr:spPr>
        <a:xfrm>
          <a:off x="21272500" y="679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84205</xdr:rowOff>
    </xdr:from>
    <xdr:to>
      <xdr:col>107</xdr:col>
      <xdr:colOff>101600</xdr:colOff>
      <xdr:row>40</xdr:row>
      <xdr:rowOff>14355</xdr:rowOff>
    </xdr:to>
    <xdr:sp macro="" textlink="">
      <xdr:nvSpPr>
        <xdr:cNvPr id="543" name="フローチャート: 判断 542"/>
        <xdr:cNvSpPr/>
      </xdr:nvSpPr>
      <xdr:spPr>
        <a:xfrm>
          <a:off x="20383500" y="67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16489</xdr:rowOff>
    </xdr:from>
    <xdr:to>
      <xdr:col>102</xdr:col>
      <xdr:colOff>165100</xdr:colOff>
      <xdr:row>40</xdr:row>
      <xdr:rowOff>118089</xdr:rowOff>
    </xdr:to>
    <xdr:sp macro="" textlink="">
      <xdr:nvSpPr>
        <xdr:cNvPr id="544" name="フローチャート: 判断 543"/>
        <xdr:cNvSpPr/>
      </xdr:nvSpPr>
      <xdr:spPr>
        <a:xfrm>
          <a:off x="19494500" y="687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163186</xdr:rowOff>
    </xdr:from>
    <xdr:to>
      <xdr:col>98</xdr:col>
      <xdr:colOff>38100</xdr:colOff>
      <xdr:row>40</xdr:row>
      <xdr:rowOff>93336</xdr:rowOff>
    </xdr:to>
    <xdr:sp macro="" textlink="">
      <xdr:nvSpPr>
        <xdr:cNvPr id="545" name="フローチャート: 判断 544"/>
        <xdr:cNvSpPr/>
      </xdr:nvSpPr>
      <xdr:spPr>
        <a:xfrm>
          <a:off x="18605500" y="684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6" name="テキスト ボックス 54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7" name="テキスト ボックス 54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8" name="テキスト ボックス 54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9" name="テキスト ボックス 54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0" name="テキスト ボックス 54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131470</xdr:rowOff>
    </xdr:from>
    <xdr:to>
      <xdr:col>102</xdr:col>
      <xdr:colOff>165100</xdr:colOff>
      <xdr:row>41</xdr:row>
      <xdr:rowOff>61620</xdr:rowOff>
    </xdr:to>
    <xdr:sp macro="" textlink="">
      <xdr:nvSpPr>
        <xdr:cNvPr id="551" name="楕円 550"/>
        <xdr:cNvSpPr/>
      </xdr:nvSpPr>
      <xdr:spPr>
        <a:xfrm>
          <a:off x="19494500" y="698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54994</xdr:rowOff>
    </xdr:from>
    <xdr:ext cx="534377" cy="259045"/>
    <xdr:sp macro="" textlink="">
      <xdr:nvSpPr>
        <xdr:cNvPr id="552" name="n_1aveValue【一般廃棄物処理施設】&#10;一人当たり有形固定資産（償却資産）額"/>
        <xdr:cNvSpPr txBox="1"/>
      </xdr:nvSpPr>
      <xdr:spPr>
        <a:xfrm>
          <a:off x="21043411" y="657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30882</xdr:rowOff>
    </xdr:from>
    <xdr:ext cx="534377" cy="259045"/>
    <xdr:sp macro="" textlink="">
      <xdr:nvSpPr>
        <xdr:cNvPr id="553" name="n_2aveValue【一般廃棄物処理施設】&#10;一人当たり有形固定資産（償却資産）額"/>
        <xdr:cNvSpPr txBox="1"/>
      </xdr:nvSpPr>
      <xdr:spPr>
        <a:xfrm>
          <a:off x="20167111" y="654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134616</xdr:rowOff>
    </xdr:from>
    <xdr:ext cx="534377" cy="259045"/>
    <xdr:sp macro="" textlink="">
      <xdr:nvSpPr>
        <xdr:cNvPr id="554" name="n_3aveValue【一般廃棄物処理施設】&#10;一人当たり有形固定資産（償却資産）額"/>
        <xdr:cNvSpPr txBox="1"/>
      </xdr:nvSpPr>
      <xdr:spPr>
        <a:xfrm>
          <a:off x="19278111" y="664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109863</xdr:rowOff>
    </xdr:from>
    <xdr:ext cx="534377" cy="259045"/>
    <xdr:sp macro="" textlink="">
      <xdr:nvSpPr>
        <xdr:cNvPr id="555" name="n_4aveValue【一般廃棄物処理施設】&#10;一人当たり有形固定資産（償却資産）額"/>
        <xdr:cNvSpPr txBox="1"/>
      </xdr:nvSpPr>
      <xdr:spPr>
        <a:xfrm>
          <a:off x="18389111" y="662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52747</xdr:rowOff>
    </xdr:from>
    <xdr:ext cx="534377" cy="259045"/>
    <xdr:sp macro="" textlink="">
      <xdr:nvSpPr>
        <xdr:cNvPr id="556" name="n_3mainValue【一般廃棄物処理施設】&#10;一人当たり有形固定資産（償却資産）額"/>
        <xdr:cNvSpPr txBox="1"/>
      </xdr:nvSpPr>
      <xdr:spPr>
        <a:xfrm>
          <a:off x="19278111" y="708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7" name="正方形/長方形 55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8" name="正方形/長方形 55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9" name="正方形/長方形 55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0" name="正方形/長方形 55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1" name="正方形/長方形 56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2" name="正方形/長方形 56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3" name="正方形/長方形 56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4" name="正方形/長方形 56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5" name="テキスト ボックス 56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6" name="直線コネクタ 56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67" name="テキスト ボックス 56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8" name="直線コネクタ 56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69" name="テキスト ボックス 56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0" name="直線コネクタ 56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1" name="テキスト ボックス 57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2" name="直線コネクタ 57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3" name="テキスト ボックス 57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4" name="直線コネクタ 57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5" name="テキスト ボックス 57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6" name="直線コネクタ 57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77" name="テキスト ボックス 576"/>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8" name="直線コネクタ 57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64</xdr:row>
      <xdr:rowOff>114300</xdr:rowOff>
    </xdr:to>
    <xdr:cxnSp macro="">
      <xdr:nvCxnSpPr>
        <xdr:cNvPr id="580" name="直線コネクタ 579"/>
        <xdr:cNvCxnSpPr/>
      </xdr:nvCxnSpPr>
      <xdr:spPr>
        <a:xfrm flipV="1">
          <a:off x="16318864" y="9753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118127</xdr:rowOff>
    </xdr:from>
    <xdr:ext cx="405111" cy="259045"/>
    <xdr:sp macro="" textlink="">
      <xdr:nvSpPr>
        <xdr:cNvPr id="581" name="【保健センター・保健所】&#10;有形固定資産減価償却率最小値テキスト"/>
        <xdr:cNvSpPr txBox="1"/>
      </xdr:nvSpPr>
      <xdr:spPr>
        <a:xfrm>
          <a:off x="16357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114300</xdr:rowOff>
    </xdr:from>
    <xdr:to>
      <xdr:col>86</xdr:col>
      <xdr:colOff>25400</xdr:colOff>
      <xdr:row>64</xdr:row>
      <xdr:rowOff>114300</xdr:rowOff>
    </xdr:to>
    <xdr:cxnSp macro="">
      <xdr:nvCxnSpPr>
        <xdr:cNvPr id="582" name="直線コネクタ 581"/>
        <xdr:cNvCxnSpPr/>
      </xdr:nvCxnSpPr>
      <xdr:spPr>
        <a:xfrm>
          <a:off x="16230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583" name="【保健センター・保健所】&#10;有形固定資産減価償却率最大値テキスト"/>
        <xdr:cNvSpPr txBox="1"/>
      </xdr:nvSpPr>
      <xdr:spPr>
        <a:xfrm>
          <a:off x="16357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584" name="直線コネクタ 583"/>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128287</xdr:rowOff>
    </xdr:from>
    <xdr:ext cx="405111" cy="259045"/>
    <xdr:sp macro="" textlink="">
      <xdr:nvSpPr>
        <xdr:cNvPr id="585" name="【保健センター・保健所】&#10;有形固定資産減価償却率平均値テキスト"/>
        <xdr:cNvSpPr txBox="1"/>
      </xdr:nvSpPr>
      <xdr:spPr>
        <a:xfrm>
          <a:off x="16357600" y="10243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586" name="フローチャート: 判断 585"/>
        <xdr:cNvSpPr/>
      </xdr:nvSpPr>
      <xdr:spPr>
        <a:xfrm>
          <a:off x="162687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78740</xdr:rowOff>
    </xdr:from>
    <xdr:to>
      <xdr:col>81</xdr:col>
      <xdr:colOff>101600</xdr:colOff>
      <xdr:row>61</xdr:row>
      <xdr:rowOff>8890</xdr:rowOff>
    </xdr:to>
    <xdr:sp macro="" textlink="">
      <xdr:nvSpPr>
        <xdr:cNvPr id="587" name="フローチャート: 判断 586"/>
        <xdr:cNvSpPr/>
      </xdr:nvSpPr>
      <xdr:spPr>
        <a:xfrm>
          <a:off x="15430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153035</xdr:rowOff>
    </xdr:from>
    <xdr:to>
      <xdr:col>76</xdr:col>
      <xdr:colOff>165100</xdr:colOff>
      <xdr:row>61</xdr:row>
      <xdr:rowOff>83185</xdr:rowOff>
    </xdr:to>
    <xdr:sp macro="" textlink="">
      <xdr:nvSpPr>
        <xdr:cNvPr id="588" name="フローチャート: 判断 587"/>
        <xdr:cNvSpPr/>
      </xdr:nvSpPr>
      <xdr:spPr>
        <a:xfrm>
          <a:off x="14541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145415</xdr:rowOff>
    </xdr:from>
    <xdr:to>
      <xdr:col>72</xdr:col>
      <xdr:colOff>38100</xdr:colOff>
      <xdr:row>61</xdr:row>
      <xdr:rowOff>75565</xdr:rowOff>
    </xdr:to>
    <xdr:sp macro="" textlink="">
      <xdr:nvSpPr>
        <xdr:cNvPr id="589" name="フローチャート: 判断 588"/>
        <xdr:cNvSpPr/>
      </xdr:nvSpPr>
      <xdr:spPr>
        <a:xfrm>
          <a:off x="13652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109220</xdr:rowOff>
    </xdr:from>
    <xdr:to>
      <xdr:col>67</xdr:col>
      <xdr:colOff>101600</xdr:colOff>
      <xdr:row>61</xdr:row>
      <xdr:rowOff>39370</xdr:rowOff>
    </xdr:to>
    <xdr:sp macro="" textlink="">
      <xdr:nvSpPr>
        <xdr:cNvPr id="590" name="フローチャート: 判断 589"/>
        <xdr:cNvSpPr/>
      </xdr:nvSpPr>
      <xdr:spPr>
        <a:xfrm>
          <a:off x="12763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1" name="テキスト ボックス 59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2" name="テキスト ボックス 59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3" name="テキスト ボックス 59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4" name="テキスト ボックス 59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5" name="テキスト ボックス 59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12065</xdr:rowOff>
    </xdr:from>
    <xdr:to>
      <xdr:col>85</xdr:col>
      <xdr:colOff>177800</xdr:colOff>
      <xdr:row>62</xdr:row>
      <xdr:rowOff>113665</xdr:rowOff>
    </xdr:to>
    <xdr:sp macro="" textlink="">
      <xdr:nvSpPr>
        <xdr:cNvPr id="596" name="楕円 595"/>
        <xdr:cNvSpPr/>
      </xdr:nvSpPr>
      <xdr:spPr>
        <a:xfrm>
          <a:off x="16268700" y="106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161942</xdr:rowOff>
    </xdr:from>
    <xdr:ext cx="405111" cy="259045"/>
    <xdr:sp macro="" textlink="">
      <xdr:nvSpPr>
        <xdr:cNvPr id="597" name="【保健センター・保健所】&#10;有形固定資産減価償却率該当値テキスト"/>
        <xdr:cNvSpPr txBox="1"/>
      </xdr:nvSpPr>
      <xdr:spPr>
        <a:xfrm>
          <a:off x="16357600" y="1062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170180</xdr:rowOff>
    </xdr:from>
    <xdr:to>
      <xdr:col>81</xdr:col>
      <xdr:colOff>101600</xdr:colOff>
      <xdr:row>62</xdr:row>
      <xdr:rowOff>100330</xdr:rowOff>
    </xdr:to>
    <xdr:sp macro="" textlink="">
      <xdr:nvSpPr>
        <xdr:cNvPr id="598" name="楕円 597"/>
        <xdr:cNvSpPr/>
      </xdr:nvSpPr>
      <xdr:spPr>
        <a:xfrm>
          <a:off x="15430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49530</xdr:rowOff>
    </xdr:from>
    <xdr:to>
      <xdr:col>85</xdr:col>
      <xdr:colOff>127000</xdr:colOff>
      <xdr:row>62</xdr:row>
      <xdr:rowOff>62865</xdr:rowOff>
    </xdr:to>
    <xdr:cxnSp macro="">
      <xdr:nvCxnSpPr>
        <xdr:cNvPr id="599" name="直線コネクタ 598"/>
        <xdr:cNvCxnSpPr/>
      </xdr:nvCxnSpPr>
      <xdr:spPr>
        <a:xfrm>
          <a:off x="15481300" y="1067943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132080</xdr:rowOff>
    </xdr:from>
    <xdr:to>
      <xdr:col>76</xdr:col>
      <xdr:colOff>165100</xdr:colOff>
      <xdr:row>62</xdr:row>
      <xdr:rowOff>62230</xdr:rowOff>
    </xdr:to>
    <xdr:sp macro="" textlink="">
      <xdr:nvSpPr>
        <xdr:cNvPr id="600" name="楕円 599"/>
        <xdr:cNvSpPr/>
      </xdr:nvSpPr>
      <xdr:spPr>
        <a:xfrm>
          <a:off x="14541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11430</xdr:rowOff>
    </xdr:from>
    <xdr:to>
      <xdr:col>81</xdr:col>
      <xdr:colOff>50800</xdr:colOff>
      <xdr:row>62</xdr:row>
      <xdr:rowOff>49530</xdr:rowOff>
    </xdr:to>
    <xdr:cxnSp macro="">
      <xdr:nvCxnSpPr>
        <xdr:cNvPr id="601" name="直線コネクタ 600"/>
        <xdr:cNvCxnSpPr/>
      </xdr:nvCxnSpPr>
      <xdr:spPr>
        <a:xfrm>
          <a:off x="14592300" y="106413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92075</xdr:rowOff>
    </xdr:from>
    <xdr:to>
      <xdr:col>72</xdr:col>
      <xdr:colOff>38100</xdr:colOff>
      <xdr:row>62</xdr:row>
      <xdr:rowOff>22225</xdr:rowOff>
    </xdr:to>
    <xdr:sp macro="" textlink="">
      <xdr:nvSpPr>
        <xdr:cNvPr id="602" name="楕円 601"/>
        <xdr:cNvSpPr/>
      </xdr:nvSpPr>
      <xdr:spPr>
        <a:xfrm>
          <a:off x="13652500" y="105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142875</xdr:rowOff>
    </xdr:from>
    <xdr:to>
      <xdr:col>76</xdr:col>
      <xdr:colOff>114300</xdr:colOff>
      <xdr:row>62</xdr:row>
      <xdr:rowOff>11430</xdr:rowOff>
    </xdr:to>
    <xdr:cxnSp macro="">
      <xdr:nvCxnSpPr>
        <xdr:cNvPr id="603" name="直線コネクタ 602"/>
        <xdr:cNvCxnSpPr/>
      </xdr:nvCxnSpPr>
      <xdr:spPr>
        <a:xfrm>
          <a:off x="13703300" y="106013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25417</xdr:rowOff>
    </xdr:from>
    <xdr:ext cx="405111" cy="259045"/>
    <xdr:sp macro="" textlink="">
      <xdr:nvSpPr>
        <xdr:cNvPr id="604" name="n_1aveValue【保健センター・保健所】&#10;有形固定資産減価償却率"/>
        <xdr:cNvSpPr txBox="1"/>
      </xdr:nvSpPr>
      <xdr:spPr>
        <a:xfrm>
          <a:off x="152660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99712</xdr:rowOff>
    </xdr:from>
    <xdr:ext cx="405111" cy="259045"/>
    <xdr:sp macro="" textlink="">
      <xdr:nvSpPr>
        <xdr:cNvPr id="605" name="n_2aveValue【保健センター・保健所】&#10;有形固定資産減価償却率"/>
        <xdr:cNvSpPr txBox="1"/>
      </xdr:nvSpPr>
      <xdr:spPr>
        <a:xfrm>
          <a:off x="14389744" y="10215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92092</xdr:rowOff>
    </xdr:from>
    <xdr:ext cx="405111" cy="259045"/>
    <xdr:sp macro="" textlink="">
      <xdr:nvSpPr>
        <xdr:cNvPr id="606" name="n_3aveValue【保健センター・保健所】&#10;有形固定資産減価償却率"/>
        <xdr:cNvSpPr txBox="1"/>
      </xdr:nvSpPr>
      <xdr:spPr>
        <a:xfrm>
          <a:off x="13500744"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55897</xdr:rowOff>
    </xdr:from>
    <xdr:ext cx="405111" cy="259045"/>
    <xdr:sp macro="" textlink="">
      <xdr:nvSpPr>
        <xdr:cNvPr id="607" name="n_4aveValue【保健センター・保健所】&#10;有形固定資産減価償却率"/>
        <xdr:cNvSpPr txBox="1"/>
      </xdr:nvSpPr>
      <xdr:spPr>
        <a:xfrm>
          <a:off x="12611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91457</xdr:rowOff>
    </xdr:from>
    <xdr:ext cx="405111" cy="259045"/>
    <xdr:sp macro="" textlink="">
      <xdr:nvSpPr>
        <xdr:cNvPr id="608" name="n_1mainValue【保健センター・保健所】&#10;有形固定資産減価償却率"/>
        <xdr:cNvSpPr txBox="1"/>
      </xdr:nvSpPr>
      <xdr:spPr>
        <a:xfrm>
          <a:off x="15266044" y="1072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53357</xdr:rowOff>
    </xdr:from>
    <xdr:ext cx="405111" cy="259045"/>
    <xdr:sp macro="" textlink="">
      <xdr:nvSpPr>
        <xdr:cNvPr id="609" name="n_2mainValue【保健センター・保健所】&#10;有形固定資産減価償却率"/>
        <xdr:cNvSpPr txBox="1"/>
      </xdr:nvSpPr>
      <xdr:spPr>
        <a:xfrm>
          <a:off x="143897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13352</xdr:rowOff>
    </xdr:from>
    <xdr:ext cx="405111" cy="259045"/>
    <xdr:sp macro="" textlink="">
      <xdr:nvSpPr>
        <xdr:cNvPr id="610" name="n_3mainValue【保健センター・保健所】&#10;有形固定資産減価償却率"/>
        <xdr:cNvSpPr txBox="1"/>
      </xdr:nvSpPr>
      <xdr:spPr>
        <a:xfrm>
          <a:off x="13500744"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1" name="正方形/長方形 61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2" name="正方形/長方形 61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3" name="正方形/長方形 61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4" name="正方形/長方形 61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5" name="正方形/長方形 61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6" name="正方形/長方形 61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7" name="正方形/長方形 61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8" name="正方形/長方形 61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9" name="テキスト ボックス 61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0" name="直線コネクタ 61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21" name="直線コネクタ 62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2" name="テキスト ボックス 62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3" name="直線コネクタ 62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4" name="テキスト ボックス 62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5" name="直線コネクタ 62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6" name="テキスト ボックス 62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7" name="直線コネクタ 62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8" name="テキスト ボックス 62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9" name="直線コネクタ 62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30" name="テキスト ボックス 62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1" name="直線コネクタ 63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2" name="テキスト ボックス 63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38100</xdr:rowOff>
    </xdr:to>
    <xdr:cxnSp macro="">
      <xdr:nvCxnSpPr>
        <xdr:cNvPr id="634" name="直線コネクタ 633"/>
        <xdr:cNvCxnSpPr/>
      </xdr:nvCxnSpPr>
      <xdr:spPr>
        <a:xfrm flipV="1">
          <a:off x="22160864" y="967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35"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36" name="直線コネクタ 635"/>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637" name="【保健センター・保健所】&#10;一人当たり面積最大値テキスト"/>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638" name="直線コネクタ 637"/>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128287</xdr:rowOff>
    </xdr:from>
    <xdr:ext cx="469744" cy="259045"/>
    <xdr:sp macro="" textlink="">
      <xdr:nvSpPr>
        <xdr:cNvPr id="639" name="【保健センター・保健所】&#10;一人当たり面積平均値テキスト"/>
        <xdr:cNvSpPr txBox="1"/>
      </xdr:nvSpPr>
      <xdr:spPr>
        <a:xfrm>
          <a:off x="22199600" y="1058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640" name="フローチャート: 判断 639"/>
        <xdr:cNvSpPr/>
      </xdr:nvSpPr>
      <xdr:spPr>
        <a:xfrm>
          <a:off x="22110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93980</xdr:rowOff>
    </xdr:from>
    <xdr:to>
      <xdr:col>112</xdr:col>
      <xdr:colOff>38100</xdr:colOff>
      <xdr:row>63</xdr:row>
      <xdr:rowOff>24130</xdr:rowOff>
    </xdr:to>
    <xdr:sp macro="" textlink="">
      <xdr:nvSpPr>
        <xdr:cNvPr id="641" name="フローチャート: 判断 640"/>
        <xdr:cNvSpPr/>
      </xdr:nvSpPr>
      <xdr:spPr>
        <a:xfrm>
          <a:off x="21272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642" name="フローチャート: 判断 641"/>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120650</xdr:rowOff>
    </xdr:from>
    <xdr:to>
      <xdr:col>102</xdr:col>
      <xdr:colOff>165100</xdr:colOff>
      <xdr:row>63</xdr:row>
      <xdr:rowOff>50800</xdr:rowOff>
    </xdr:to>
    <xdr:sp macro="" textlink="">
      <xdr:nvSpPr>
        <xdr:cNvPr id="643" name="フローチャート: 判断 642"/>
        <xdr:cNvSpPr/>
      </xdr:nvSpPr>
      <xdr:spPr>
        <a:xfrm>
          <a:off x="19494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116840</xdr:rowOff>
    </xdr:from>
    <xdr:to>
      <xdr:col>98</xdr:col>
      <xdr:colOff>38100</xdr:colOff>
      <xdr:row>63</xdr:row>
      <xdr:rowOff>46990</xdr:rowOff>
    </xdr:to>
    <xdr:sp macro="" textlink="">
      <xdr:nvSpPr>
        <xdr:cNvPr id="644" name="フローチャート: 判断 643"/>
        <xdr:cNvSpPr/>
      </xdr:nvSpPr>
      <xdr:spPr>
        <a:xfrm>
          <a:off x="18605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5" name="テキスト ボックス 64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6" name="テキスト ボックス 64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7" name="テキスト ボックス 64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8" name="テキスト ボックス 64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9" name="テキスト ボックス 64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90170</xdr:rowOff>
    </xdr:from>
    <xdr:to>
      <xdr:col>116</xdr:col>
      <xdr:colOff>114300</xdr:colOff>
      <xdr:row>64</xdr:row>
      <xdr:rowOff>20320</xdr:rowOff>
    </xdr:to>
    <xdr:sp macro="" textlink="">
      <xdr:nvSpPr>
        <xdr:cNvPr id="650" name="楕円 649"/>
        <xdr:cNvSpPr/>
      </xdr:nvSpPr>
      <xdr:spPr>
        <a:xfrm>
          <a:off x="221107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5097</xdr:rowOff>
    </xdr:from>
    <xdr:ext cx="469744" cy="259045"/>
    <xdr:sp macro="" textlink="">
      <xdr:nvSpPr>
        <xdr:cNvPr id="651" name="【保健センター・保健所】&#10;一人当たり面積該当値テキスト"/>
        <xdr:cNvSpPr txBox="1"/>
      </xdr:nvSpPr>
      <xdr:spPr>
        <a:xfrm>
          <a:off x="22199600" y="1080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90170</xdr:rowOff>
    </xdr:from>
    <xdr:to>
      <xdr:col>112</xdr:col>
      <xdr:colOff>38100</xdr:colOff>
      <xdr:row>64</xdr:row>
      <xdr:rowOff>20320</xdr:rowOff>
    </xdr:to>
    <xdr:sp macro="" textlink="">
      <xdr:nvSpPr>
        <xdr:cNvPr id="652" name="楕円 651"/>
        <xdr:cNvSpPr/>
      </xdr:nvSpPr>
      <xdr:spPr>
        <a:xfrm>
          <a:off x="212725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140970</xdr:rowOff>
    </xdr:from>
    <xdr:to>
      <xdr:col>116</xdr:col>
      <xdr:colOff>63500</xdr:colOff>
      <xdr:row>63</xdr:row>
      <xdr:rowOff>140970</xdr:rowOff>
    </xdr:to>
    <xdr:cxnSp macro="">
      <xdr:nvCxnSpPr>
        <xdr:cNvPr id="653" name="直線コネクタ 652"/>
        <xdr:cNvCxnSpPr/>
      </xdr:nvCxnSpPr>
      <xdr:spPr>
        <a:xfrm>
          <a:off x="21323300" y="10942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93980</xdr:rowOff>
    </xdr:from>
    <xdr:to>
      <xdr:col>107</xdr:col>
      <xdr:colOff>101600</xdr:colOff>
      <xdr:row>64</xdr:row>
      <xdr:rowOff>24130</xdr:rowOff>
    </xdr:to>
    <xdr:sp macro="" textlink="">
      <xdr:nvSpPr>
        <xdr:cNvPr id="654" name="楕円 653"/>
        <xdr:cNvSpPr/>
      </xdr:nvSpPr>
      <xdr:spPr>
        <a:xfrm>
          <a:off x="20383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140970</xdr:rowOff>
    </xdr:from>
    <xdr:to>
      <xdr:col>111</xdr:col>
      <xdr:colOff>177800</xdr:colOff>
      <xdr:row>63</xdr:row>
      <xdr:rowOff>144780</xdr:rowOff>
    </xdr:to>
    <xdr:cxnSp macro="">
      <xdr:nvCxnSpPr>
        <xdr:cNvPr id="655" name="直線コネクタ 654"/>
        <xdr:cNvCxnSpPr/>
      </xdr:nvCxnSpPr>
      <xdr:spPr>
        <a:xfrm flipV="1">
          <a:off x="20434300" y="109423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93980</xdr:rowOff>
    </xdr:from>
    <xdr:to>
      <xdr:col>102</xdr:col>
      <xdr:colOff>165100</xdr:colOff>
      <xdr:row>64</xdr:row>
      <xdr:rowOff>24130</xdr:rowOff>
    </xdr:to>
    <xdr:sp macro="" textlink="">
      <xdr:nvSpPr>
        <xdr:cNvPr id="656" name="楕円 655"/>
        <xdr:cNvSpPr/>
      </xdr:nvSpPr>
      <xdr:spPr>
        <a:xfrm>
          <a:off x="19494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144780</xdr:rowOff>
    </xdr:from>
    <xdr:to>
      <xdr:col>107</xdr:col>
      <xdr:colOff>50800</xdr:colOff>
      <xdr:row>63</xdr:row>
      <xdr:rowOff>144780</xdr:rowOff>
    </xdr:to>
    <xdr:cxnSp macro="">
      <xdr:nvCxnSpPr>
        <xdr:cNvPr id="657" name="直線コネクタ 656"/>
        <xdr:cNvCxnSpPr/>
      </xdr:nvCxnSpPr>
      <xdr:spPr>
        <a:xfrm>
          <a:off x="19545300" y="10946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40657</xdr:rowOff>
    </xdr:from>
    <xdr:ext cx="469744" cy="259045"/>
    <xdr:sp macro="" textlink="">
      <xdr:nvSpPr>
        <xdr:cNvPr id="658" name="n_1aveValue【保健センター・保健所】&#10;一人当たり面積"/>
        <xdr:cNvSpPr txBox="1"/>
      </xdr:nvSpPr>
      <xdr:spPr>
        <a:xfrm>
          <a:off x="210757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659" name="n_2aveValue【保健センター・保健所】&#10;一人当たり面積"/>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67327</xdr:rowOff>
    </xdr:from>
    <xdr:ext cx="469744" cy="259045"/>
    <xdr:sp macro="" textlink="">
      <xdr:nvSpPr>
        <xdr:cNvPr id="660" name="n_3aveValue【保健センター・保健所】&#10;一人当たり面積"/>
        <xdr:cNvSpPr txBox="1"/>
      </xdr:nvSpPr>
      <xdr:spPr>
        <a:xfrm>
          <a:off x="193104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63517</xdr:rowOff>
    </xdr:from>
    <xdr:ext cx="469744" cy="259045"/>
    <xdr:sp macro="" textlink="">
      <xdr:nvSpPr>
        <xdr:cNvPr id="661" name="n_4aveValue【保健センター・保健所】&#10;一人当たり面積"/>
        <xdr:cNvSpPr txBox="1"/>
      </xdr:nvSpPr>
      <xdr:spPr>
        <a:xfrm>
          <a:off x="184214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11447</xdr:rowOff>
    </xdr:from>
    <xdr:ext cx="469744" cy="259045"/>
    <xdr:sp macro="" textlink="">
      <xdr:nvSpPr>
        <xdr:cNvPr id="662" name="n_1mainValue【保健センター・保健所】&#10;一人当たり面積"/>
        <xdr:cNvSpPr txBox="1"/>
      </xdr:nvSpPr>
      <xdr:spPr>
        <a:xfrm>
          <a:off x="21075727"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15257</xdr:rowOff>
    </xdr:from>
    <xdr:ext cx="469744" cy="259045"/>
    <xdr:sp macro="" textlink="">
      <xdr:nvSpPr>
        <xdr:cNvPr id="663" name="n_2mainValue【保健センター・保健所】&#10;一人当たり面積"/>
        <xdr:cNvSpPr txBox="1"/>
      </xdr:nvSpPr>
      <xdr:spPr>
        <a:xfrm>
          <a:off x="20199427"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15257</xdr:rowOff>
    </xdr:from>
    <xdr:ext cx="469744" cy="259045"/>
    <xdr:sp macro="" textlink="">
      <xdr:nvSpPr>
        <xdr:cNvPr id="664" name="n_3mainValue【保健センター・保健所】&#10;一人当たり面積"/>
        <xdr:cNvSpPr txBox="1"/>
      </xdr:nvSpPr>
      <xdr:spPr>
        <a:xfrm>
          <a:off x="19310427"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5" name="正方形/長方形 66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6" name="正方形/長方形 66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7" name="正方形/長方形 66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8" name="正方形/長方形 66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9" name="正方形/長方形 66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0" name="正方形/長方形 66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1" name="正方形/長方形 67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2" name="正方形/長方形 67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3" name="テキスト ボックス 67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4" name="直線コネクタ 67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75" name="テキスト ボックス 67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76" name="直線コネクタ 67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77" name="テキスト ボックス 67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8" name="直線コネクタ 67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9" name="テキスト ボックス 67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80" name="直線コネクタ 67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1" name="テキスト ボックス 68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2" name="直線コネクタ 68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83" name="テキスト ボックス 68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84" name="直線コネクタ 68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85" name="テキスト ボックス 68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6" name="直線コネクタ 68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87" name="テキスト ボックス 68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8" name="直線コネクタ 6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86</xdr:row>
      <xdr:rowOff>167095</xdr:rowOff>
    </xdr:to>
    <xdr:cxnSp macro="">
      <xdr:nvCxnSpPr>
        <xdr:cNvPr id="690" name="直線コネクタ 689"/>
        <xdr:cNvCxnSpPr/>
      </xdr:nvCxnSpPr>
      <xdr:spPr>
        <a:xfrm flipV="1">
          <a:off x="16318864" y="13347519"/>
          <a:ext cx="0" cy="156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170922</xdr:rowOff>
    </xdr:from>
    <xdr:ext cx="405111" cy="259045"/>
    <xdr:sp macro="" textlink="">
      <xdr:nvSpPr>
        <xdr:cNvPr id="691" name="【消防施設】&#10;有形固定資産減価償却率最小値テキスト"/>
        <xdr:cNvSpPr txBox="1"/>
      </xdr:nvSpPr>
      <xdr:spPr>
        <a:xfrm>
          <a:off x="16357600" y="1491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167095</xdr:rowOff>
    </xdr:from>
    <xdr:to>
      <xdr:col>86</xdr:col>
      <xdr:colOff>25400</xdr:colOff>
      <xdr:row>86</xdr:row>
      <xdr:rowOff>167095</xdr:rowOff>
    </xdr:to>
    <xdr:cxnSp macro="">
      <xdr:nvCxnSpPr>
        <xdr:cNvPr id="692" name="直線コネクタ 691"/>
        <xdr:cNvCxnSpPr/>
      </xdr:nvCxnSpPr>
      <xdr:spPr>
        <a:xfrm>
          <a:off x="16230600" y="1491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340478" cy="259045"/>
    <xdr:sp macro="" textlink="">
      <xdr:nvSpPr>
        <xdr:cNvPr id="693" name="【消防施設】&#10;有形固定資産減価償却率最大値テキスト"/>
        <xdr:cNvSpPr txBox="1"/>
      </xdr:nvSpPr>
      <xdr:spPr>
        <a:xfrm>
          <a:off x="16357600" y="1312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694" name="直線コネクタ 693"/>
        <xdr:cNvCxnSpPr/>
      </xdr:nvCxnSpPr>
      <xdr:spPr>
        <a:xfrm>
          <a:off x="16230600" y="1334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379</xdr:rowOff>
    </xdr:from>
    <xdr:ext cx="405111" cy="259045"/>
    <xdr:sp macro="" textlink="">
      <xdr:nvSpPr>
        <xdr:cNvPr id="695" name="【消防施設】&#10;有形固定資産減価償却率平均値テキスト"/>
        <xdr:cNvSpPr txBox="1"/>
      </xdr:nvSpPr>
      <xdr:spPr>
        <a:xfrm>
          <a:off x="16357600" y="13887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148952</xdr:rowOff>
    </xdr:from>
    <xdr:to>
      <xdr:col>85</xdr:col>
      <xdr:colOff>177800</xdr:colOff>
      <xdr:row>82</xdr:row>
      <xdr:rowOff>79102</xdr:rowOff>
    </xdr:to>
    <xdr:sp macro="" textlink="">
      <xdr:nvSpPr>
        <xdr:cNvPr id="696" name="フローチャート: 判断 695"/>
        <xdr:cNvSpPr/>
      </xdr:nvSpPr>
      <xdr:spPr>
        <a:xfrm>
          <a:off x="162687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145687</xdr:rowOff>
    </xdr:from>
    <xdr:to>
      <xdr:col>81</xdr:col>
      <xdr:colOff>101600</xdr:colOff>
      <xdr:row>82</xdr:row>
      <xdr:rowOff>75837</xdr:rowOff>
    </xdr:to>
    <xdr:sp macro="" textlink="">
      <xdr:nvSpPr>
        <xdr:cNvPr id="697" name="フローチャート: 判断 696"/>
        <xdr:cNvSpPr/>
      </xdr:nvSpPr>
      <xdr:spPr>
        <a:xfrm>
          <a:off x="15430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98" name="フローチャート: 判断 697"/>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49349</xdr:rowOff>
    </xdr:from>
    <xdr:to>
      <xdr:col>72</xdr:col>
      <xdr:colOff>38100</xdr:colOff>
      <xdr:row>81</xdr:row>
      <xdr:rowOff>150949</xdr:rowOff>
    </xdr:to>
    <xdr:sp macro="" textlink="">
      <xdr:nvSpPr>
        <xdr:cNvPr id="699" name="フローチャート: 判断 698"/>
        <xdr:cNvSpPr/>
      </xdr:nvSpPr>
      <xdr:spPr>
        <a:xfrm>
          <a:off x="13652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18324</xdr:rowOff>
    </xdr:from>
    <xdr:to>
      <xdr:col>67</xdr:col>
      <xdr:colOff>101600</xdr:colOff>
      <xdr:row>81</xdr:row>
      <xdr:rowOff>119924</xdr:rowOff>
    </xdr:to>
    <xdr:sp macro="" textlink="">
      <xdr:nvSpPr>
        <xdr:cNvPr id="700" name="フローチャート: 判断 699"/>
        <xdr:cNvSpPr/>
      </xdr:nvSpPr>
      <xdr:spPr>
        <a:xfrm>
          <a:off x="12763500" y="1390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1" name="テキスト ボックス 70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2" name="テキスト ボックス 70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3" name="テキスト ボックス 70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4" name="テキスト ボックス 70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5" name="テキスト ボックス 70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101600</xdr:rowOff>
    </xdr:from>
    <xdr:to>
      <xdr:col>85</xdr:col>
      <xdr:colOff>177800</xdr:colOff>
      <xdr:row>85</xdr:row>
      <xdr:rowOff>31750</xdr:rowOff>
    </xdr:to>
    <xdr:sp macro="" textlink="">
      <xdr:nvSpPr>
        <xdr:cNvPr id="706" name="楕円 705"/>
        <xdr:cNvSpPr/>
      </xdr:nvSpPr>
      <xdr:spPr>
        <a:xfrm>
          <a:off x="16268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80027</xdr:rowOff>
    </xdr:from>
    <xdr:ext cx="405111" cy="259045"/>
    <xdr:sp macro="" textlink="">
      <xdr:nvSpPr>
        <xdr:cNvPr id="707" name="【消防施設】&#10;有形固定資産減価償却率該当値テキスト"/>
        <xdr:cNvSpPr txBox="1"/>
      </xdr:nvSpPr>
      <xdr:spPr>
        <a:xfrm>
          <a:off x="16357600"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72208</xdr:rowOff>
    </xdr:from>
    <xdr:to>
      <xdr:col>81</xdr:col>
      <xdr:colOff>101600</xdr:colOff>
      <xdr:row>85</xdr:row>
      <xdr:rowOff>2358</xdr:rowOff>
    </xdr:to>
    <xdr:sp macro="" textlink="">
      <xdr:nvSpPr>
        <xdr:cNvPr id="708" name="楕円 707"/>
        <xdr:cNvSpPr/>
      </xdr:nvSpPr>
      <xdr:spPr>
        <a:xfrm>
          <a:off x="15430500" y="144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123008</xdr:rowOff>
    </xdr:from>
    <xdr:to>
      <xdr:col>85</xdr:col>
      <xdr:colOff>127000</xdr:colOff>
      <xdr:row>84</xdr:row>
      <xdr:rowOff>152400</xdr:rowOff>
    </xdr:to>
    <xdr:cxnSp macro="">
      <xdr:nvCxnSpPr>
        <xdr:cNvPr id="709" name="直線コネクタ 708"/>
        <xdr:cNvCxnSpPr/>
      </xdr:nvCxnSpPr>
      <xdr:spPr>
        <a:xfrm>
          <a:off x="15481300" y="14524808"/>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42818</xdr:rowOff>
    </xdr:from>
    <xdr:to>
      <xdr:col>76</xdr:col>
      <xdr:colOff>165100</xdr:colOff>
      <xdr:row>84</xdr:row>
      <xdr:rowOff>144418</xdr:rowOff>
    </xdr:to>
    <xdr:sp macro="" textlink="">
      <xdr:nvSpPr>
        <xdr:cNvPr id="710" name="楕円 709"/>
        <xdr:cNvSpPr/>
      </xdr:nvSpPr>
      <xdr:spPr>
        <a:xfrm>
          <a:off x="14541500" y="144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93618</xdr:rowOff>
    </xdr:from>
    <xdr:to>
      <xdr:col>81</xdr:col>
      <xdr:colOff>50800</xdr:colOff>
      <xdr:row>84</xdr:row>
      <xdr:rowOff>123008</xdr:rowOff>
    </xdr:to>
    <xdr:cxnSp macro="">
      <xdr:nvCxnSpPr>
        <xdr:cNvPr id="711" name="直線コネクタ 710"/>
        <xdr:cNvCxnSpPr/>
      </xdr:nvCxnSpPr>
      <xdr:spPr>
        <a:xfrm>
          <a:off x="14592300" y="1449541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68943</xdr:rowOff>
    </xdr:from>
    <xdr:to>
      <xdr:col>72</xdr:col>
      <xdr:colOff>38100</xdr:colOff>
      <xdr:row>80</xdr:row>
      <xdr:rowOff>170543</xdr:rowOff>
    </xdr:to>
    <xdr:sp macro="" textlink="">
      <xdr:nvSpPr>
        <xdr:cNvPr id="712" name="楕円 711"/>
        <xdr:cNvSpPr/>
      </xdr:nvSpPr>
      <xdr:spPr>
        <a:xfrm>
          <a:off x="13652500" y="137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119743</xdr:rowOff>
    </xdr:from>
    <xdr:to>
      <xdr:col>76</xdr:col>
      <xdr:colOff>114300</xdr:colOff>
      <xdr:row>84</xdr:row>
      <xdr:rowOff>93618</xdr:rowOff>
    </xdr:to>
    <xdr:cxnSp macro="">
      <xdr:nvCxnSpPr>
        <xdr:cNvPr id="713" name="直線コネクタ 712"/>
        <xdr:cNvCxnSpPr/>
      </xdr:nvCxnSpPr>
      <xdr:spPr>
        <a:xfrm>
          <a:off x="13703300" y="13835743"/>
          <a:ext cx="889000" cy="65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92364</xdr:rowOff>
    </xdr:from>
    <xdr:ext cx="405111" cy="259045"/>
    <xdr:sp macro="" textlink="">
      <xdr:nvSpPr>
        <xdr:cNvPr id="714" name="n_1aveValue【消防施設】&#10;有形固定資産減価償却率"/>
        <xdr:cNvSpPr txBox="1"/>
      </xdr:nvSpPr>
      <xdr:spPr>
        <a:xfrm>
          <a:off x="152660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715" name="n_2aveValue【消防施設】&#10;有形固定資産減価償却率"/>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142076</xdr:rowOff>
    </xdr:from>
    <xdr:ext cx="405111" cy="259045"/>
    <xdr:sp macro="" textlink="">
      <xdr:nvSpPr>
        <xdr:cNvPr id="716" name="n_3aveValue【消防施設】&#10;有形固定資産減価償却率"/>
        <xdr:cNvSpPr txBox="1"/>
      </xdr:nvSpPr>
      <xdr:spPr>
        <a:xfrm>
          <a:off x="13500744" y="1402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136451</xdr:rowOff>
    </xdr:from>
    <xdr:ext cx="405111" cy="259045"/>
    <xdr:sp macro="" textlink="">
      <xdr:nvSpPr>
        <xdr:cNvPr id="717" name="n_4aveValue【消防施設】&#10;有形固定資産減価償却率"/>
        <xdr:cNvSpPr txBox="1"/>
      </xdr:nvSpPr>
      <xdr:spPr>
        <a:xfrm>
          <a:off x="12611744" y="1368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164935</xdr:rowOff>
    </xdr:from>
    <xdr:ext cx="405111" cy="259045"/>
    <xdr:sp macro="" textlink="">
      <xdr:nvSpPr>
        <xdr:cNvPr id="718" name="n_1mainValue【消防施設】&#10;有形固定資産減価償却率"/>
        <xdr:cNvSpPr txBox="1"/>
      </xdr:nvSpPr>
      <xdr:spPr>
        <a:xfrm>
          <a:off x="15266044" y="1456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135545</xdr:rowOff>
    </xdr:from>
    <xdr:ext cx="405111" cy="259045"/>
    <xdr:sp macro="" textlink="">
      <xdr:nvSpPr>
        <xdr:cNvPr id="719" name="n_2mainValue【消防施設】&#10;有形固定資産減価償却率"/>
        <xdr:cNvSpPr txBox="1"/>
      </xdr:nvSpPr>
      <xdr:spPr>
        <a:xfrm>
          <a:off x="14389744" y="1453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15620</xdr:rowOff>
    </xdr:from>
    <xdr:ext cx="405111" cy="259045"/>
    <xdr:sp macro="" textlink="">
      <xdr:nvSpPr>
        <xdr:cNvPr id="720" name="n_3mainValue【消防施設】&#10;有形固定資産減価償却率"/>
        <xdr:cNvSpPr txBox="1"/>
      </xdr:nvSpPr>
      <xdr:spPr>
        <a:xfrm>
          <a:off x="13500744" y="1356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1" name="正方形/長方形 72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2" name="正方形/長方形 72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3" name="正方形/長方形 72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4" name="正方形/長方形 72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5" name="正方形/長方形 72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6" name="正方形/長方形 72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7" name="正方形/長方形 72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8" name="正方形/長方形 72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9" name="テキスト ボックス 72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0" name="直線コネクタ 72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31" name="直線コネクタ 73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32" name="テキスト ボックス 73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33" name="直線コネクタ 73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34" name="テキスト ボックス 73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35" name="直線コネクタ 73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36" name="テキスト ボックス 73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7" name="直線コネクタ 73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8" name="テキスト ボックス 73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9" name="直線コネクタ 73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40" name="テキスト ボックス 73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1" name="直線コネクタ 74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2" name="テキスト ボックス 74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153670</xdr:rowOff>
    </xdr:from>
    <xdr:to>
      <xdr:col>116</xdr:col>
      <xdr:colOff>62864</xdr:colOff>
      <xdr:row>86</xdr:row>
      <xdr:rowOff>96520</xdr:rowOff>
    </xdr:to>
    <xdr:cxnSp macro="">
      <xdr:nvCxnSpPr>
        <xdr:cNvPr id="744" name="直線コネクタ 743"/>
        <xdr:cNvCxnSpPr/>
      </xdr:nvCxnSpPr>
      <xdr:spPr>
        <a:xfrm flipV="1">
          <a:off x="22160864" y="1352677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745" name="【消防施設】&#10;一人当たり面積最小値テキスト"/>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746" name="直線コネクタ 745"/>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100347</xdr:rowOff>
    </xdr:from>
    <xdr:ext cx="469744" cy="259045"/>
    <xdr:sp macro="" textlink="">
      <xdr:nvSpPr>
        <xdr:cNvPr id="747" name="【消防施設】&#10;一人当たり面積最大値テキスト"/>
        <xdr:cNvSpPr txBox="1"/>
      </xdr:nvSpPr>
      <xdr:spPr>
        <a:xfrm>
          <a:off x="22199600" y="1330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153670</xdr:rowOff>
    </xdr:from>
    <xdr:to>
      <xdr:col>116</xdr:col>
      <xdr:colOff>152400</xdr:colOff>
      <xdr:row>78</xdr:row>
      <xdr:rowOff>153670</xdr:rowOff>
    </xdr:to>
    <xdr:cxnSp macro="">
      <xdr:nvCxnSpPr>
        <xdr:cNvPr id="748" name="直線コネクタ 747"/>
        <xdr:cNvCxnSpPr/>
      </xdr:nvCxnSpPr>
      <xdr:spPr>
        <a:xfrm>
          <a:off x="22072600" y="13526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133366</xdr:rowOff>
    </xdr:from>
    <xdr:ext cx="469744" cy="259045"/>
    <xdr:sp macro="" textlink="">
      <xdr:nvSpPr>
        <xdr:cNvPr id="749" name="【消防施設】&#10;一人当たり面積平均値テキスト"/>
        <xdr:cNvSpPr txBox="1"/>
      </xdr:nvSpPr>
      <xdr:spPr>
        <a:xfrm>
          <a:off x="22199600" y="14535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110489</xdr:rowOff>
    </xdr:from>
    <xdr:to>
      <xdr:col>116</xdr:col>
      <xdr:colOff>114300</xdr:colOff>
      <xdr:row>86</xdr:row>
      <xdr:rowOff>40639</xdr:rowOff>
    </xdr:to>
    <xdr:sp macro="" textlink="">
      <xdr:nvSpPr>
        <xdr:cNvPr id="750" name="フローチャート: 判断 749"/>
        <xdr:cNvSpPr/>
      </xdr:nvSpPr>
      <xdr:spPr>
        <a:xfrm>
          <a:off x="22110700" y="1468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114300</xdr:rowOff>
    </xdr:from>
    <xdr:to>
      <xdr:col>112</xdr:col>
      <xdr:colOff>38100</xdr:colOff>
      <xdr:row>86</xdr:row>
      <xdr:rowOff>44450</xdr:rowOff>
    </xdr:to>
    <xdr:sp macro="" textlink="">
      <xdr:nvSpPr>
        <xdr:cNvPr id="751" name="フローチャート: 判断 750"/>
        <xdr:cNvSpPr/>
      </xdr:nvSpPr>
      <xdr:spPr>
        <a:xfrm>
          <a:off x="21272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120650</xdr:rowOff>
    </xdr:from>
    <xdr:to>
      <xdr:col>107</xdr:col>
      <xdr:colOff>101600</xdr:colOff>
      <xdr:row>86</xdr:row>
      <xdr:rowOff>50800</xdr:rowOff>
    </xdr:to>
    <xdr:sp macro="" textlink="">
      <xdr:nvSpPr>
        <xdr:cNvPr id="752" name="フローチャート: 判断 751"/>
        <xdr:cNvSpPr/>
      </xdr:nvSpPr>
      <xdr:spPr>
        <a:xfrm>
          <a:off x="20383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114300</xdr:rowOff>
    </xdr:from>
    <xdr:to>
      <xdr:col>102</xdr:col>
      <xdr:colOff>165100</xdr:colOff>
      <xdr:row>86</xdr:row>
      <xdr:rowOff>44450</xdr:rowOff>
    </xdr:to>
    <xdr:sp macro="" textlink="">
      <xdr:nvSpPr>
        <xdr:cNvPr id="753" name="フローチャート: 判断 752"/>
        <xdr:cNvSpPr/>
      </xdr:nvSpPr>
      <xdr:spPr>
        <a:xfrm>
          <a:off x="19494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135889</xdr:rowOff>
    </xdr:from>
    <xdr:to>
      <xdr:col>98</xdr:col>
      <xdr:colOff>38100</xdr:colOff>
      <xdr:row>86</xdr:row>
      <xdr:rowOff>66039</xdr:rowOff>
    </xdr:to>
    <xdr:sp macro="" textlink="">
      <xdr:nvSpPr>
        <xdr:cNvPr id="754" name="フローチャート: 判断 753"/>
        <xdr:cNvSpPr/>
      </xdr:nvSpPr>
      <xdr:spPr>
        <a:xfrm>
          <a:off x="18605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5" name="テキスト ボックス 75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6" name="テキスト ボックス 75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7" name="テキスト ボックス 75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8" name="テキスト ボックス 75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9" name="テキスト ボックス 75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45720</xdr:rowOff>
    </xdr:from>
    <xdr:to>
      <xdr:col>116</xdr:col>
      <xdr:colOff>114300</xdr:colOff>
      <xdr:row>86</xdr:row>
      <xdr:rowOff>147320</xdr:rowOff>
    </xdr:to>
    <xdr:sp macro="" textlink="">
      <xdr:nvSpPr>
        <xdr:cNvPr id="760" name="楕円 759"/>
        <xdr:cNvSpPr/>
      </xdr:nvSpPr>
      <xdr:spPr>
        <a:xfrm>
          <a:off x="22110700" y="1479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132097</xdr:rowOff>
    </xdr:from>
    <xdr:ext cx="469744" cy="259045"/>
    <xdr:sp macro="" textlink="">
      <xdr:nvSpPr>
        <xdr:cNvPr id="761" name="【消防施設】&#10;一人当たり面積該当値テキスト"/>
        <xdr:cNvSpPr txBox="1"/>
      </xdr:nvSpPr>
      <xdr:spPr>
        <a:xfrm>
          <a:off x="22199600" y="1470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45720</xdr:rowOff>
    </xdr:from>
    <xdr:to>
      <xdr:col>112</xdr:col>
      <xdr:colOff>38100</xdr:colOff>
      <xdr:row>86</xdr:row>
      <xdr:rowOff>147320</xdr:rowOff>
    </xdr:to>
    <xdr:sp macro="" textlink="">
      <xdr:nvSpPr>
        <xdr:cNvPr id="762" name="楕円 761"/>
        <xdr:cNvSpPr/>
      </xdr:nvSpPr>
      <xdr:spPr>
        <a:xfrm>
          <a:off x="21272500" y="1479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96520</xdr:rowOff>
    </xdr:from>
    <xdr:to>
      <xdr:col>116</xdr:col>
      <xdr:colOff>63500</xdr:colOff>
      <xdr:row>86</xdr:row>
      <xdr:rowOff>96520</xdr:rowOff>
    </xdr:to>
    <xdr:cxnSp macro="">
      <xdr:nvCxnSpPr>
        <xdr:cNvPr id="763" name="直線コネクタ 762"/>
        <xdr:cNvCxnSpPr/>
      </xdr:nvCxnSpPr>
      <xdr:spPr>
        <a:xfrm>
          <a:off x="21323300" y="14841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45720</xdr:rowOff>
    </xdr:from>
    <xdr:to>
      <xdr:col>107</xdr:col>
      <xdr:colOff>101600</xdr:colOff>
      <xdr:row>86</xdr:row>
      <xdr:rowOff>147320</xdr:rowOff>
    </xdr:to>
    <xdr:sp macro="" textlink="">
      <xdr:nvSpPr>
        <xdr:cNvPr id="764" name="楕円 763"/>
        <xdr:cNvSpPr/>
      </xdr:nvSpPr>
      <xdr:spPr>
        <a:xfrm>
          <a:off x="20383500" y="1479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96520</xdr:rowOff>
    </xdr:from>
    <xdr:to>
      <xdr:col>111</xdr:col>
      <xdr:colOff>177800</xdr:colOff>
      <xdr:row>86</xdr:row>
      <xdr:rowOff>96520</xdr:rowOff>
    </xdr:to>
    <xdr:cxnSp macro="">
      <xdr:nvCxnSpPr>
        <xdr:cNvPr id="765" name="直線コネクタ 764"/>
        <xdr:cNvCxnSpPr/>
      </xdr:nvCxnSpPr>
      <xdr:spPr>
        <a:xfrm>
          <a:off x="20434300" y="14841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162561</xdr:rowOff>
    </xdr:from>
    <xdr:to>
      <xdr:col>102</xdr:col>
      <xdr:colOff>165100</xdr:colOff>
      <xdr:row>86</xdr:row>
      <xdr:rowOff>92711</xdr:rowOff>
    </xdr:to>
    <xdr:sp macro="" textlink="">
      <xdr:nvSpPr>
        <xdr:cNvPr id="766" name="楕円 765"/>
        <xdr:cNvSpPr/>
      </xdr:nvSpPr>
      <xdr:spPr>
        <a:xfrm>
          <a:off x="19494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41911</xdr:rowOff>
    </xdr:from>
    <xdr:to>
      <xdr:col>107</xdr:col>
      <xdr:colOff>50800</xdr:colOff>
      <xdr:row>86</xdr:row>
      <xdr:rowOff>96520</xdr:rowOff>
    </xdr:to>
    <xdr:cxnSp macro="">
      <xdr:nvCxnSpPr>
        <xdr:cNvPr id="767" name="直線コネクタ 766"/>
        <xdr:cNvCxnSpPr/>
      </xdr:nvCxnSpPr>
      <xdr:spPr>
        <a:xfrm>
          <a:off x="19545300" y="14786611"/>
          <a:ext cx="889000" cy="5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60977</xdr:rowOff>
    </xdr:from>
    <xdr:ext cx="469744" cy="259045"/>
    <xdr:sp macro="" textlink="">
      <xdr:nvSpPr>
        <xdr:cNvPr id="768" name="n_1aveValue【消防施設】&#10;一人当たり面積"/>
        <xdr:cNvSpPr txBox="1"/>
      </xdr:nvSpPr>
      <xdr:spPr>
        <a:xfrm>
          <a:off x="210757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67327</xdr:rowOff>
    </xdr:from>
    <xdr:ext cx="469744" cy="259045"/>
    <xdr:sp macro="" textlink="">
      <xdr:nvSpPr>
        <xdr:cNvPr id="769" name="n_2aveValue【消防施設】&#10;一人当たり面積"/>
        <xdr:cNvSpPr txBox="1"/>
      </xdr:nvSpPr>
      <xdr:spPr>
        <a:xfrm>
          <a:off x="201994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60977</xdr:rowOff>
    </xdr:from>
    <xdr:ext cx="469744" cy="259045"/>
    <xdr:sp macro="" textlink="">
      <xdr:nvSpPr>
        <xdr:cNvPr id="770" name="n_3aveValue【消防施設】&#10;一人当たり面積"/>
        <xdr:cNvSpPr txBox="1"/>
      </xdr:nvSpPr>
      <xdr:spPr>
        <a:xfrm>
          <a:off x="19310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82566</xdr:rowOff>
    </xdr:from>
    <xdr:ext cx="469744" cy="259045"/>
    <xdr:sp macro="" textlink="">
      <xdr:nvSpPr>
        <xdr:cNvPr id="771" name="n_4aveValue【消防施設】&#10;一人当たり面積"/>
        <xdr:cNvSpPr txBox="1"/>
      </xdr:nvSpPr>
      <xdr:spPr>
        <a:xfrm>
          <a:off x="184214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138447</xdr:rowOff>
    </xdr:from>
    <xdr:ext cx="469744" cy="259045"/>
    <xdr:sp macro="" textlink="">
      <xdr:nvSpPr>
        <xdr:cNvPr id="772" name="n_1mainValue【消防施設】&#10;一人当たり面積"/>
        <xdr:cNvSpPr txBox="1"/>
      </xdr:nvSpPr>
      <xdr:spPr>
        <a:xfrm>
          <a:off x="21075727" y="14883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138447</xdr:rowOff>
    </xdr:from>
    <xdr:ext cx="469744" cy="259045"/>
    <xdr:sp macro="" textlink="">
      <xdr:nvSpPr>
        <xdr:cNvPr id="773" name="n_2mainValue【消防施設】&#10;一人当たり面積"/>
        <xdr:cNvSpPr txBox="1"/>
      </xdr:nvSpPr>
      <xdr:spPr>
        <a:xfrm>
          <a:off x="20199427" y="14883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83838</xdr:rowOff>
    </xdr:from>
    <xdr:ext cx="469744" cy="259045"/>
    <xdr:sp macro="" textlink="">
      <xdr:nvSpPr>
        <xdr:cNvPr id="774" name="n_3mainValue【消防施設】&#10;一人当たり面積"/>
        <xdr:cNvSpPr txBox="1"/>
      </xdr:nvSpPr>
      <xdr:spPr>
        <a:xfrm>
          <a:off x="19310427"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5" name="正方形/長方形 77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6" name="正方形/長方形 77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7" name="正方形/長方形 77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8" name="正方形/長方形 77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9" name="正方形/長方形 77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80" name="正方形/長方形 77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81" name="正方形/長方形 78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2" name="正方形/長方形 78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3" name="テキスト ボックス 78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4" name="直線コネクタ 78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85" name="テキスト ボックス 78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86" name="直線コネクタ 78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87" name="テキスト ボックス 78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8" name="直線コネクタ 78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89" name="テキスト ボックス 78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90" name="直線コネクタ 78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91" name="テキスト ボックス 79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92" name="直線コネクタ 79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93" name="テキスト ボックス 79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94" name="直線コネクタ 79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95" name="テキスト ボックス 79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96" name="直線コネクタ 79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97" name="テキスト ボックス 79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8" name="直線コネクタ 79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800" name="直線コネクタ 799"/>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801" name="【庁舎】&#10;有形固定資産減価償却率最小値テキスト"/>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802" name="直線コネクタ 801"/>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03"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04" name="直線コネクタ 80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20519</xdr:rowOff>
    </xdr:from>
    <xdr:ext cx="405111" cy="259045"/>
    <xdr:sp macro="" textlink="">
      <xdr:nvSpPr>
        <xdr:cNvPr id="805" name="【庁舎】&#10;有形固定資産減価償却率平均値テキスト"/>
        <xdr:cNvSpPr txBox="1"/>
      </xdr:nvSpPr>
      <xdr:spPr>
        <a:xfrm>
          <a:off x="16357600" y="17851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169092</xdr:rowOff>
    </xdr:from>
    <xdr:to>
      <xdr:col>85</xdr:col>
      <xdr:colOff>177800</xdr:colOff>
      <xdr:row>105</xdr:row>
      <xdr:rowOff>99242</xdr:rowOff>
    </xdr:to>
    <xdr:sp macro="" textlink="">
      <xdr:nvSpPr>
        <xdr:cNvPr id="806" name="フローチャート: 判断 805"/>
        <xdr:cNvSpPr/>
      </xdr:nvSpPr>
      <xdr:spPr>
        <a:xfrm>
          <a:off x="162687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167458</xdr:rowOff>
    </xdr:from>
    <xdr:to>
      <xdr:col>81</xdr:col>
      <xdr:colOff>101600</xdr:colOff>
      <xdr:row>105</xdr:row>
      <xdr:rowOff>97608</xdr:rowOff>
    </xdr:to>
    <xdr:sp macro="" textlink="">
      <xdr:nvSpPr>
        <xdr:cNvPr id="807" name="フローチャート: 判断 806"/>
        <xdr:cNvSpPr/>
      </xdr:nvSpPr>
      <xdr:spPr>
        <a:xfrm>
          <a:off x="15430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100512</xdr:rowOff>
    </xdr:from>
    <xdr:to>
      <xdr:col>76</xdr:col>
      <xdr:colOff>165100</xdr:colOff>
      <xdr:row>105</xdr:row>
      <xdr:rowOff>30662</xdr:rowOff>
    </xdr:to>
    <xdr:sp macro="" textlink="">
      <xdr:nvSpPr>
        <xdr:cNvPr id="808" name="フローチャート: 判断 807"/>
        <xdr:cNvSpPr/>
      </xdr:nvSpPr>
      <xdr:spPr>
        <a:xfrm>
          <a:off x="14541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71120</xdr:rowOff>
    </xdr:from>
    <xdr:to>
      <xdr:col>72</xdr:col>
      <xdr:colOff>38100</xdr:colOff>
      <xdr:row>105</xdr:row>
      <xdr:rowOff>1270</xdr:rowOff>
    </xdr:to>
    <xdr:sp macro="" textlink="">
      <xdr:nvSpPr>
        <xdr:cNvPr id="809" name="フローチャート: 判断 808"/>
        <xdr:cNvSpPr/>
      </xdr:nvSpPr>
      <xdr:spPr>
        <a:xfrm>
          <a:off x="13652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38463</xdr:rowOff>
    </xdr:from>
    <xdr:to>
      <xdr:col>67</xdr:col>
      <xdr:colOff>101600</xdr:colOff>
      <xdr:row>104</xdr:row>
      <xdr:rowOff>140063</xdr:rowOff>
    </xdr:to>
    <xdr:sp macro="" textlink="">
      <xdr:nvSpPr>
        <xdr:cNvPr id="810" name="フローチャート: 判断 809"/>
        <xdr:cNvSpPr/>
      </xdr:nvSpPr>
      <xdr:spPr>
        <a:xfrm>
          <a:off x="12763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11" name="テキスト ボックス 81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12" name="テキスト ボックス 81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13" name="テキスト ボックス 81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14" name="テキスト ボックス 81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5" name="テキスト ボックス 81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113574</xdr:rowOff>
    </xdr:from>
    <xdr:to>
      <xdr:col>85</xdr:col>
      <xdr:colOff>177800</xdr:colOff>
      <xdr:row>106</xdr:row>
      <xdr:rowOff>43724</xdr:rowOff>
    </xdr:to>
    <xdr:sp macro="" textlink="">
      <xdr:nvSpPr>
        <xdr:cNvPr id="816" name="楕円 815"/>
        <xdr:cNvSpPr/>
      </xdr:nvSpPr>
      <xdr:spPr>
        <a:xfrm>
          <a:off x="16268700" y="181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92001</xdr:rowOff>
    </xdr:from>
    <xdr:ext cx="405111" cy="259045"/>
    <xdr:sp macro="" textlink="">
      <xdr:nvSpPr>
        <xdr:cNvPr id="817" name="【庁舎】&#10;有形固定資産減価償却率該当値テキスト"/>
        <xdr:cNvSpPr txBox="1"/>
      </xdr:nvSpPr>
      <xdr:spPr>
        <a:xfrm>
          <a:off x="16357600" y="1809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79284</xdr:rowOff>
    </xdr:from>
    <xdr:to>
      <xdr:col>81</xdr:col>
      <xdr:colOff>101600</xdr:colOff>
      <xdr:row>106</xdr:row>
      <xdr:rowOff>9434</xdr:rowOff>
    </xdr:to>
    <xdr:sp macro="" textlink="">
      <xdr:nvSpPr>
        <xdr:cNvPr id="818" name="楕円 817"/>
        <xdr:cNvSpPr/>
      </xdr:nvSpPr>
      <xdr:spPr>
        <a:xfrm>
          <a:off x="15430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130084</xdr:rowOff>
    </xdr:from>
    <xdr:to>
      <xdr:col>85</xdr:col>
      <xdr:colOff>127000</xdr:colOff>
      <xdr:row>105</xdr:row>
      <xdr:rowOff>164374</xdr:rowOff>
    </xdr:to>
    <xdr:cxnSp macro="">
      <xdr:nvCxnSpPr>
        <xdr:cNvPr id="819" name="直線コネクタ 818"/>
        <xdr:cNvCxnSpPr/>
      </xdr:nvCxnSpPr>
      <xdr:spPr>
        <a:xfrm>
          <a:off x="15481300" y="1813233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41729</xdr:rowOff>
    </xdr:from>
    <xdr:to>
      <xdr:col>76</xdr:col>
      <xdr:colOff>165100</xdr:colOff>
      <xdr:row>105</xdr:row>
      <xdr:rowOff>143329</xdr:rowOff>
    </xdr:to>
    <xdr:sp macro="" textlink="">
      <xdr:nvSpPr>
        <xdr:cNvPr id="820" name="楕円 819"/>
        <xdr:cNvSpPr/>
      </xdr:nvSpPr>
      <xdr:spPr>
        <a:xfrm>
          <a:off x="14541500" y="180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92529</xdr:rowOff>
    </xdr:from>
    <xdr:to>
      <xdr:col>81</xdr:col>
      <xdr:colOff>50800</xdr:colOff>
      <xdr:row>105</xdr:row>
      <xdr:rowOff>130084</xdr:rowOff>
    </xdr:to>
    <xdr:cxnSp macro="">
      <xdr:nvCxnSpPr>
        <xdr:cNvPr id="821" name="直線コネクタ 820"/>
        <xdr:cNvCxnSpPr/>
      </xdr:nvCxnSpPr>
      <xdr:spPr>
        <a:xfrm>
          <a:off x="14592300" y="1809477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164193</xdr:rowOff>
    </xdr:from>
    <xdr:to>
      <xdr:col>72</xdr:col>
      <xdr:colOff>38100</xdr:colOff>
      <xdr:row>105</xdr:row>
      <xdr:rowOff>94343</xdr:rowOff>
    </xdr:to>
    <xdr:sp macro="" textlink="">
      <xdr:nvSpPr>
        <xdr:cNvPr id="822" name="楕円 821"/>
        <xdr:cNvSpPr/>
      </xdr:nvSpPr>
      <xdr:spPr>
        <a:xfrm>
          <a:off x="13652500" y="1799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43543</xdr:rowOff>
    </xdr:from>
    <xdr:to>
      <xdr:col>76</xdr:col>
      <xdr:colOff>114300</xdr:colOff>
      <xdr:row>105</xdr:row>
      <xdr:rowOff>92529</xdr:rowOff>
    </xdr:to>
    <xdr:cxnSp macro="">
      <xdr:nvCxnSpPr>
        <xdr:cNvPr id="823" name="直線コネクタ 822"/>
        <xdr:cNvCxnSpPr/>
      </xdr:nvCxnSpPr>
      <xdr:spPr>
        <a:xfrm>
          <a:off x="13703300" y="1804579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114135</xdr:rowOff>
    </xdr:from>
    <xdr:ext cx="405111" cy="259045"/>
    <xdr:sp macro="" textlink="">
      <xdr:nvSpPr>
        <xdr:cNvPr id="824" name="n_1aveValue【庁舎】&#10;有形固定資産減価償却率"/>
        <xdr:cNvSpPr txBox="1"/>
      </xdr:nvSpPr>
      <xdr:spPr>
        <a:xfrm>
          <a:off x="152660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47189</xdr:rowOff>
    </xdr:from>
    <xdr:ext cx="405111" cy="259045"/>
    <xdr:sp macro="" textlink="">
      <xdr:nvSpPr>
        <xdr:cNvPr id="825" name="n_2aveValue【庁舎】&#10;有形固定資産減価償却率"/>
        <xdr:cNvSpPr txBox="1"/>
      </xdr:nvSpPr>
      <xdr:spPr>
        <a:xfrm>
          <a:off x="14389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17797</xdr:rowOff>
    </xdr:from>
    <xdr:ext cx="405111" cy="259045"/>
    <xdr:sp macro="" textlink="">
      <xdr:nvSpPr>
        <xdr:cNvPr id="826" name="n_3aveValue【庁舎】&#10;有形固定資産減価償却率"/>
        <xdr:cNvSpPr txBox="1"/>
      </xdr:nvSpPr>
      <xdr:spPr>
        <a:xfrm>
          <a:off x="13500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156590</xdr:rowOff>
    </xdr:from>
    <xdr:ext cx="405111" cy="259045"/>
    <xdr:sp macro="" textlink="">
      <xdr:nvSpPr>
        <xdr:cNvPr id="827" name="n_4aveValue【庁舎】&#10;有形固定資産減価償却率"/>
        <xdr:cNvSpPr txBox="1"/>
      </xdr:nvSpPr>
      <xdr:spPr>
        <a:xfrm>
          <a:off x="12611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561</xdr:rowOff>
    </xdr:from>
    <xdr:ext cx="405111" cy="259045"/>
    <xdr:sp macro="" textlink="">
      <xdr:nvSpPr>
        <xdr:cNvPr id="828" name="n_1mainValue【庁舎】&#10;有形固定資産減価償却率"/>
        <xdr:cNvSpPr txBox="1"/>
      </xdr:nvSpPr>
      <xdr:spPr>
        <a:xfrm>
          <a:off x="1526604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134456</xdr:rowOff>
    </xdr:from>
    <xdr:ext cx="405111" cy="259045"/>
    <xdr:sp macro="" textlink="">
      <xdr:nvSpPr>
        <xdr:cNvPr id="829" name="n_2mainValue【庁舎】&#10;有形固定資産減価償却率"/>
        <xdr:cNvSpPr txBox="1"/>
      </xdr:nvSpPr>
      <xdr:spPr>
        <a:xfrm>
          <a:off x="14389744" y="1813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85470</xdr:rowOff>
    </xdr:from>
    <xdr:ext cx="405111" cy="259045"/>
    <xdr:sp macro="" textlink="">
      <xdr:nvSpPr>
        <xdr:cNvPr id="830" name="n_3mainValue【庁舎】&#10;有形固定資産減価償却率"/>
        <xdr:cNvSpPr txBox="1"/>
      </xdr:nvSpPr>
      <xdr:spPr>
        <a:xfrm>
          <a:off x="13500744" y="1808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31" name="正方形/長方形 83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32" name="正方形/長方形 83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33" name="正方形/長方形 83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34" name="正方形/長方形 83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35" name="正方形/長方形 83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6" name="正方形/長方形 83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7" name="正方形/長方形 83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8" name="正方形/長方形 83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9" name="テキスト ボックス 83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40" name="直線コネクタ 83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41" name="直線コネクタ 84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42" name="テキスト ボックス 84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43" name="直線コネクタ 84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44" name="テキスト ボックス 84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45" name="直線コネクタ 84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46" name="テキスト ボックス 84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47" name="直線コネクタ 84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48" name="テキスト ボックス 84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49" name="直線コネクタ 84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50" name="テキスト ボックス 84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51" name="直線コネクタ 85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52" name="テキスト ボックス 85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53" name="直線コネクタ 85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54" name="テキスト ボックス 85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5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23949</xdr:rowOff>
    </xdr:from>
    <xdr:to>
      <xdr:col>116</xdr:col>
      <xdr:colOff>62864</xdr:colOff>
      <xdr:row>109</xdr:row>
      <xdr:rowOff>2721</xdr:rowOff>
    </xdr:to>
    <xdr:cxnSp macro="">
      <xdr:nvCxnSpPr>
        <xdr:cNvPr id="856" name="直線コネクタ 855"/>
        <xdr:cNvCxnSpPr/>
      </xdr:nvCxnSpPr>
      <xdr:spPr>
        <a:xfrm flipV="1">
          <a:off x="22160864" y="17168949"/>
          <a:ext cx="0" cy="15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857" name="【庁舎】&#10;一人当たり面積最小値テキスト"/>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858" name="直線コネクタ 857"/>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142076</xdr:rowOff>
    </xdr:from>
    <xdr:ext cx="469744" cy="259045"/>
    <xdr:sp macro="" textlink="">
      <xdr:nvSpPr>
        <xdr:cNvPr id="859" name="【庁舎】&#10;一人当たり面積最大値テキスト"/>
        <xdr:cNvSpPr txBox="1"/>
      </xdr:nvSpPr>
      <xdr:spPr>
        <a:xfrm>
          <a:off x="22199600" y="1694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23949</xdr:rowOff>
    </xdr:from>
    <xdr:to>
      <xdr:col>116</xdr:col>
      <xdr:colOff>152400</xdr:colOff>
      <xdr:row>100</xdr:row>
      <xdr:rowOff>23949</xdr:rowOff>
    </xdr:to>
    <xdr:cxnSp macro="">
      <xdr:nvCxnSpPr>
        <xdr:cNvPr id="860" name="直線コネクタ 859"/>
        <xdr:cNvCxnSpPr/>
      </xdr:nvCxnSpPr>
      <xdr:spPr>
        <a:xfrm>
          <a:off x="22072600" y="1716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44648</xdr:rowOff>
    </xdr:from>
    <xdr:ext cx="469744" cy="259045"/>
    <xdr:sp macro="" textlink="">
      <xdr:nvSpPr>
        <xdr:cNvPr id="861" name="【庁舎】&#10;一人当たり面積平均値テキスト"/>
        <xdr:cNvSpPr txBox="1"/>
      </xdr:nvSpPr>
      <xdr:spPr>
        <a:xfrm>
          <a:off x="22199600" y="18218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66221</xdr:rowOff>
    </xdr:from>
    <xdr:to>
      <xdr:col>116</xdr:col>
      <xdr:colOff>114300</xdr:colOff>
      <xdr:row>106</xdr:row>
      <xdr:rowOff>167821</xdr:rowOff>
    </xdr:to>
    <xdr:sp macro="" textlink="">
      <xdr:nvSpPr>
        <xdr:cNvPr id="862" name="フローチャート: 判断 861"/>
        <xdr:cNvSpPr/>
      </xdr:nvSpPr>
      <xdr:spPr>
        <a:xfrm>
          <a:off x="221107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863" name="フローチャート: 判断 862"/>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69487</xdr:rowOff>
    </xdr:from>
    <xdr:to>
      <xdr:col>107</xdr:col>
      <xdr:colOff>101600</xdr:colOff>
      <xdr:row>106</xdr:row>
      <xdr:rowOff>171087</xdr:rowOff>
    </xdr:to>
    <xdr:sp macro="" textlink="">
      <xdr:nvSpPr>
        <xdr:cNvPr id="864" name="フローチャート: 判断 863"/>
        <xdr:cNvSpPr/>
      </xdr:nvSpPr>
      <xdr:spPr>
        <a:xfrm>
          <a:off x="20383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67855</xdr:rowOff>
    </xdr:from>
    <xdr:to>
      <xdr:col>102</xdr:col>
      <xdr:colOff>165100</xdr:colOff>
      <xdr:row>106</xdr:row>
      <xdr:rowOff>169455</xdr:rowOff>
    </xdr:to>
    <xdr:sp macro="" textlink="">
      <xdr:nvSpPr>
        <xdr:cNvPr id="865" name="フローチャート: 判断 864"/>
        <xdr:cNvSpPr/>
      </xdr:nvSpPr>
      <xdr:spPr>
        <a:xfrm>
          <a:off x="19494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121738</xdr:rowOff>
    </xdr:from>
    <xdr:to>
      <xdr:col>98</xdr:col>
      <xdr:colOff>38100</xdr:colOff>
      <xdr:row>107</xdr:row>
      <xdr:rowOff>51888</xdr:rowOff>
    </xdr:to>
    <xdr:sp macro="" textlink="">
      <xdr:nvSpPr>
        <xdr:cNvPr id="866" name="フローチャート: 判断 865"/>
        <xdr:cNvSpPr/>
      </xdr:nvSpPr>
      <xdr:spPr>
        <a:xfrm>
          <a:off x="18605500" y="18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7" name="テキスト ボックス 8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8" name="テキスト ボックス 8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9" name="テキスト ボックス 8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0" name="テキスト ボックス 8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71" name="テキスト ボックス 8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20501</xdr:rowOff>
    </xdr:from>
    <xdr:to>
      <xdr:col>116</xdr:col>
      <xdr:colOff>114300</xdr:colOff>
      <xdr:row>106</xdr:row>
      <xdr:rowOff>122101</xdr:rowOff>
    </xdr:to>
    <xdr:sp macro="" textlink="">
      <xdr:nvSpPr>
        <xdr:cNvPr id="872" name="楕円 871"/>
        <xdr:cNvSpPr/>
      </xdr:nvSpPr>
      <xdr:spPr>
        <a:xfrm>
          <a:off x="221107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43378</xdr:rowOff>
    </xdr:from>
    <xdr:ext cx="469744" cy="259045"/>
    <xdr:sp macro="" textlink="">
      <xdr:nvSpPr>
        <xdr:cNvPr id="873" name="【庁舎】&#10;一人当たり面積該当値テキスト"/>
        <xdr:cNvSpPr txBox="1"/>
      </xdr:nvSpPr>
      <xdr:spPr>
        <a:xfrm>
          <a:off x="22199600" y="18045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20501</xdr:rowOff>
    </xdr:from>
    <xdr:to>
      <xdr:col>112</xdr:col>
      <xdr:colOff>38100</xdr:colOff>
      <xdr:row>106</xdr:row>
      <xdr:rowOff>122101</xdr:rowOff>
    </xdr:to>
    <xdr:sp macro="" textlink="">
      <xdr:nvSpPr>
        <xdr:cNvPr id="874" name="楕円 873"/>
        <xdr:cNvSpPr/>
      </xdr:nvSpPr>
      <xdr:spPr>
        <a:xfrm>
          <a:off x="212725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71301</xdr:rowOff>
    </xdr:from>
    <xdr:to>
      <xdr:col>116</xdr:col>
      <xdr:colOff>63500</xdr:colOff>
      <xdr:row>106</xdr:row>
      <xdr:rowOff>71301</xdr:rowOff>
    </xdr:to>
    <xdr:cxnSp macro="">
      <xdr:nvCxnSpPr>
        <xdr:cNvPr id="875" name="直線コネクタ 874"/>
        <xdr:cNvCxnSpPr/>
      </xdr:nvCxnSpPr>
      <xdr:spPr>
        <a:xfrm>
          <a:off x="21323300" y="1824500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25400</xdr:rowOff>
    </xdr:from>
    <xdr:to>
      <xdr:col>107</xdr:col>
      <xdr:colOff>101600</xdr:colOff>
      <xdr:row>106</xdr:row>
      <xdr:rowOff>127000</xdr:rowOff>
    </xdr:to>
    <xdr:sp macro="" textlink="">
      <xdr:nvSpPr>
        <xdr:cNvPr id="876" name="楕円 875"/>
        <xdr:cNvSpPr/>
      </xdr:nvSpPr>
      <xdr:spPr>
        <a:xfrm>
          <a:off x="20383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71301</xdr:rowOff>
    </xdr:from>
    <xdr:to>
      <xdr:col>111</xdr:col>
      <xdr:colOff>177800</xdr:colOff>
      <xdr:row>106</xdr:row>
      <xdr:rowOff>76200</xdr:rowOff>
    </xdr:to>
    <xdr:cxnSp macro="">
      <xdr:nvCxnSpPr>
        <xdr:cNvPr id="877" name="直線コネクタ 876"/>
        <xdr:cNvCxnSpPr/>
      </xdr:nvCxnSpPr>
      <xdr:spPr>
        <a:xfrm flipV="1">
          <a:off x="20434300" y="1824500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28666</xdr:rowOff>
    </xdr:from>
    <xdr:to>
      <xdr:col>102</xdr:col>
      <xdr:colOff>165100</xdr:colOff>
      <xdr:row>106</xdr:row>
      <xdr:rowOff>130266</xdr:rowOff>
    </xdr:to>
    <xdr:sp macro="" textlink="">
      <xdr:nvSpPr>
        <xdr:cNvPr id="878" name="楕円 877"/>
        <xdr:cNvSpPr/>
      </xdr:nvSpPr>
      <xdr:spPr>
        <a:xfrm>
          <a:off x="194945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76200</xdr:rowOff>
    </xdr:from>
    <xdr:to>
      <xdr:col>107</xdr:col>
      <xdr:colOff>50800</xdr:colOff>
      <xdr:row>106</xdr:row>
      <xdr:rowOff>79466</xdr:rowOff>
    </xdr:to>
    <xdr:cxnSp macro="">
      <xdr:nvCxnSpPr>
        <xdr:cNvPr id="879" name="直線コネクタ 878"/>
        <xdr:cNvCxnSpPr/>
      </xdr:nvCxnSpPr>
      <xdr:spPr>
        <a:xfrm flipV="1">
          <a:off x="19545300" y="182499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150784</xdr:rowOff>
    </xdr:from>
    <xdr:ext cx="469744" cy="259045"/>
    <xdr:sp macro="" textlink="">
      <xdr:nvSpPr>
        <xdr:cNvPr id="880" name="n_1aveValue【庁舎】&#10;一人当たり面積"/>
        <xdr:cNvSpPr txBox="1"/>
      </xdr:nvSpPr>
      <xdr:spPr>
        <a:xfrm>
          <a:off x="21075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162214</xdr:rowOff>
    </xdr:from>
    <xdr:ext cx="469744" cy="259045"/>
    <xdr:sp macro="" textlink="">
      <xdr:nvSpPr>
        <xdr:cNvPr id="881" name="n_2aveValue【庁舎】&#10;一人当たり面積"/>
        <xdr:cNvSpPr txBox="1"/>
      </xdr:nvSpPr>
      <xdr:spPr>
        <a:xfrm>
          <a:off x="20199427" y="1833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160582</xdr:rowOff>
    </xdr:from>
    <xdr:ext cx="469744" cy="259045"/>
    <xdr:sp macro="" textlink="">
      <xdr:nvSpPr>
        <xdr:cNvPr id="882" name="n_3aveValue【庁舎】&#10;一人当たり面積"/>
        <xdr:cNvSpPr txBox="1"/>
      </xdr:nvSpPr>
      <xdr:spPr>
        <a:xfrm>
          <a:off x="19310427" y="183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68415</xdr:rowOff>
    </xdr:from>
    <xdr:ext cx="469744" cy="259045"/>
    <xdr:sp macro="" textlink="">
      <xdr:nvSpPr>
        <xdr:cNvPr id="883" name="n_4aveValue【庁舎】&#10;一人当たり面積"/>
        <xdr:cNvSpPr txBox="1"/>
      </xdr:nvSpPr>
      <xdr:spPr>
        <a:xfrm>
          <a:off x="18421427" y="1807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138628</xdr:rowOff>
    </xdr:from>
    <xdr:ext cx="469744" cy="259045"/>
    <xdr:sp macro="" textlink="">
      <xdr:nvSpPr>
        <xdr:cNvPr id="884" name="n_1mainValue【庁舎】&#10;一人当たり面積"/>
        <xdr:cNvSpPr txBox="1"/>
      </xdr:nvSpPr>
      <xdr:spPr>
        <a:xfrm>
          <a:off x="21075727" y="1796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143527</xdr:rowOff>
    </xdr:from>
    <xdr:ext cx="469744" cy="259045"/>
    <xdr:sp macro="" textlink="">
      <xdr:nvSpPr>
        <xdr:cNvPr id="885" name="n_2mainValue【庁舎】&#10;一人当たり面積"/>
        <xdr:cNvSpPr txBox="1"/>
      </xdr:nvSpPr>
      <xdr:spPr>
        <a:xfrm>
          <a:off x="20199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146793</xdr:rowOff>
    </xdr:from>
    <xdr:ext cx="469744" cy="259045"/>
    <xdr:sp macro="" textlink="">
      <xdr:nvSpPr>
        <xdr:cNvPr id="886" name="n_3mainValue【庁舎】&#10;一人当たり面積"/>
        <xdr:cNvSpPr txBox="1"/>
      </xdr:nvSpPr>
      <xdr:spPr>
        <a:xfrm>
          <a:off x="19310427" y="1797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87" name="正方形/長方形 88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8" name="正方形/長方形 88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9" name="テキスト ボックス 88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分析表①と同様に、類似団体と比較して、教育関係への投資額が大きいことから、図書館や市民会館（文化ホール）等の教育施設の有形固定資産減価償却率は、類似団体より若干低い数値を示している。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有形固定資産減価償却率が高い施設としては、体育館・プール、保健センター、消防施設および庁舎等が挙げられる。これらの有形固定資産減価償却率が高い施設については、老朽化が顕著であり、必要に応じて、公共施設等総合管理計画に基づく、個別施設計画を策定する等して、計画的に管理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滋賀県日野町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21,493
20,822
117.60
9,637,037
9,141,925
483,930
5,954,051
8,429,477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財政力指数は</a:t>
          </a:r>
          <a:r>
            <a:rPr kumimoji="1" lang="en-US" altLang="ja-JP" sz="1050">
              <a:latin typeface="ＭＳ Ｐゴシック" panose="020B0600070205080204" pitchFamily="50" charset="-128"/>
              <a:ea typeface="ＭＳ Ｐゴシック" panose="020B0600070205080204" pitchFamily="50" charset="-128"/>
            </a:rPr>
            <a:t>0.72</a:t>
          </a:r>
          <a:r>
            <a:rPr kumimoji="1" lang="ja-JP" altLang="en-US" sz="1050">
              <a:latin typeface="ＭＳ Ｐゴシック" panose="020B0600070205080204" pitchFamily="50" charset="-128"/>
              <a:ea typeface="ＭＳ Ｐゴシック" panose="020B0600070205080204" pitchFamily="50" charset="-128"/>
            </a:rPr>
            <a:t>となり、前年度と比較して</a:t>
          </a:r>
          <a:r>
            <a:rPr kumimoji="1" lang="en-US" altLang="ja-JP" sz="1050">
              <a:latin typeface="ＭＳ Ｐゴシック" panose="020B0600070205080204" pitchFamily="50" charset="-128"/>
              <a:ea typeface="ＭＳ Ｐゴシック" panose="020B0600070205080204" pitchFamily="50" charset="-128"/>
            </a:rPr>
            <a:t>0.03</a:t>
          </a:r>
          <a:r>
            <a:rPr kumimoji="1" lang="ja-JP" altLang="en-US" sz="1050">
              <a:latin typeface="ＭＳ Ｐゴシック" panose="020B0600070205080204" pitchFamily="50" charset="-128"/>
              <a:ea typeface="ＭＳ Ｐゴシック" panose="020B0600070205080204" pitchFamily="50" charset="-128"/>
            </a:rPr>
            <a:t>増加となった。全国平均（</a:t>
          </a:r>
          <a:r>
            <a:rPr kumimoji="1" lang="en-US" altLang="ja-JP" sz="1050">
              <a:latin typeface="ＭＳ Ｐゴシック" panose="020B0600070205080204" pitchFamily="50" charset="-128"/>
              <a:ea typeface="ＭＳ Ｐゴシック" panose="020B0600070205080204" pitchFamily="50" charset="-128"/>
            </a:rPr>
            <a:t>0.51</a:t>
          </a:r>
          <a:r>
            <a:rPr kumimoji="1" lang="ja-JP" altLang="en-US" sz="1050">
              <a:latin typeface="ＭＳ Ｐゴシック" panose="020B0600070205080204" pitchFamily="50" charset="-128"/>
              <a:ea typeface="ＭＳ Ｐゴシック" panose="020B0600070205080204" pitchFamily="50" charset="-128"/>
            </a:rPr>
            <a:t>）と比較すると数値は高いが、滋賀県平均（</a:t>
          </a:r>
          <a:r>
            <a:rPr kumimoji="1" lang="en-US" altLang="ja-JP" sz="1050">
              <a:latin typeface="ＭＳ Ｐゴシック" panose="020B0600070205080204" pitchFamily="50" charset="-128"/>
              <a:ea typeface="ＭＳ Ｐゴシック" panose="020B0600070205080204" pitchFamily="50" charset="-128"/>
            </a:rPr>
            <a:t>0.71</a:t>
          </a:r>
          <a:r>
            <a:rPr kumimoji="1" lang="ja-JP" altLang="en-US" sz="1050">
              <a:latin typeface="ＭＳ Ｐゴシック" panose="020B0600070205080204" pitchFamily="50" charset="-128"/>
              <a:ea typeface="ＭＳ Ｐゴシック" panose="020B0600070205080204" pitchFamily="50" charset="-128"/>
            </a:rPr>
            <a:t>）および類似団体平均（</a:t>
          </a:r>
          <a:r>
            <a:rPr kumimoji="1" lang="en-US" altLang="ja-JP" sz="1050">
              <a:latin typeface="ＭＳ Ｐゴシック" panose="020B0600070205080204" pitchFamily="50" charset="-128"/>
              <a:ea typeface="ＭＳ Ｐゴシック" panose="020B0600070205080204" pitchFamily="50" charset="-128"/>
            </a:rPr>
            <a:t>0.71</a:t>
          </a:r>
          <a:r>
            <a:rPr kumimoji="1" lang="ja-JP" altLang="en-US" sz="1050">
              <a:latin typeface="ＭＳ Ｐゴシック" panose="020B0600070205080204" pitchFamily="50" charset="-128"/>
              <a:ea typeface="ＭＳ Ｐゴシック" panose="020B0600070205080204" pitchFamily="50" charset="-128"/>
            </a:rPr>
            <a:t>）と比較すると同数程度の結果となった。</a:t>
          </a:r>
        </a:p>
        <a:p>
          <a:r>
            <a:rPr kumimoji="1" lang="ja-JP" altLang="en-US" sz="1050">
              <a:latin typeface="ＭＳ Ｐゴシック" panose="020B0600070205080204" pitchFamily="50" charset="-128"/>
              <a:ea typeface="ＭＳ Ｐゴシック" panose="020B0600070205080204" pitchFamily="50" charset="-128"/>
            </a:rPr>
            <a:t>　単年度の指数は、前年度と比較して</a:t>
          </a:r>
          <a:r>
            <a:rPr kumimoji="1" lang="en-US" altLang="ja-JP" sz="1050">
              <a:latin typeface="ＭＳ Ｐゴシック" panose="020B0600070205080204" pitchFamily="50" charset="-128"/>
              <a:ea typeface="ＭＳ Ｐゴシック" panose="020B0600070205080204" pitchFamily="50" charset="-128"/>
            </a:rPr>
            <a:t>0.0724</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10.5</a:t>
          </a:r>
          <a:r>
            <a:rPr kumimoji="1" lang="ja-JP" altLang="en-US" sz="1050">
              <a:latin typeface="ＭＳ Ｐゴシック" panose="020B0600070205080204" pitchFamily="50" charset="-128"/>
              <a:ea typeface="ＭＳ Ｐゴシック" panose="020B0600070205080204" pitchFamily="50" charset="-128"/>
            </a:rPr>
            <a:t>％）増加しており、主な要因として、主要法人の業績好調による法人税割の増等による基準財政収入額の増額が考えられる。一方、社会保障関係経費等の義務的経費が増加の傾向にあり、基準財政需要額を押し上げる要因となっていることから、財政力指数の増加は見込めず、今後の景気動向等を注視した財政運営が必要である。</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11289</xdr:rowOff>
    </xdr:from>
    <xdr:to>
      <xdr:col>23</xdr:col>
      <xdr:colOff>133350</xdr:colOff>
      <xdr:row>45</xdr:row>
      <xdr:rowOff>141111</xdr:rowOff>
    </xdr:to>
    <xdr:cxnSp macro="">
      <xdr:nvCxnSpPr>
        <xdr:cNvPr id="64" name="直線コネクタ 63"/>
        <xdr:cNvCxnSpPr/>
      </xdr:nvCxnSpPr>
      <xdr:spPr>
        <a:xfrm flipV="1">
          <a:off x="4953000" y="6354939"/>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97666</xdr:rowOff>
    </xdr:from>
    <xdr:ext cx="762000" cy="259045"/>
    <xdr:sp macro="" textlink="">
      <xdr:nvSpPr>
        <xdr:cNvPr id="67" name="財政力最大値テキスト"/>
        <xdr:cNvSpPr txBox="1"/>
      </xdr:nvSpPr>
      <xdr:spPr>
        <a:xfrm>
          <a:off x="5041900" y="609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11289</xdr:rowOff>
    </xdr:from>
    <xdr:to>
      <xdr:col>24</xdr:col>
      <xdr:colOff>12700</xdr:colOff>
      <xdr:row>37</xdr:row>
      <xdr:rowOff>11289</xdr:rowOff>
    </xdr:to>
    <xdr:cxnSp macro="">
      <xdr:nvCxnSpPr>
        <xdr:cNvPr id="68" name="直線コネクタ 67"/>
        <xdr:cNvCxnSpPr/>
      </xdr:nvCxnSpPr>
      <xdr:spPr>
        <a:xfrm>
          <a:off x="4864100" y="6354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65617</xdr:rowOff>
    </xdr:to>
    <xdr:cxnSp macro="">
      <xdr:nvCxnSpPr>
        <xdr:cNvPr id="69" name="直線コネクタ 68"/>
        <xdr:cNvCxnSpPr/>
      </xdr:nvCxnSpPr>
      <xdr:spPr>
        <a:xfrm flipV="1">
          <a:off x="4114800" y="722630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131532</xdr:rowOff>
    </xdr:from>
    <xdr:ext cx="762000" cy="259045"/>
    <xdr:sp macro="" textlink="">
      <xdr:nvSpPr>
        <xdr:cNvPr id="70" name="財政力平均値テキスト"/>
        <xdr:cNvSpPr txBox="1"/>
      </xdr:nvSpPr>
      <xdr:spPr>
        <a:xfrm>
          <a:off x="5041900" y="716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65617</xdr:rowOff>
    </xdr:to>
    <xdr:cxnSp macro="">
      <xdr:nvCxnSpPr>
        <xdr:cNvPr id="72" name="直線コネクタ 71"/>
        <xdr:cNvCxnSpPr/>
      </xdr:nvCxnSpPr>
      <xdr:spPr>
        <a:xfrm>
          <a:off x="3225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1411</xdr:rowOff>
    </xdr:from>
    <xdr:to>
      <xdr:col>19</xdr:col>
      <xdr:colOff>184150</xdr:colOff>
      <xdr:row>42</xdr:row>
      <xdr:rowOff>103011</xdr:rowOff>
    </xdr:to>
    <xdr:sp macro="" textlink="">
      <xdr:nvSpPr>
        <xdr:cNvPr id="73" name="フローチャート: 判断 72"/>
        <xdr:cNvSpPr/>
      </xdr:nvSpPr>
      <xdr:spPr>
        <a:xfrm>
          <a:off x="4064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113188</xdr:rowOff>
    </xdr:from>
    <xdr:ext cx="736600" cy="259045"/>
    <xdr:sp macro="" textlink="">
      <xdr:nvSpPr>
        <xdr:cNvPr id="74" name="テキスト ボックス 73"/>
        <xdr:cNvSpPr txBox="1"/>
      </xdr:nvSpPr>
      <xdr:spPr>
        <a:xfrm>
          <a:off x="3733800" y="697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79022</xdr:rowOff>
    </xdr:to>
    <xdr:cxnSp macro="">
      <xdr:nvCxnSpPr>
        <xdr:cNvPr id="75" name="直線コネクタ 74"/>
        <xdr:cNvCxnSpPr/>
      </xdr:nvCxnSpPr>
      <xdr:spPr>
        <a:xfrm flipV="1">
          <a:off x="2336800" y="726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77" name="テキスト ボックス 76"/>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79022</xdr:rowOff>
    </xdr:from>
    <xdr:to>
      <xdr:col>11</xdr:col>
      <xdr:colOff>31750</xdr:colOff>
      <xdr:row>42</xdr:row>
      <xdr:rowOff>92428</xdr:rowOff>
    </xdr:to>
    <xdr:cxnSp macro="">
      <xdr:nvCxnSpPr>
        <xdr:cNvPr id="78" name="直線コネクタ 77"/>
        <xdr:cNvCxnSpPr/>
      </xdr:nvCxnSpPr>
      <xdr:spPr>
        <a:xfrm flipV="1">
          <a:off x="1447800" y="72799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114599</xdr:rowOff>
    </xdr:from>
    <xdr:ext cx="762000" cy="259045"/>
    <xdr:sp macro="" textlink="">
      <xdr:nvSpPr>
        <xdr:cNvPr id="80" name="テキスト ボックス 79"/>
        <xdr:cNvSpPr txBox="1"/>
      </xdr:nvSpPr>
      <xdr:spPr>
        <a:xfrm>
          <a:off x="1955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82" name="テキスト ボックス 81"/>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162577</xdr:rowOff>
    </xdr:from>
    <xdr:ext cx="762000" cy="259045"/>
    <xdr:sp macro="" textlink="">
      <xdr:nvSpPr>
        <xdr:cNvPr id="89" name="財政力該当値テキスト"/>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14817</xdr:rowOff>
    </xdr:from>
    <xdr:to>
      <xdr:col>19</xdr:col>
      <xdr:colOff>184150</xdr:colOff>
      <xdr:row>42</xdr:row>
      <xdr:rowOff>116417</xdr:rowOff>
    </xdr:to>
    <xdr:sp macro="" textlink="">
      <xdr:nvSpPr>
        <xdr:cNvPr id="90" name="楕円 89"/>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91" name="テキスト ボックス 90"/>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2" name="楕円 91"/>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93" name="テキスト ボックス 92"/>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28222</xdr:rowOff>
    </xdr:from>
    <xdr:to>
      <xdr:col>11</xdr:col>
      <xdr:colOff>82550</xdr:colOff>
      <xdr:row>42</xdr:row>
      <xdr:rowOff>129822</xdr:rowOff>
    </xdr:to>
    <xdr:sp macro="" textlink="">
      <xdr:nvSpPr>
        <xdr:cNvPr id="94" name="楕円 93"/>
        <xdr:cNvSpPr/>
      </xdr:nvSpPr>
      <xdr:spPr>
        <a:xfrm>
          <a:off x="2286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139999</xdr:rowOff>
    </xdr:from>
    <xdr:ext cx="762000" cy="259045"/>
    <xdr:sp macro="" textlink="">
      <xdr:nvSpPr>
        <xdr:cNvPr id="95" name="テキスト ボックス 94"/>
        <xdr:cNvSpPr txBox="1"/>
      </xdr:nvSpPr>
      <xdr:spPr>
        <a:xfrm>
          <a:off x="1955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96" name="楕円 95"/>
        <xdr:cNvSpPr/>
      </xdr:nvSpPr>
      <xdr:spPr>
        <a:xfrm>
          <a:off x="1397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97" name="テキスト ボックス 96"/>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財政構造の弾力性を示す経常収支比率は</a:t>
          </a:r>
          <a:r>
            <a:rPr kumimoji="1" lang="en-US" altLang="ja-JP" sz="1050">
              <a:latin typeface="ＭＳ Ｐゴシック" panose="020B0600070205080204" pitchFamily="50" charset="-128"/>
              <a:ea typeface="ＭＳ Ｐゴシック" panose="020B0600070205080204" pitchFamily="50" charset="-128"/>
            </a:rPr>
            <a:t>89.6%</a:t>
          </a:r>
          <a:r>
            <a:rPr kumimoji="1" lang="ja-JP" altLang="en-US" sz="1050">
              <a:latin typeface="ＭＳ Ｐゴシック" panose="020B0600070205080204" pitchFamily="50" charset="-128"/>
              <a:ea typeface="ＭＳ Ｐゴシック" panose="020B0600070205080204" pitchFamily="50" charset="-128"/>
            </a:rPr>
            <a:t>となり、前年度と比較して</a:t>
          </a:r>
          <a:r>
            <a:rPr kumimoji="1" lang="en-US" altLang="ja-JP" sz="1050">
              <a:latin typeface="ＭＳ Ｐゴシック" panose="020B0600070205080204" pitchFamily="50" charset="-128"/>
              <a:ea typeface="ＭＳ Ｐゴシック" panose="020B0600070205080204" pitchFamily="50" charset="-128"/>
            </a:rPr>
            <a:t>5.0%</a:t>
          </a:r>
          <a:r>
            <a:rPr kumimoji="1" lang="ja-JP" altLang="en-US" sz="1050">
              <a:latin typeface="ＭＳ Ｐゴシック" panose="020B0600070205080204" pitchFamily="50" charset="-128"/>
              <a:ea typeface="ＭＳ Ｐゴシック" panose="020B0600070205080204" pitchFamily="50" charset="-128"/>
            </a:rPr>
            <a:t>増加した。しかしながら、全国平均（</a:t>
          </a:r>
          <a:r>
            <a:rPr kumimoji="1" lang="en-US" altLang="ja-JP" sz="1050">
              <a:latin typeface="ＭＳ Ｐゴシック" panose="020B0600070205080204" pitchFamily="50" charset="-128"/>
              <a:ea typeface="ＭＳ Ｐゴシック" panose="020B0600070205080204" pitchFamily="50" charset="-128"/>
            </a:rPr>
            <a:t>93.6%</a:t>
          </a:r>
          <a:r>
            <a:rPr kumimoji="1" lang="ja-JP" altLang="en-US" sz="1050">
              <a:latin typeface="ＭＳ Ｐゴシック" panose="020B0600070205080204" pitchFamily="50" charset="-128"/>
              <a:ea typeface="ＭＳ Ｐゴシック" panose="020B0600070205080204" pitchFamily="50" charset="-128"/>
            </a:rPr>
            <a:t>）および滋賀県平均（</a:t>
          </a:r>
          <a:r>
            <a:rPr kumimoji="1" lang="en-US" altLang="ja-JP" sz="1050">
              <a:latin typeface="ＭＳ Ｐゴシック" panose="020B0600070205080204" pitchFamily="50" charset="-128"/>
              <a:ea typeface="ＭＳ Ｐゴシック" panose="020B0600070205080204" pitchFamily="50" charset="-128"/>
            </a:rPr>
            <a:t>91.3%</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よりは低い数値を示している。</a:t>
          </a:r>
        </a:p>
        <a:p>
          <a:r>
            <a:rPr kumimoji="1" lang="ja-JP" altLang="en-US" sz="1050">
              <a:latin typeface="ＭＳ Ｐゴシック" panose="020B0600070205080204" pitchFamily="50" charset="-128"/>
              <a:ea typeface="ＭＳ Ｐゴシック" panose="020B0600070205080204" pitchFamily="50" charset="-128"/>
            </a:rPr>
            <a:t>　前年度比で比率が増加した主な要因としては、歳入側では、町税等の増収があった一方、普通交付税の大幅な減収による経常一般財源の減少が影響しており、歳出側では、過去の建設工事や臨時財政対策債の元利償還に係る公債費の増加等による経常一般財源充当額の増加が影響しており、結果、経常収支比率は増加した。</a:t>
          </a:r>
        </a:p>
        <a:p>
          <a:r>
            <a:rPr kumimoji="1" lang="ja-JP" altLang="en-US" sz="1050">
              <a:latin typeface="ＭＳ Ｐゴシック" panose="020B0600070205080204" pitchFamily="50" charset="-128"/>
              <a:ea typeface="ＭＳ Ｐゴシック" panose="020B0600070205080204" pitchFamily="50" charset="-128"/>
            </a:rPr>
            <a:t>　今後は、新型コロナウイルス感染症の影響等による町税収入の減少を見込んでいることとあわせて、社会保障関係経費や公債費等の義務的経費は増加の傾向を見込んでいることから、財政の硬直化が進むことが懸念されるため、引き続き事務事業の見直しや経常経費の縮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84836</xdr:rowOff>
    </xdr:to>
    <xdr:cxnSp macro="">
      <xdr:nvCxnSpPr>
        <xdr:cNvPr id="125" name="直線コネクタ 124"/>
        <xdr:cNvCxnSpPr/>
      </xdr:nvCxnSpPr>
      <xdr:spPr>
        <a:xfrm flipV="1">
          <a:off x="4953000" y="10273792"/>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56913</xdr:rowOff>
    </xdr:from>
    <xdr:ext cx="762000" cy="259045"/>
    <xdr:sp macro="" textlink="">
      <xdr:nvSpPr>
        <xdr:cNvPr id="126" name="財政構造の弾力性最小値テキスト"/>
        <xdr:cNvSpPr txBox="1"/>
      </xdr:nvSpPr>
      <xdr:spPr>
        <a:xfrm>
          <a:off x="5041900" y="1154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84836</xdr:rowOff>
    </xdr:from>
    <xdr:to>
      <xdr:col>24</xdr:col>
      <xdr:colOff>12700</xdr:colOff>
      <xdr:row>67</xdr:row>
      <xdr:rowOff>84836</xdr:rowOff>
    </xdr:to>
    <xdr:cxnSp macro="">
      <xdr:nvCxnSpPr>
        <xdr:cNvPr id="127" name="直線コネクタ 126"/>
        <xdr:cNvCxnSpPr/>
      </xdr:nvCxnSpPr>
      <xdr:spPr>
        <a:xfrm>
          <a:off x="4864100" y="1157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145796</xdr:rowOff>
    </xdr:from>
    <xdr:to>
      <xdr:col>23</xdr:col>
      <xdr:colOff>133350</xdr:colOff>
      <xdr:row>64</xdr:row>
      <xdr:rowOff>44196</xdr:rowOff>
    </xdr:to>
    <xdr:cxnSp macro="">
      <xdr:nvCxnSpPr>
        <xdr:cNvPr id="130" name="直線コネクタ 129"/>
        <xdr:cNvCxnSpPr/>
      </xdr:nvCxnSpPr>
      <xdr:spPr>
        <a:xfrm>
          <a:off x="4114800" y="10775696"/>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123461</xdr:rowOff>
    </xdr:from>
    <xdr:ext cx="762000" cy="259045"/>
    <xdr:sp macro="" textlink="">
      <xdr:nvSpPr>
        <xdr:cNvPr id="131"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2" name="フローチャート: 判断 131"/>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145796</xdr:rowOff>
    </xdr:from>
    <xdr:to>
      <xdr:col>19</xdr:col>
      <xdr:colOff>133350</xdr:colOff>
      <xdr:row>65</xdr:row>
      <xdr:rowOff>85090</xdr:rowOff>
    </xdr:to>
    <xdr:cxnSp macro="">
      <xdr:nvCxnSpPr>
        <xdr:cNvPr id="133" name="直線コネクタ 132"/>
        <xdr:cNvCxnSpPr/>
      </xdr:nvCxnSpPr>
      <xdr:spPr>
        <a:xfrm flipV="1">
          <a:off x="3225800" y="10775696"/>
          <a:ext cx="889000" cy="45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5" name="テキスト ボックス 134"/>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148082</xdr:rowOff>
    </xdr:from>
    <xdr:to>
      <xdr:col>15</xdr:col>
      <xdr:colOff>82550</xdr:colOff>
      <xdr:row>65</xdr:row>
      <xdr:rowOff>85090</xdr:rowOff>
    </xdr:to>
    <xdr:cxnSp macro="">
      <xdr:nvCxnSpPr>
        <xdr:cNvPr id="136" name="直線コネクタ 135"/>
        <xdr:cNvCxnSpPr/>
      </xdr:nvCxnSpPr>
      <xdr:spPr>
        <a:xfrm>
          <a:off x="2336800" y="10949432"/>
          <a:ext cx="8890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7" name="フローチャート: 判断 136"/>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38" name="テキスト ボックス 137"/>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90170</xdr:rowOff>
    </xdr:from>
    <xdr:to>
      <xdr:col>11</xdr:col>
      <xdr:colOff>31750</xdr:colOff>
      <xdr:row>63</xdr:row>
      <xdr:rowOff>148082</xdr:rowOff>
    </xdr:to>
    <xdr:cxnSp macro="">
      <xdr:nvCxnSpPr>
        <xdr:cNvPr id="139" name="直線コネクタ 138"/>
        <xdr:cNvCxnSpPr/>
      </xdr:nvCxnSpPr>
      <xdr:spPr>
        <a:xfrm>
          <a:off x="1447800" y="1089152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40" name="フローチャート: 判断 139"/>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117365</xdr:rowOff>
    </xdr:from>
    <xdr:ext cx="762000" cy="259045"/>
    <xdr:sp macro="" textlink="">
      <xdr:nvSpPr>
        <xdr:cNvPr id="141" name="テキスト ボックス 140"/>
        <xdr:cNvSpPr txBox="1"/>
      </xdr:nvSpPr>
      <xdr:spPr>
        <a:xfrm>
          <a:off x="1955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99822</xdr:rowOff>
    </xdr:from>
    <xdr:to>
      <xdr:col>7</xdr:col>
      <xdr:colOff>31750</xdr:colOff>
      <xdr:row>63</xdr:row>
      <xdr:rowOff>29972</xdr:rowOff>
    </xdr:to>
    <xdr:sp macro="" textlink="">
      <xdr:nvSpPr>
        <xdr:cNvPr id="142" name="フローチャート: 判断 141"/>
        <xdr:cNvSpPr/>
      </xdr:nvSpPr>
      <xdr:spPr>
        <a:xfrm>
          <a:off x="1397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40149</xdr:rowOff>
    </xdr:from>
    <xdr:ext cx="762000" cy="259045"/>
    <xdr:sp macro="" textlink="">
      <xdr:nvSpPr>
        <xdr:cNvPr id="143" name="テキスト ボックス 142"/>
        <xdr:cNvSpPr txBox="1"/>
      </xdr:nvSpPr>
      <xdr:spPr>
        <a:xfrm>
          <a:off x="1066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164846</xdr:rowOff>
    </xdr:from>
    <xdr:to>
      <xdr:col>23</xdr:col>
      <xdr:colOff>184150</xdr:colOff>
      <xdr:row>64</xdr:row>
      <xdr:rowOff>94996</xdr:rowOff>
    </xdr:to>
    <xdr:sp macro="" textlink="">
      <xdr:nvSpPr>
        <xdr:cNvPr id="149" name="楕円 148"/>
        <xdr:cNvSpPr/>
      </xdr:nvSpPr>
      <xdr:spPr>
        <a:xfrm>
          <a:off x="49022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136923</xdr:rowOff>
    </xdr:from>
    <xdr:ext cx="762000" cy="259045"/>
    <xdr:sp macro="" textlink="">
      <xdr:nvSpPr>
        <xdr:cNvPr id="150" name="財政構造の弾力性該当値テキスト"/>
        <xdr:cNvSpPr txBox="1"/>
      </xdr:nvSpPr>
      <xdr:spPr>
        <a:xfrm>
          <a:off x="5041900" y="1093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94996</xdr:rowOff>
    </xdr:from>
    <xdr:to>
      <xdr:col>19</xdr:col>
      <xdr:colOff>184150</xdr:colOff>
      <xdr:row>63</xdr:row>
      <xdr:rowOff>25146</xdr:rowOff>
    </xdr:to>
    <xdr:sp macro="" textlink="">
      <xdr:nvSpPr>
        <xdr:cNvPr id="151" name="楕円 150"/>
        <xdr:cNvSpPr/>
      </xdr:nvSpPr>
      <xdr:spPr>
        <a:xfrm>
          <a:off x="4064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35323</xdr:rowOff>
    </xdr:from>
    <xdr:ext cx="736600" cy="259045"/>
    <xdr:sp macro="" textlink="">
      <xdr:nvSpPr>
        <xdr:cNvPr id="152" name="テキスト ボックス 151"/>
        <xdr:cNvSpPr txBox="1"/>
      </xdr:nvSpPr>
      <xdr:spPr>
        <a:xfrm>
          <a:off x="3733800" y="1049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34290</xdr:rowOff>
    </xdr:from>
    <xdr:to>
      <xdr:col>15</xdr:col>
      <xdr:colOff>133350</xdr:colOff>
      <xdr:row>65</xdr:row>
      <xdr:rowOff>135890</xdr:rowOff>
    </xdr:to>
    <xdr:sp macro="" textlink="">
      <xdr:nvSpPr>
        <xdr:cNvPr id="153" name="楕円 152"/>
        <xdr:cNvSpPr/>
      </xdr:nvSpPr>
      <xdr:spPr>
        <a:xfrm>
          <a:off x="3175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120667</xdr:rowOff>
    </xdr:from>
    <xdr:ext cx="762000" cy="259045"/>
    <xdr:sp macro="" textlink="">
      <xdr:nvSpPr>
        <xdr:cNvPr id="154" name="テキスト ボックス 153"/>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97282</xdr:rowOff>
    </xdr:from>
    <xdr:to>
      <xdr:col>11</xdr:col>
      <xdr:colOff>82550</xdr:colOff>
      <xdr:row>64</xdr:row>
      <xdr:rowOff>27432</xdr:rowOff>
    </xdr:to>
    <xdr:sp macro="" textlink="">
      <xdr:nvSpPr>
        <xdr:cNvPr id="155" name="楕円 154"/>
        <xdr:cNvSpPr/>
      </xdr:nvSpPr>
      <xdr:spPr>
        <a:xfrm>
          <a:off x="2286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12209</xdr:rowOff>
    </xdr:from>
    <xdr:ext cx="762000" cy="259045"/>
    <xdr:sp macro="" textlink="">
      <xdr:nvSpPr>
        <xdr:cNvPr id="156" name="テキスト ボックス 155"/>
        <xdr:cNvSpPr txBox="1"/>
      </xdr:nvSpPr>
      <xdr:spPr>
        <a:xfrm>
          <a:off x="1955800" y="1098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57" name="楕円 156"/>
        <xdr:cNvSpPr/>
      </xdr:nvSpPr>
      <xdr:spPr>
        <a:xfrm>
          <a:off x="1397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125747</xdr:rowOff>
    </xdr:from>
    <xdr:ext cx="762000" cy="259045"/>
    <xdr:sp macro="" textlink="">
      <xdr:nvSpPr>
        <xdr:cNvPr id="158" name="テキスト ボックス 157"/>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[135,433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人口</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人当たり人件費・物件費等決算額は</a:t>
          </a:r>
          <a:r>
            <a:rPr kumimoji="1" lang="en-US" altLang="ja-JP" sz="1050">
              <a:latin typeface="ＭＳ Ｐゴシック" panose="020B0600070205080204" pitchFamily="50" charset="-128"/>
              <a:ea typeface="ＭＳ Ｐゴシック" panose="020B0600070205080204" pitchFamily="50" charset="-128"/>
            </a:rPr>
            <a:t>135,433</a:t>
          </a:r>
          <a:r>
            <a:rPr kumimoji="1" lang="ja-JP" altLang="en-US" sz="1050">
              <a:latin typeface="ＭＳ Ｐゴシック" panose="020B0600070205080204" pitchFamily="50" charset="-128"/>
              <a:ea typeface="ＭＳ Ｐゴシック" panose="020B0600070205080204" pitchFamily="50" charset="-128"/>
            </a:rPr>
            <a:t>円となり、前年度と比較して、</a:t>
          </a:r>
          <a:r>
            <a:rPr kumimoji="1" lang="en-US" altLang="ja-JP" sz="1050">
              <a:latin typeface="ＭＳ Ｐゴシック" panose="020B0600070205080204" pitchFamily="50" charset="-128"/>
              <a:ea typeface="ＭＳ Ｐゴシック" panose="020B0600070205080204" pitchFamily="50" charset="-128"/>
            </a:rPr>
            <a:t>4,490</a:t>
          </a:r>
          <a:r>
            <a:rPr kumimoji="1" lang="ja-JP" altLang="en-US" sz="1050">
              <a:latin typeface="ＭＳ Ｐゴシック" panose="020B0600070205080204" pitchFamily="50" charset="-128"/>
              <a:ea typeface="ＭＳ Ｐゴシック" panose="020B0600070205080204" pitchFamily="50" charset="-128"/>
            </a:rPr>
            <a:t>円増加した。また、全国平均（</a:t>
          </a:r>
          <a:r>
            <a:rPr kumimoji="1" lang="en-US" altLang="ja-JP" sz="1050">
              <a:latin typeface="ＭＳ Ｐゴシック" panose="020B0600070205080204" pitchFamily="50" charset="-128"/>
              <a:ea typeface="ＭＳ Ｐゴシック" panose="020B0600070205080204" pitchFamily="50" charset="-128"/>
            </a:rPr>
            <a:t>135,880</a:t>
          </a:r>
          <a:r>
            <a:rPr kumimoji="1" lang="ja-JP" altLang="en-US" sz="1050">
              <a:latin typeface="ＭＳ Ｐゴシック" panose="020B0600070205080204" pitchFamily="50" charset="-128"/>
              <a:ea typeface="ＭＳ Ｐゴシック" panose="020B0600070205080204" pitchFamily="50" charset="-128"/>
            </a:rPr>
            <a:t>円）とは同程度であるが、滋賀県平均（</a:t>
          </a:r>
          <a:r>
            <a:rPr kumimoji="1" lang="en-US" altLang="ja-JP" sz="1050">
              <a:latin typeface="ＭＳ Ｐゴシック" panose="020B0600070205080204" pitchFamily="50" charset="-128"/>
              <a:ea typeface="ＭＳ Ｐゴシック" panose="020B0600070205080204" pitchFamily="50" charset="-128"/>
            </a:rPr>
            <a:t>123,796</a:t>
          </a:r>
          <a:r>
            <a:rPr kumimoji="1" lang="ja-JP" altLang="en-US" sz="1050">
              <a:latin typeface="ＭＳ Ｐゴシック" panose="020B0600070205080204" pitchFamily="50" charset="-128"/>
              <a:ea typeface="ＭＳ Ｐゴシック" panose="020B0600070205080204" pitchFamily="50" charset="-128"/>
            </a:rPr>
            <a:t>円）を上回っている。</a:t>
          </a:r>
        </a:p>
        <a:p>
          <a:r>
            <a:rPr kumimoji="1" lang="ja-JP" altLang="en-US" sz="1050">
              <a:latin typeface="ＭＳ Ｐゴシック" panose="020B0600070205080204" pitchFamily="50" charset="-128"/>
              <a:ea typeface="ＭＳ Ｐゴシック" panose="020B0600070205080204" pitchFamily="50" charset="-128"/>
            </a:rPr>
            <a:t>　人件費・物件費等決算額は、前年度と比較すると</a:t>
          </a:r>
          <a:r>
            <a:rPr kumimoji="1" lang="en-US" altLang="ja-JP" sz="1050">
              <a:latin typeface="ＭＳ Ｐゴシック" panose="020B0600070205080204" pitchFamily="50" charset="-128"/>
              <a:ea typeface="ＭＳ Ｐゴシック" panose="020B0600070205080204" pitchFamily="50" charset="-128"/>
            </a:rPr>
            <a:t>1,843</a:t>
          </a:r>
          <a:r>
            <a:rPr kumimoji="1" lang="ja-JP" altLang="en-US" sz="1050">
              <a:latin typeface="ＭＳ Ｐゴシック" panose="020B0600070205080204" pitchFamily="50" charset="-128"/>
              <a:ea typeface="ＭＳ Ｐゴシック" panose="020B0600070205080204" pitchFamily="50" charset="-128"/>
            </a:rPr>
            <a:t>円増加となり、増加の主な要因としては、電算機器の更新やプレミアム付商品券事業に係る委託業務等の物件費の増加が影響していると考えられる。</a:t>
          </a:r>
        </a:p>
        <a:p>
          <a:r>
            <a:rPr kumimoji="1" lang="ja-JP" altLang="en-US" sz="1050">
              <a:latin typeface="ＭＳ Ｐゴシック" panose="020B0600070205080204" pitchFamily="50" charset="-128"/>
              <a:ea typeface="ＭＳ Ｐゴシック" panose="020B0600070205080204" pitchFamily="50" charset="-128"/>
            </a:rPr>
            <a:t>　今後については、令和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より導入される会計年度任用職員制度による人件費の増や行政のデジタル化等による物件費の増、人口減少等が懸念されることから、引き続き事務事業の見直しや経常経費の縮減に努めていくこととす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5" name="直線コネクタ 174"/>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9" name="直線コネクタ 178"/>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3" name="直線コネクタ 182"/>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5" name="直線コネクタ 184"/>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7" name="直線コネクタ 186"/>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16433</xdr:rowOff>
    </xdr:from>
    <xdr:to>
      <xdr:col>23</xdr:col>
      <xdr:colOff>133350</xdr:colOff>
      <xdr:row>89</xdr:row>
      <xdr:rowOff>50797</xdr:rowOff>
    </xdr:to>
    <xdr:cxnSp macro="">
      <xdr:nvCxnSpPr>
        <xdr:cNvPr id="192" name="直線コネクタ 191"/>
        <xdr:cNvCxnSpPr/>
      </xdr:nvCxnSpPr>
      <xdr:spPr>
        <a:xfrm flipV="1">
          <a:off x="4953000" y="13903883"/>
          <a:ext cx="0" cy="14059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22874</xdr:rowOff>
    </xdr:from>
    <xdr:ext cx="762000" cy="259045"/>
    <xdr:sp macro="" textlink="">
      <xdr:nvSpPr>
        <xdr:cNvPr id="193" name="人件費・物件費等の状況最小値テキスト"/>
        <xdr:cNvSpPr txBox="1"/>
      </xdr:nvSpPr>
      <xdr:spPr>
        <a:xfrm>
          <a:off x="5041900" y="1528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50797</xdr:rowOff>
    </xdr:from>
    <xdr:to>
      <xdr:col>24</xdr:col>
      <xdr:colOff>12700</xdr:colOff>
      <xdr:row>89</xdr:row>
      <xdr:rowOff>50797</xdr:rowOff>
    </xdr:to>
    <xdr:cxnSp macro="">
      <xdr:nvCxnSpPr>
        <xdr:cNvPr id="194" name="直線コネクタ 193"/>
        <xdr:cNvCxnSpPr/>
      </xdr:nvCxnSpPr>
      <xdr:spPr>
        <a:xfrm>
          <a:off x="4864100" y="153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102810</xdr:rowOff>
    </xdr:from>
    <xdr:ext cx="762000" cy="259045"/>
    <xdr:sp macro="" textlink="">
      <xdr:nvSpPr>
        <xdr:cNvPr id="195" name="人件費・物件費等の状況最大値テキスト"/>
        <xdr:cNvSpPr txBox="1"/>
      </xdr:nvSpPr>
      <xdr:spPr>
        <a:xfrm>
          <a:off x="5041900" y="1364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16433</xdr:rowOff>
    </xdr:from>
    <xdr:to>
      <xdr:col>24</xdr:col>
      <xdr:colOff>12700</xdr:colOff>
      <xdr:row>81</xdr:row>
      <xdr:rowOff>16433</xdr:rowOff>
    </xdr:to>
    <xdr:cxnSp macro="">
      <xdr:nvCxnSpPr>
        <xdr:cNvPr id="196" name="直線コネクタ 195"/>
        <xdr:cNvCxnSpPr/>
      </xdr:nvCxnSpPr>
      <xdr:spPr>
        <a:xfrm>
          <a:off x="4864100" y="1390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11598</xdr:rowOff>
    </xdr:from>
    <xdr:to>
      <xdr:col>23</xdr:col>
      <xdr:colOff>133350</xdr:colOff>
      <xdr:row>84</xdr:row>
      <xdr:rowOff>56741</xdr:rowOff>
    </xdr:to>
    <xdr:cxnSp macro="">
      <xdr:nvCxnSpPr>
        <xdr:cNvPr id="197" name="直線コネクタ 196"/>
        <xdr:cNvCxnSpPr/>
      </xdr:nvCxnSpPr>
      <xdr:spPr>
        <a:xfrm>
          <a:off x="4114800" y="14413398"/>
          <a:ext cx="838200" cy="4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158205</xdr:rowOff>
    </xdr:from>
    <xdr:ext cx="762000" cy="259045"/>
    <xdr:sp macro="" textlink="">
      <xdr:nvSpPr>
        <xdr:cNvPr id="198" name="人件費・物件費等の状況平均値テキスト"/>
        <xdr:cNvSpPr txBox="1"/>
      </xdr:nvSpPr>
      <xdr:spPr>
        <a:xfrm>
          <a:off x="5041900" y="14217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141678</xdr:rowOff>
    </xdr:from>
    <xdr:to>
      <xdr:col>23</xdr:col>
      <xdr:colOff>184150</xdr:colOff>
      <xdr:row>84</xdr:row>
      <xdr:rowOff>71828</xdr:rowOff>
    </xdr:to>
    <xdr:sp macro="" textlink="">
      <xdr:nvSpPr>
        <xdr:cNvPr id="199" name="フローチャート: 判断 198"/>
        <xdr:cNvSpPr/>
      </xdr:nvSpPr>
      <xdr:spPr>
        <a:xfrm>
          <a:off x="4902200" y="14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164519</xdr:rowOff>
    </xdr:from>
    <xdr:to>
      <xdr:col>19</xdr:col>
      <xdr:colOff>133350</xdr:colOff>
      <xdr:row>84</xdr:row>
      <xdr:rowOff>11598</xdr:rowOff>
    </xdr:to>
    <xdr:cxnSp macro="">
      <xdr:nvCxnSpPr>
        <xdr:cNvPr id="200" name="直線コネクタ 199"/>
        <xdr:cNvCxnSpPr/>
      </xdr:nvCxnSpPr>
      <xdr:spPr>
        <a:xfrm>
          <a:off x="3225800" y="14394869"/>
          <a:ext cx="889000" cy="1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135756</xdr:rowOff>
    </xdr:from>
    <xdr:to>
      <xdr:col>19</xdr:col>
      <xdr:colOff>184150</xdr:colOff>
      <xdr:row>84</xdr:row>
      <xdr:rowOff>65906</xdr:rowOff>
    </xdr:to>
    <xdr:sp macro="" textlink="">
      <xdr:nvSpPr>
        <xdr:cNvPr id="201" name="フローチャート: 判断 200"/>
        <xdr:cNvSpPr/>
      </xdr:nvSpPr>
      <xdr:spPr>
        <a:xfrm>
          <a:off x="4064000" y="143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50683</xdr:rowOff>
    </xdr:from>
    <xdr:ext cx="736600" cy="259045"/>
    <xdr:sp macro="" textlink="">
      <xdr:nvSpPr>
        <xdr:cNvPr id="202" name="テキスト ボックス 201"/>
        <xdr:cNvSpPr txBox="1"/>
      </xdr:nvSpPr>
      <xdr:spPr>
        <a:xfrm>
          <a:off x="3733800" y="14452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160396</xdr:rowOff>
    </xdr:from>
    <xdr:to>
      <xdr:col>15</xdr:col>
      <xdr:colOff>82550</xdr:colOff>
      <xdr:row>83</xdr:row>
      <xdr:rowOff>164519</xdr:rowOff>
    </xdr:to>
    <xdr:cxnSp macro="">
      <xdr:nvCxnSpPr>
        <xdr:cNvPr id="203" name="直線コネクタ 202"/>
        <xdr:cNvCxnSpPr/>
      </xdr:nvCxnSpPr>
      <xdr:spPr>
        <a:xfrm>
          <a:off x="2336800" y="14390746"/>
          <a:ext cx="889000" cy="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155845</xdr:rowOff>
    </xdr:from>
    <xdr:to>
      <xdr:col>15</xdr:col>
      <xdr:colOff>133350</xdr:colOff>
      <xdr:row>84</xdr:row>
      <xdr:rowOff>85995</xdr:rowOff>
    </xdr:to>
    <xdr:sp macro="" textlink="">
      <xdr:nvSpPr>
        <xdr:cNvPr id="204" name="フローチャート: 判断 203"/>
        <xdr:cNvSpPr/>
      </xdr:nvSpPr>
      <xdr:spPr>
        <a:xfrm>
          <a:off x="3175000" y="14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70772</xdr:rowOff>
    </xdr:from>
    <xdr:ext cx="762000" cy="259045"/>
    <xdr:sp macro="" textlink="">
      <xdr:nvSpPr>
        <xdr:cNvPr id="205" name="テキスト ボックス 204"/>
        <xdr:cNvSpPr txBox="1"/>
      </xdr:nvSpPr>
      <xdr:spPr>
        <a:xfrm>
          <a:off x="2844800" y="14472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137703</xdr:rowOff>
    </xdr:from>
    <xdr:to>
      <xdr:col>11</xdr:col>
      <xdr:colOff>31750</xdr:colOff>
      <xdr:row>83</xdr:row>
      <xdr:rowOff>160396</xdr:rowOff>
    </xdr:to>
    <xdr:cxnSp macro="">
      <xdr:nvCxnSpPr>
        <xdr:cNvPr id="206" name="直線コネクタ 205"/>
        <xdr:cNvCxnSpPr/>
      </xdr:nvCxnSpPr>
      <xdr:spPr>
        <a:xfrm>
          <a:off x="1447800" y="14368053"/>
          <a:ext cx="889000" cy="2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85027</xdr:rowOff>
    </xdr:from>
    <xdr:to>
      <xdr:col>11</xdr:col>
      <xdr:colOff>82550</xdr:colOff>
      <xdr:row>85</xdr:row>
      <xdr:rowOff>15177</xdr:rowOff>
    </xdr:to>
    <xdr:sp macro="" textlink="">
      <xdr:nvSpPr>
        <xdr:cNvPr id="207" name="フローチャート: 判断 206"/>
        <xdr:cNvSpPr/>
      </xdr:nvSpPr>
      <xdr:spPr>
        <a:xfrm>
          <a:off x="2286000" y="1448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171404</xdr:rowOff>
    </xdr:from>
    <xdr:ext cx="762000" cy="259045"/>
    <xdr:sp macro="" textlink="">
      <xdr:nvSpPr>
        <xdr:cNvPr id="208" name="テキスト ボックス 207"/>
        <xdr:cNvSpPr txBox="1"/>
      </xdr:nvSpPr>
      <xdr:spPr>
        <a:xfrm>
          <a:off x="1955800" y="1457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148013</xdr:rowOff>
    </xdr:from>
    <xdr:to>
      <xdr:col>7</xdr:col>
      <xdr:colOff>31750</xdr:colOff>
      <xdr:row>84</xdr:row>
      <xdr:rowOff>78163</xdr:rowOff>
    </xdr:to>
    <xdr:sp macro="" textlink="">
      <xdr:nvSpPr>
        <xdr:cNvPr id="209" name="フローチャート: 判断 208"/>
        <xdr:cNvSpPr/>
      </xdr:nvSpPr>
      <xdr:spPr>
        <a:xfrm>
          <a:off x="1397000" y="1437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62940</xdr:rowOff>
    </xdr:from>
    <xdr:ext cx="762000" cy="259045"/>
    <xdr:sp macro="" textlink="">
      <xdr:nvSpPr>
        <xdr:cNvPr id="210" name="テキスト ボックス 209"/>
        <xdr:cNvSpPr txBox="1"/>
      </xdr:nvSpPr>
      <xdr:spPr>
        <a:xfrm>
          <a:off x="1066800" y="1446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5941</xdr:rowOff>
    </xdr:from>
    <xdr:to>
      <xdr:col>23</xdr:col>
      <xdr:colOff>184150</xdr:colOff>
      <xdr:row>84</xdr:row>
      <xdr:rowOff>107541</xdr:rowOff>
    </xdr:to>
    <xdr:sp macro="" textlink="">
      <xdr:nvSpPr>
        <xdr:cNvPr id="216" name="楕円 215"/>
        <xdr:cNvSpPr/>
      </xdr:nvSpPr>
      <xdr:spPr>
        <a:xfrm>
          <a:off x="4902200" y="1440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149468</xdr:rowOff>
    </xdr:from>
    <xdr:ext cx="762000" cy="259045"/>
    <xdr:sp macro="" textlink="">
      <xdr:nvSpPr>
        <xdr:cNvPr id="217" name="人件費・物件費等の状況該当値テキスト"/>
        <xdr:cNvSpPr txBox="1"/>
      </xdr:nvSpPr>
      <xdr:spPr>
        <a:xfrm>
          <a:off x="5041900" y="14379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132248</xdr:rowOff>
    </xdr:from>
    <xdr:to>
      <xdr:col>19</xdr:col>
      <xdr:colOff>184150</xdr:colOff>
      <xdr:row>84</xdr:row>
      <xdr:rowOff>62398</xdr:rowOff>
    </xdr:to>
    <xdr:sp macro="" textlink="">
      <xdr:nvSpPr>
        <xdr:cNvPr id="218" name="楕円 217"/>
        <xdr:cNvSpPr/>
      </xdr:nvSpPr>
      <xdr:spPr>
        <a:xfrm>
          <a:off x="4064000" y="1436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72575</xdr:rowOff>
    </xdr:from>
    <xdr:ext cx="736600" cy="259045"/>
    <xdr:sp macro="" textlink="">
      <xdr:nvSpPr>
        <xdr:cNvPr id="219" name="テキスト ボックス 218"/>
        <xdr:cNvSpPr txBox="1"/>
      </xdr:nvSpPr>
      <xdr:spPr>
        <a:xfrm>
          <a:off x="3733800" y="14131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113719</xdr:rowOff>
    </xdr:from>
    <xdr:to>
      <xdr:col>15</xdr:col>
      <xdr:colOff>133350</xdr:colOff>
      <xdr:row>84</xdr:row>
      <xdr:rowOff>43869</xdr:rowOff>
    </xdr:to>
    <xdr:sp macro="" textlink="">
      <xdr:nvSpPr>
        <xdr:cNvPr id="220" name="楕円 219"/>
        <xdr:cNvSpPr/>
      </xdr:nvSpPr>
      <xdr:spPr>
        <a:xfrm>
          <a:off x="3175000" y="1434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54046</xdr:rowOff>
    </xdr:from>
    <xdr:ext cx="762000" cy="259045"/>
    <xdr:sp macro="" textlink="">
      <xdr:nvSpPr>
        <xdr:cNvPr id="221" name="テキスト ボックス 220"/>
        <xdr:cNvSpPr txBox="1"/>
      </xdr:nvSpPr>
      <xdr:spPr>
        <a:xfrm>
          <a:off x="2844800" y="1411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109596</xdr:rowOff>
    </xdr:from>
    <xdr:to>
      <xdr:col>11</xdr:col>
      <xdr:colOff>82550</xdr:colOff>
      <xdr:row>84</xdr:row>
      <xdr:rowOff>39746</xdr:rowOff>
    </xdr:to>
    <xdr:sp macro="" textlink="">
      <xdr:nvSpPr>
        <xdr:cNvPr id="222" name="楕円 221"/>
        <xdr:cNvSpPr/>
      </xdr:nvSpPr>
      <xdr:spPr>
        <a:xfrm>
          <a:off x="2286000" y="1433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49923</xdr:rowOff>
    </xdr:from>
    <xdr:ext cx="762000" cy="259045"/>
    <xdr:sp macro="" textlink="">
      <xdr:nvSpPr>
        <xdr:cNvPr id="223" name="テキスト ボックス 222"/>
        <xdr:cNvSpPr txBox="1"/>
      </xdr:nvSpPr>
      <xdr:spPr>
        <a:xfrm>
          <a:off x="1955800" y="1410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86903</xdr:rowOff>
    </xdr:from>
    <xdr:to>
      <xdr:col>7</xdr:col>
      <xdr:colOff>31750</xdr:colOff>
      <xdr:row>84</xdr:row>
      <xdr:rowOff>17053</xdr:rowOff>
    </xdr:to>
    <xdr:sp macro="" textlink="">
      <xdr:nvSpPr>
        <xdr:cNvPr id="224" name="楕円 223"/>
        <xdr:cNvSpPr/>
      </xdr:nvSpPr>
      <xdr:spPr>
        <a:xfrm>
          <a:off x="1397000" y="1431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27230</xdr:rowOff>
    </xdr:from>
    <xdr:ext cx="762000" cy="259045"/>
    <xdr:sp macro="" textlink="">
      <xdr:nvSpPr>
        <xdr:cNvPr id="225" name="テキスト ボックス 224"/>
        <xdr:cNvSpPr txBox="1"/>
      </xdr:nvSpPr>
      <xdr:spPr>
        <a:xfrm>
          <a:off x="1066800" y="1408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ラスパイレス指数は</a:t>
          </a:r>
          <a:r>
            <a:rPr kumimoji="1" lang="en-US" altLang="ja-JP" sz="1050">
              <a:latin typeface="ＭＳ Ｐゴシック" panose="020B0600070205080204" pitchFamily="50" charset="-128"/>
              <a:ea typeface="ＭＳ Ｐゴシック" panose="020B0600070205080204" pitchFamily="50" charset="-128"/>
            </a:rPr>
            <a:t>98.0</a:t>
          </a:r>
          <a:r>
            <a:rPr kumimoji="1" lang="ja-JP" altLang="en-US" sz="1050">
              <a:latin typeface="ＭＳ Ｐゴシック" panose="020B0600070205080204" pitchFamily="50" charset="-128"/>
              <a:ea typeface="ＭＳ Ｐゴシック" panose="020B0600070205080204" pitchFamily="50" charset="-128"/>
            </a:rPr>
            <a:t>となり、全国市平均（</a:t>
          </a:r>
          <a:r>
            <a:rPr kumimoji="1" lang="en-US" altLang="ja-JP" sz="1050">
              <a:latin typeface="ＭＳ Ｐゴシック" panose="020B0600070205080204" pitchFamily="50" charset="-128"/>
              <a:ea typeface="ＭＳ Ｐゴシック" panose="020B0600070205080204" pitchFamily="50" charset="-128"/>
            </a:rPr>
            <a:t>98.9</a:t>
          </a:r>
          <a:r>
            <a:rPr kumimoji="1" lang="ja-JP" altLang="en-US" sz="1050">
              <a:latin typeface="ＭＳ Ｐゴシック" panose="020B0600070205080204" pitchFamily="50" charset="-128"/>
              <a:ea typeface="ＭＳ Ｐゴシック" panose="020B0600070205080204" pitchFamily="50" charset="-128"/>
            </a:rPr>
            <a:t>）を下回るが、全国町村平均（</a:t>
          </a:r>
          <a:r>
            <a:rPr kumimoji="1" lang="en-US" altLang="ja-JP" sz="1050">
              <a:latin typeface="ＭＳ Ｐゴシック" panose="020B0600070205080204" pitchFamily="50" charset="-128"/>
              <a:ea typeface="ＭＳ Ｐゴシック" panose="020B0600070205080204" pitchFamily="50" charset="-128"/>
            </a:rPr>
            <a:t>96.4</a:t>
          </a:r>
          <a:r>
            <a:rPr kumimoji="1" lang="ja-JP" altLang="en-US" sz="1050">
              <a:latin typeface="ＭＳ Ｐゴシック" panose="020B0600070205080204" pitchFamily="50" charset="-128"/>
              <a:ea typeface="ＭＳ Ｐゴシック" panose="020B0600070205080204" pitchFamily="50" charset="-128"/>
            </a:rPr>
            <a:t>）を上回る。前年度と比較すると</a:t>
          </a:r>
          <a:r>
            <a:rPr kumimoji="1" lang="en-US" altLang="ja-JP" sz="1050">
              <a:latin typeface="ＭＳ Ｐゴシック" panose="020B0600070205080204" pitchFamily="50" charset="-128"/>
              <a:ea typeface="ＭＳ Ｐゴシック" panose="020B0600070205080204" pitchFamily="50" charset="-128"/>
            </a:rPr>
            <a:t>0.3</a:t>
          </a:r>
          <a:r>
            <a:rPr kumimoji="1" lang="ja-JP" altLang="en-US" sz="1050">
              <a:latin typeface="ＭＳ Ｐゴシック" panose="020B0600070205080204" pitchFamily="50" charset="-128"/>
              <a:ea typeface="ＭＳ Ｐゴシック" panose="020B0600070205080204" pitchFamily="50" charset="-128"/>
            </a:rPr>
            <a:t>増加している。</a:t>
          </a:r>
        </a:p>
        <a:p>
          <a:r>
            <a:rPr kumimoji="1" lang="ja-JP" altLang="en-US" sz="1050">
              <a:latin typeface="ＭＳ Ｐゴシック" panose="020B0600070205080204" pitchFamily="50" charset="-128"/>
              <a:ea typeface="ＭＳ Ｐゴシック" panose="020B0600070205080204" pitchFamily="50" charset="-128"/>
            </a:rPr>
            <a:t>　当町では給与構造改革以前に採用された職員は大学卒および高校卒のラスパイレス指数が低く、当町の指数に影響している。また、採用・退職による職員構成の変動も影響している。</a:t>
          </a:r>
        </a:p>
        <a:p>
          <a:r>
            <a:rPr kumimoji="1" lang="ja-JP" altLang="en-US" sz="1050">
              <a:latin typeface="ＭＳ Ｐゴシック" panose="020B0600070205080204" pitchFamily="50" charset="-128"/>
              <a:ea typeface="ＭＳ Ｐゴシック" panose="020B0600070205080204" pitchFamily="50" charset="-128"/>
            </a:rPr>
            <a:t>　今後については、引き続き人事院勧告、国家公務員給与制度を基に給与水準の適正化に努める。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130629</xdr:rowOff>
    </xdr:from>
    <xdr:to>
      <xdr:col>81</xdr:col>
      <xdr:colOff>44450</xdr:colOff>
      <xdr:row>89</xdr:row>
      <xdr:rowOff>69850</xdr:rowOff>
    </xdr:to>
    <xdr:cxnSp macro="">
      <xdr:nvCxnSpPr>
        <xdr:cNvPr id="256" name="直線コネクタ 255"/>
        <xdr:cNvCxnSpPr/>
      </xdr:nvCxnSpPr>
      <xdr:spPr>
        <a:xfrm flipV="1">
          <a:off x="17018000" y="13846629"/>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45556</xdr:rowOff>
    </xdr:from>
    <xdr:ext cx="762000" cy="259045"/>
    <xdr:sp macro="" textlink="">
      <xdr:nvSpPr>
        <xdr:cNvPr id="259" name="給与水準   （国との比較）最大値テキスト"/>
        <xdr:cNvSpPr txBox="1"/>
      </xdr:nvSpPr>
      <xdr:spPr>
        <a:xfrm>
          <a:off x="171069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130629</xdr:rowOff>
    </xdr:from>
    <xdr:to>
      <xdr:col>81</xdr:col>
      <xdr:colOff>133350</xdr:colOff>
      <xdr:row>80</xdr:row>
      <xdr:rowOff>130629</xdr:rowOff>
    </xdr:to>
    <xdr:cxnSp macro="">
      <xdr:nvCxnSpPr>
        <xdr:cNvPr id="260" name="直線コネクタ 259"/>
        <xdr:cNvCxnSpPr/>
      </xdr:nvCxnSpPr>
      <xdr:spPr>
        <a:xfrm>
          <a:off x="16929100" y="1384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86</xdr:row>
      <xdr:rowOff>32657</xdr:rowOff>
    </xdr:to>
    <xdr:cxnSp macro="">
      <xdr:nvCxnSpPr>
        <xdr:cNvPr id="261" name="直線コネクタ 260"/>
        <xdr:cNvCxnSpPr/>
      </xdr:nvCxnSpPr>
      <xdr:spPr>
        <a:xfrm>
          <a:off x="16179800" y="14725650"/>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2"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67129</xdr:rowOff>
    </xdr:to>
    <xdr:cxnSp macro="">
      <xdr:nvCxnSpPr>
        <xdr:cNvPr id="264" name="直線コネクタ 263"/>
        <xdr:cNvCxnSpPr/>
      </xdr:nvCxnSpPr>
      <xdr:spPr>
        <a:xfrm flipV="1">
          <a:off x="15290800" y="1472565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65" name="フローチャート: 判断 264"/>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66" name="テキスト ボックス 265"/>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67129</xdr:rowOff>
    </xdr:from>
    <xdr:to>
      <xdr:col>72</xdr:col>
      <xdr:colOff>203200</xdr:colOff>
      <xdr:row>86</xdr:row>
      <xdr:rowOff>118836</xdr:rowOff>
    </xdr:to>
    <xdr:cxnSp macro="">
      <xdr:nvCxnSpPr>
        <xdr:cNvPr id="267" name="直線コネクタ 266"/>
        <xdr:cNvCxnSpPr/>
      </xdr:nvCxnSpPr>
      <xdr:spPr>
        <a:xfrm flipV="1">
          <a:off x="14401800" y="148118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8" name="フローチャート: 判断 267"/>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9" name="テキスト ボックス 268"/>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118836</xdr:rowOff>
    </xdr:from>
    <xdr:to>
      <xdr:col>68</xdr:col>
      <xdr:colOff>152400</xdr:colOff>
      <xdr:row>86</xdr:row>
      <xdr:rowOff>153307</xdr:rowOff>
    </xdr:to>
    <xdr:cxnSp macro="">
      <xdr:nvCxnSpPr>
        <xdr:cNvPr id="270" name="直線コネクタ 269"/>
        <xdr:cNvCxnSpPr/>
      </xdr:nvCxnSpPr>
      <xdr:spPr>
        <a:xfrm flipV="1">
          <a:off x="13512800" y="1486353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71" name="フローチャート: 判断 270"/>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72" name="テキスト ボックス 271"/>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73" name="フローチャート: 判断 272"/>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4" name="テキスト ボックス 273"/>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80" name="楕円 279"/>
        <xdr:cNvSpPr/>
      </xdr:nvSpPr>
      <xdr:spPr>
        <a:xfrm>
          <a:off x="169672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125384</xdr:rowOff>
    </xdr:from>
    <xdr:ext cx="762000" cy="259045"/>
    <xdr:sp macro="" textlink="">
      <xdr:nvSpPr>
        <xdr:cNvPr id="281" name="給与水準   （国との比較）該当値テキスト"/>
        <xdr:cNvSpPr txBox="1"/>
      </xdr:nvSpPr>
      <xdr:spPr>
        <a:xfrm>
          <a:off x="17106900" y="146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82" name="楕円 281"/>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83" name="テキスト ボックス 282"/>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16329</xdr:rowOff>
    </xdr:from>
    <xdr:to>
      <xdr:col>73</xdr:col>
      <xdr:colOff>44450</xdr:colOff>
      <xdr:row>86</xdr:row>
      <xdr:rowOff>117929</xdr:rowOff>
    </xdr:to>
    <xdr:sp macro="" textlink="">
      <xdr:nvSpPr>
        <xdr:cNvPr id="284" name="楕円 283"/>
        <xdr:cNvSpPr/>
      </xdr:nvSpPr>
      <xdr:spPr>
        <a:xfrm>
          <a:off x="15240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85" name="テキスト ボックス 284"/>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68036</xdr:rowOff>
    </xdr:from>
    <xdr:to>
      <xdr:col>68</xdr:col>
      <xdr:colOff>203200</xdr:colOff>
      <xdr:row>86</xdr:row>
      <xdr:rowOff>169636</xdr:rowOff>
    </xdr:to>
    <xdr:sp macro="" textlink="">
      <xdr:nvSpPr>
        <xdr:cNvPr id="286" name="楕円 285"/>
        <xdr:cNvSpPr/>
      </xdr:nvSpPr>
      <xdr:spPr>
        <a:xfrm>
          <a:off x="14351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87" name="テキスト ボックス 286"/>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88" name="楕円 287"/>
        <xdr:cNvSpPr/>
      </xdr:nvSpPr>
      <xdr:spPr>
        <a:xfrm>
          <a:off x="13462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89" name="テキスト ボックス 288"/>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人口</a:t>
          </a:r>
          <a:r>
            <a:rPr kumimoji="1" lang="en-US" altLang="ja-JP" sz="1050">
              <a:latin typeface="ＭＳ Ｐゴシック" panose="020B0600070205080204" pitchFamily="50" charset="-128"/>
              <a:ea typeface="ＭＳ Ｐゴシック" panose="020B0600070205080204" pitchFamily="50" charset="-128"/>
            </a:rPr>
            <a:t>1,000</a:t>
          </a:r>
          <a:r>
            <a:rPr kumimoji="1" lang="ja-JP" altLang="en-US" sz="1050">
              <a:latin typeface="ＭＳ Ｐゴシック" panose="020B0600070205080204" pitchFamily="50" charset="-128"/>
              <a:ea typeface="ＭＳ Ｐゴシック" panose="020B0600070205080204" pitchFamily="50" charset="-128"/>
            </a:rPr>
            <a:t>人当たり職員数は</a:t>
          </a:r>
          <a:r>
            <a:rPr kumimoji="1" lang="en-US" altLang="ja-JP" sz="1050">
              <a:latin typeface="ＭＳ Ｐゴシック" panose="020B0600070205080204" pitchFamily="50" charset="-128"/>
              <a:ea typeface="ＭＳ Ｐゴシック" panose="020B0600070205080204" pitchFamily="50" charset="-128"/>
            </a:rPr>
            <a:t>9.40</a:t>
          </a:r>
          <a:r>
            <a:rPr kumimoji="1" lang="ja-JP" altLang="en-US" sz="1050">
              <a:latin typeface="ＭＳ Ｐゴシック" panose="020B0600070205080204" pitchFamily="50" charset="-128"/>
              <a:ea typeface="ＭＳ Ｐゴシック" panose="020B0600070205080204" pitchFamily="50" charset="-128"/>
            </a:rPr>
            <a:t>人となり、全国平均（</a:t>
          </a:r>
          <a:r>
            <a:rPr kumimoji="1" lang="en-US" altLang="ja-JP" sz="1050">
              <a:latin typeface="ＭＳ Ｐゴシック" panose="020B0600070205080204" pitchFamily="50" charset="-128"/>
              <a:ea typeface="ＭＳ Ｐゴシック" panose="020B0600070205080204" pitchFamily="50" charset="-128"/>
            </a:rPr>
            <a:t>8.03</a:t>
          </a:r>
          <a:r>
            <a:rPr kumimoji="1" lang="ja-JP" altLang="en-US" sz="1050">
              <a:latin typeface="ＭＳ Ｐゴシック" panose="020B0600070205080204" pitchFamily="50" charset="-128"/>
              <a:ea typeface="ＭＳ Ｐゴシック" panose="020B0600070205080204" pitchFamily="50" charset="-128"/>
            </a:rPr>
            <a:t>人）、滋賀県平均（</a:t>
          </a:r>
          <a:r>
            <a:rPr kumimoji="1" lang="en-US" altLang="ja-JP" sz="1050">
              <a:latin typeface="ＭＳ Ｐゴシック" panose="020B0600070205080204" pitchFamily="50" charset="-128"/>
              <a:ea typeface="ＭＳ Ｐゴシック" panose="020B0600070205080204" pitchFamily="50" charset="-128"/>
            </a:rPr>
            <a:t>7.18</a:t>
          </a:r>
          <a:r>
            <a:rPr kumimoji="1" lang="ja-JP" altLang="en-US" sz="1050">
              <a:latin typeface="ＭＳ Ｐゴシック" panose="020B0600070205080204" pitchFamily="50" charset="-128"/>
              <a:ea typeface="ＭＳ Ｐゴシック" panose="020B0600070205080204" pitchFamily="50" charset="-128"/>
            </a:rPr>
            <a:t>人）、類似団体平均（</a:t>
          </a:r>
          <a:r>
            <a:rPr kumimoji="1" lang="en-US" altLang="ja-JP" sz="1050">
              <a:latin typeface="ＭＳ Ｐゴシック" panose="020B0600070205080204" pitchFamily="50" charset="-128"/>
              <a:ea typeface="ＭＳ Ｐゴシック" panose="020B0600070205080204" pitchFamily="50" charset="-128"/>
            </a:rPr>
            <a:t>7.53</a:t>
          </a:r>
          <a:r>
            <a:rPr kumimoji="1" lang="ja-JP" altLang="en-US" sz="1050">
              <a:latin typeface="ＭＳ Ｐゴシック" panose="020B0600070205080204" pitchFamily="50" charset="-128"/>
              <a:ea typeface="ＭＳ Ｐゴシック" panose="020B0600070205080204" pitchFamily="50" charset="-128"/>
            </a:rPr>
            <a:t>人）と比較すると上回っており、前年度比較においても、</a:t>
          </a:r>
          <a:r>
            <a:rPr kumimoji="1" lang="en-US" altLang="ja-JP" sz="1050">
              <a:latin typeface="ＭＳ Ｐゴシック" panose="020B0600070205080204" pitchFamily="50" charset="-128"/>
              <a:ea typeface="ＭＳ Ｐゴシック" panose="020B0600070205080204" pitchFamily="50" charset="-128"/>
            </a:rPr>
            <a:t>0.09</a:t>
          </a:r>
          <a:r>
            <a:rPr kumimoji="1" lang="ja-JP" altLang="en-US" sz="1050">
              <a:latin typeface="ＭＳ Ｐゴシック" panose="020B0600070205080204" pitchFamily="50" charset="-128"/>
              <a:ea typeface="ＭＳ Ｐゴシック" panose="020B0600070205080204" pitchFamily="50" charset="-128"/>
            </a:rPr>
            <a:t>人増加する結果となった。</a:t>
          </a:r>
        </a:p>
        <a:p>
          <a:r>
            <a:rPr kumimoji="1" lang="ja-JP" altLang="en-US" sz="1050">
              <a:latin typeface="ＭＳ Ｐゴシック" panose="020B0600070205080204" pitchFamily="50" charset="-128"/>
              <a:ea typeface="ＭＳ Ｐゴシック" panose="020B0600070205080204" pitchFamily="50" charset="-128"/>
            </a:rPr>
            <a:t>　職員数については、近年の退職者の増加による職員の大幅な採用や地理的要因等により公共施設が多く立地する等の理由から、従事する職員数も多くなっている。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今後については、引き続き、事務の民間委託や事務の見直し等による業務の効率化等を徹底していくなど、職員数の増加の抑制に努めていく。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109765</xdr:rowOff>
    </xdr:from>
    <xdr:to>
      <xdr:col>81</xdr:col>
      <xdr:colOff>44450</xdr:colOff>
      <xdr:row>67</xdr:row>
      <xdr:rowOff>128270</xdr:rowOff>
    </xdr:to>
    <xdr:cxnSp macro="">
      <xdr:nvCxnSpPr>
        <xdr:cNvPr id="321" name="直線コネクタ 320"/>
        <xdr:cNvCxnSpPr/>
      </xdr:nvCxnSpPr>
      <xdr:spPr>
        <a:xfrm flipV="1">
          <a:off x="17018000" y="10053865"/>
          <a:ext cx="0" cy="1561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22"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23" name="直線コネクタ 322"/>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24692</xdr:rowOff>
    </xdr:from>
    <xdr:ext cx="762000" cy="259045"/>
    <xdr:sp macro="" textlink="">
      <xdr:nvSpPr>
        <xdr:cNvPr id="324" name="定員管理の状況最大値テキスト"/>
        <xdr:cNvSpPr txBox="1"/>
      </xdr:nvSpPr>
      <xdr:spPr>
        <a:xfrm>
          <a:off x="17106900" y="9797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109765</xdr:rowOff>
    </xdr:from>
    <xdr:to>
      <xdr:col>81</xdr:col>
      <xdr:colOff>133350</xdr:colOff>
      <xdr:row>58</xdr:row>
      <xdr:rowOff>109765</xdr:rowOff>
    </xdr:to>
    <xdr:cxnSp macro="">
      <xdr:nvCxnSpPr>
        <xdr:cNvPr id="325" name="直線コネクタ 324"/>
        <xdr:cNvCxnSpPr/>
      </xdr:nvCxnSpPr>
      <xdr:spPr>
        <a:xfrm>
          <a:off x="16929100" y="1005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47081</xdr:rowOff>
    </xdr:from>
    <xdr:to>
      <xdr:col>81</xdr:col>
      <xdr:colOff>44450</xdr:colOff>
      <xdr:row>63</xdr:row>
      <xdr:rowOff>62593</xdr:rowOff>
    </xdr:to>
    <xdr:cxnSp macro="">
      <xdr:nvCxnSpPr>
        <xdr:cNvPr id="326" name="直線コネクタ 325"/>
        <xdr:cNvCxnSpPr/>
      </xdr:nvCxnSpPr>
      <xdr:spPr>
        <a:xfrm>
          <a:off x="16179800" y="10848431"/>
          <a:ext cx="8382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48912</xdr:rowOff>
    </xdr:from>
    <xdr:ext cx="762000" cy="259045"/>
    <xdr:sp macro="" textlink="">
      <xdr:nvSpPr>
        <xdr:cNvPr id="327" name="定員管理の状況平均値テキスト"/>
        <xdr:cNvSpPr txBox="1"/>
      </xdr:nvSpPr>
      <xdr:spPr>
        <a:xfrm>
          <a:off x="17106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8" name="フローチャート: 判断 327"/>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38463</xdr:rowOff>
    </xdr:from>
    <xdr:to>
      <xdr:col>77</xdr:col>
      <xdr:colOff>44450</xdr:colOff>
      <xdr:row>63</xdr:row>
      <xdr:rowOff>47081</xdr:rowOff>
    </xdr:to>
    <xdr:cxnSp macro="">
      <xdr:nvCxnSpPr>
        <xdr:cNvPr id="329" name="直線コネクタ 328"/>
        <xdr:cNvCxnSpPr/>
      </xdr:nvCxnSpPr>
      <xdr:spPr>
        <a:xfrm>
          <a:off x="15290800" y="10839813"/>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28938</xdr:rowOff>
    </xdr:from>
    <xdr:to>
      <xdr:col>77</xdr:col>
      <xdr:colOff>95250</xdr:colOff>
      <xdr:row>61</xdr:row>
      <xdr:rowOff>130538</xdr:rowOff>
    </xdr:to>
    <xdr:sp macro="" textlink="">
      <xdr:nvSpPr>
        <xdr:cNvPr id="330" name="フローチャート: 判断 329"/>
        <xdr:cNvSpPr/>
      </xdr:nvSpPr>
      <xdr:spPr>
        <a:xfrm>
          <a:off x="16129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140715</xdr:rowOff>
    </xdr:from>
    <xdr:ext cx="736600" cy="259045"/>
    <xdr:sp macro="" textlink="">
      <xdr:nvSpPr>
        <xdr:cNvPr id="331" name="テキスト ボックス 330"/>
        <xdr:cNvSpPr txBox="1"/>
      </xdr:nvSpPr>
      <xdr:spPr>
        <a:xfrm>
          <a:off x="15798800" y="10256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12609</xdr:rowOff>
    </xdr:from>
    <xdr:to>
      <xdr:col>72</xdr:col>
      <xdr:colOff>203200</xdr:colOff>
      <xdr:row>63</xdr:row>
      <xdr:rowOff>38463</xdr:rowOff>
    </xdr:to>
    <xdr:cxnSp macro="">
      <xdr:nvCxnSpPr>
        <xdr:cNvPr id="332" name="直線コネクタ 331"/>
        <xdr:cNvCxnSpPr/>
      </xdr:nvCxnSpPr>
      <xdr:spPr>
        <a:xfrm>
          <a:off x="14401800" y="10813959"/>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3" name="フローチャート: 判断 332"/>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157951</xdr:rowOff>
    </xdr:from>
    <xdr:ext cx="762000" cy="259045"/>
    <xdr:sp macro="" textlink="">
      <xdr:nvSpPr>
        <xdr:cNvPr id="334" name="テキスト ボックス 333"/>
        <xdr:cNvSpPr txBox="1"/>
      </xdr:nvSpPr>
      <xdr:spPr>
        <a:xfrm>
          <a:off x="14909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120287</xdr:rowOff>
    </xdr:from>
    <xdr:to>
      <xdr:col>68</xdr:col>
      <xdr:colOff>152400</xdr:colOff>
      <xdr:row>63</xdr:row>
      <xdr:rowOff>12609</xdr:rowOff>
    </xdr:to>
    <xdr:cxnSp macro="">
      <xdr:nvCxnSpPr>
        <xdr:cNvPr id="335" name="直線コネクタ 334"/>
        <xdr:cNvCxnSpPr/>
      </xdr:nvCxnSpPr>
      <xdr:spPr>
        <a:xfrm>
          <a:off x="13512800" y="10750187"/>
          <a:ext cx="889000" cy="6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39279</xdr:rowOff>
    </xdr:from>
    <xdr:to>
      <xdr:col>68</xdr:col>
      <xdr:colOff>203200</xdr:colOff>
      <xdr:row>61</xdr:row>
      <xdr:rowOff>140879</xdr:rowOff>
    </xdr:to>
    <xdr:sp macro="" textlink="">
      <xdr:nvSpPr>
        <xdr:cNvPr id="336" name="フローチャート: 判断 335"/>
        <xdr:cNvSpPr/>
      </xdr:nvSpPr>
      <xdr:spPr>
        <a:xfrm>
          <a:off x="14351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151056</xdr:rowOff>
    </xdr:from>
    <xdr:ext cx="762000" cy="259045"/>
    <xdr:sp macro="" textlink="">
      <xdr:nvSpPr>
        <xdr:cNvPr id="337" name="テキスト ボックス 336"/>
        <xdr:cNvSpPr txBox="1"/>
      </xdr:nvSpPr>
      <xdr:spPr>
        <a:xfrm>
          <a:off x="14020800" y="1026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25491</xdr:rowOff>
    </xdr:from>
    <xdr:to>
      <xdr:col>64</xdr:col>
      <xdr:colOff>152400</xdr:colOff>
      <xdr:row>61</xdr:row>
      <xdr:rowOff>127091</xdr:rowOff>
    </xdr:to>
    <xdr:sp macro="" textlink="">
      <xdr:nvSpPr>
        <xdr:cNvPr id="338" name="フローチャート: 判断 337"/>
        <xdr:cNvSpPr/>
      </xdr:nvSpPr>
      <xdr:spPr>
        <a:xfrm>
          <a:off x="13462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137268</xdr:rowOff>
    </xdr:from>
    <xdr:ext cx="762000" cy="259045"/>
    <xdr:sp macro="" textlink="">
      <xdr:nvSpPr>
        <xdr:cNvPr id="339" name="テキスト ボックス 338"/>
        <xdr:cNvSpPr txBox="1"/>
      </xdr:nvSpPr>
      <xdr:spPr>
        <a:xfrm>
          <a:off x="13131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11793</xdr:rowOff>
    </xdr:from>
    <xdr:to>
      <xdr:col>81</xdr:col>
      <xdr:colOff>95250</xdr:colOff>
      <xdr:row>63</xdr:row>
      <xdr:rowOff>113393</xdr:rowOff>
    </xdr:to>
    <xdr:sp macro="" textlink="">
      <xdr:nvSpPr>
        <xdr:cNvPr id="345" name="楕円 344"/>
        <xdr:cNvSpPr/>
      </xdr:nvSpPr>
      <xdr:spPr>
        <a:xfrm>
          <a:off x="169672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155320</xdr:rowOff>
    </xdr:from>
    <xdr:ext cx="762000" cy="259045"/>
    <xdr:sp macro="" textlink="">
      <xdr:nvSpPr>
        <xdr:cNvPr id="346" name="定員管理の状況該当値テキスト"/>
        <xdr:cNvSpPr txBox="1"/>
      </xdr:nvSpPr>
      <xdr:spPr>
        <a:xfrm>
          <a:off x="17106900" y="1078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167731</xdr:rowOff>
    </xdr:from>
    <xdr:to>
      <xdr:col>77</xdr:col>
      <xdr:colOff>95250</xdr:colOff>
      <xdr:row>63</xdr:row>
      <xdr:rowOff>97881</xdr:rowOff>
    </xdr:to>
    <xdr:sp macro="" textlink="">
      <xdr:nvSpPr>
        <xdr:cNvPr id="347" name="楕円 346"/>
        <xdr:cNvSpPr/>
      </xdr:nvSpPr>
      <xdr:spPr>
        <a:xfrm>
          <a:off x="16129000" y="1079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82658</xdr:rowOff>
    </xdr:from>
    <xdr:ext cx="736600" cy="259045"/>
    <xdr:sp macro="" textlink="">
      <xdr:nvSpPr>
        <xdr:cNvPr id="348" name="テキスト ボックス 347"/>
        <xdr:cNvSpPr txBox="1"/>
      </xdr:nvSpPr>
      <xdr:spPr>
        <a:xfrm>
          <a:off x="15798800" y="1088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159113</xdr:rowOff>
    </xdr:from>
    <xdr:to>
      <xdr:col>73</xdr:col>
      <xdr:colOff>44450</xdr:colOff>
      <xdr:row>63</xdr:row>
      <xdr:rowOff>89263</xdr:rowOff>
    </xdr:to>
    <xdr:sp macro="" textlink="">
      <xdr:nvSpPr>
        <xdr:cNvPr id="349" name="楕円 348"/>
        <xdr:cNvSpPr/>
      </xdr:nvSpPr>
      <xdr:spPr>
        <a:xfrm>
          <a:off x="15240000" y="1078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74040</xdr:rowOff>
    </xdr:from>
    <xdr:ext cx="762000" cy="259045"/>
    <xdr:sp macro="" textlink="">
      <xdr:nvSpPr>
        <xdr:cNvPr id="350" name="テキスト ボックス 349"/>
        <xdr:cNvSpPr txBox="1"/>
      </xdr:nvSpPr>
      <xdr:spPr>
        <a:xfrm>
          <a:off x="14909800" y="1087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133259</xdr:rowOff>
    </xdr:from>
    <xdr:to>
      <xdr:col>68</xdr:col>
      <xdr:colOff>203200</xdr:colOff>
      <xdr:row>63</xdr:row>
      <xdr:rowOff>63409</xdr:rowOff>
    </xdr:to>
    <xdr:sp macro="" textlink="">
      <xdr:nvSpPr>
        <xdr:cNvPr id="351" name="楕円 350"/>
        <xdr:cNvSpPr/>
      </xdr:nvSpPr>
      <xdr:spPr>
        <a:xfrm>
          <a:off x="14351000" y="1076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48186</xdr:rowOff>
    </xdr:from>
    <xdr:ext cx="762000" cy="259045"/>
    <xdr:sp macro="" textlink="">
      <xdr:nvSpPr>
        <xdr:cNvPr id="352" name="テキスト ボックス 351"/>
        <xdr:cNvSpPr txBox="1"/>
      </xdr:nvSpPr>
      <xdr:spPr>
        <a:xfrm>
          <a:off x="14020800" y="1084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69487</xdr:rowOff>
    </xdr:from>
    <xdr:to>
      <xdr:col>64</xdr:col>
      <xdr:colOff>152400</xdr:colOff>
      <xdr:row>62</xdr:row>
      <xdr:rowOff>171087</xdr:rowOff>
    </xdr:to>
    <xdr:sp macro="" textlink="">
      <xdr:nvSpPr>
        <xdr:cNvPr id="353" name="楕円 352"/>
        <xdr:cNvSpPr/>
      </xdr:nvSpPr>
      <xdr:spPr>
        <a:xfrm>
          <a:off x="13462000" y="106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155864</xdr:rowOff>
    </xdr:from>
    <xdr:ext cx="762000" cy="259045"/>
    <xdr:sp macro="" textlink="">
      <xdr:nvSpPr>
        <xdr:cNvPr id="354" name="テキスト ボックス 353"/>
        <xdr:cNvSpPr txBox="1"/>
      </xdr:nvSpPr>
      <xdr:spPr>
        <a:xfrm>
          <a:off x="13131800" y="1078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実質公債費比率は</a:t>
          </a:r>
          <a:r>
            <a:rPr kumimoji="1" lang="en-US" altLang="ja-JP" sz="1050">
              <a:latin typeface="ＭＳ Ｐゴシック" panose="020B0600070205080204" pitchFamily="50" charset="-128"/>
              <a:ea typeface="ＭＳ Ｐゴシック" panose="020B0600070205080204" pitchFamily="50" charset="-128"/>
            </a:rPr>
            <a:t>6.3%</a:t>
          </a:r>
          <a:r>
            <a:rPr kumimoji="1" lang="ja-JP" altLang="en-US" sz="1050">
              <a:latin typeface="ＭＳ Ｐゴシック" panose="020B0600070205080204" pitchFamily="50" charset="-128"/>
              <a:ea typeface="ＭＳ Ｐゴシック" panose="020B0600070205080204" pitchFamily="50" charset="-128"/>
            </a:rPr>
            <a:t>となり、全国平均（</a:t>
          </a:r>
          <a:r>
            <a:rPr kumimoji="1" lang="en-US" altLang="ja-JP" sz="1050">
              <a:latin typeface="ＭＳ Ｐゴシック" panose="020B0600070205080204" pitchFamily="50" charset="-128"/>
              <a:ea typeface="ＭＳ Ｐゴシック" panose="020B0600070205080204" pitchFamily="50" charset="-128"/>
            </a:rPr>
            <a:t>5.8%</a:t>
          </a:r>
          <a:r>
            <a:rPr kumimoji="1" lang="ja-JP" altLang="en-US" sz="1050">
              <a:latin typeface="ＭＳ Ｐゴシック" panose="020B0600070205080204" pitchFamily="50" charset="-128"/>
              <a:ea typeface="ＭＳ Ｐゴシック" panose="020B0600070205080204" pitchFamily="50" charset="-128"/>
            </a:rPr>
            <a:t>）、滋賀県平均（</a:t>
          </a:r>
          <a:r>
            <a:rPr kumimoji="1" lang="en-US" altLang="ja-JP" sz="1050">
              <a:latin typeface="ＭＳ Ｐゴシック" panose="020B0600070205080204" pitchFamily="50" charset="-128"/>
              <a:ea typeface="ＭＳ Ｐゴシック" panose="020B0600070205080204" pitchFamily="50" charset="-128"/>
            </a:rPr>
            <a:t>5.9%</a:t>
          </a:r>
          <a:r>
            <a:rPr kumimoji="1" lang="ja-JP" altLang="en-US" sz="1050">
              <a:latin typeface="ＭＳ Ｐゴシック" panose="020B0600070205080204" pitchFamily="50" charset="-128"/>
              <a:ea typeface="ＭＳ Ｐゴシック" panose="020B0600070205080204" pitchFamily="50" charset="-128"/>
            </a:rPr>
            <a:t>）を上回っており、前年度と比較して</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上昇した。</a:t>
          </a:r>
        </a:p>
        <a:p>
          <a:r>
            <a:rPr kumimoji="1" lang="ja-JP" altLang="en-US" sz="1050">
              <a:latin typeface="ＭＳ Ｐゴシック" panose="020B0600070205080204" pitchFamily="50" charset="-128"/>
              <a:ea typeface="ＭＳ Ｐゴシック" panose="020B0600070205080204" pitchFamily="50" charset="-128"/>
            </a:rPr>
            <a:t>　前年度と比較して、比率が上昇した主な要因としては、過去の建設工事等により発行した町債の元利償還の開始による公債費の大幅な増加が考えられる。公債費に関しては、今後、上昇傾向にあることから、比率の上昇が懸念される。</a:t>
          </a:r>
        </a:p>
        <a:p>
          <a:r>
            <a:rPr kumimoji="1" lang="ja-JP" altLang="en-US" sz="1050">
              <a:latin typeface="ＭＳ Ｐゴシック" panose="020B0600070205080204" pitchFamily="50" charset="-128"/>
              <a:ea typeface="ＭＳ Ｐゴシック" panose="020B0600070205080204" pitchFamily="50" charset="-128"/>
            </a:rPr>
            <a:t>　今後については、引き続き地方債の新規発行は抑制しつつ、実質公債費比率の抑制に努めていく。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96157</xdr:rowOff>
    </xdr:to>
    <xdr:cxnSp macro="">
      <xdr:nvCxnSpPr>
        <xdr:cNvPr id="384" name="直線コネクタ 383"/>
        <xdr:cNvCxnSpPr/>
      </xdr:nvCxnSpPr>
      <xdr:spPr>
        <a:xfrm flipV="1">
          <a:off x="17018000" y="6302466"/>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5"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6" name="直線コネクタ 385"/>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87"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8" name="直線コネクタ 387"/>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146776</xdr:rowOff>
    </xdr:from>
    <xdr:to>
      <xdr:col>81</xdr:col>
      <xdr:colOff>44450</xdr:colOff>
      <xdr:row>40</xdr:row>
      <xdr:rowOff>44269</xdr:rowOff>
    </xdr:to>
    <xdr:cxnSp macro="">
      <xdr:nvCxnSpPr>
        <xdr:cNvPr id="389" name="直線コネクタ 388"/>
        <xdr:cNvCxnSpPr/>
      </xdr:nvCxnSpPr>
      <xdr:spPr>
        <a:xfrm>
          <a:off x="16179800" y="6833326"/>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157678</xdr:rowOff>
    </xdr:from>
    <xdr:ext cx="762000" cy="259045"/>
    <xdr:sp macro="" textlink="">
      <xdr:nvSpPr>
        <xdr:cNvPr id="390" name="公債費負担の状況平均値テキスト"/>
        <xdr:cNvSpPr txBox="1"/>
      </xdr:nvSpPr>
      <xdr:spPr>
        <a:xfrm>
          <a:off x="17106900" y="684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91" name="フローチャート: 判断 390"/>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98516</xdr:rowOff>
    </xdr:from>
    <xdr:to>
      <xdr:col>77</xdr:col>
      <xdr:colOff>44450</xdr:colOff>
      <xdr:row>39</xdr:row>
      <xdr:rowOff>146776</xdr:rowOff>
    </xdr:to>
    <xdr:cxnSp macro="">
      <xdr:nvCxnSpPr>
        <xdr:cNvPr id="392" name="直線コネクタ 391"/>
        <xdr:cNvCxnSpPr/>
      </xdr:nvCxnSpPr>
      <xdr:spPr>
        <a:xfrm>
          <a:off x="15290800" y="678506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21046</xdr:rowOff>
    </xdr:from>
    <xdr:to>
      <xdr:col>77</xdr:col>
      <xdr:colOff>95250</xdr:colOff>
      <xdr:row>40</xdr:row>
      <xdr:rowOff>122646</xdr:rowOff>
    </xdr:to>
    <xdr:sp macro="" textlink="">
      <xdr:nvSpPr>
        <xdr:cNvPr id="393" name="フローチャート: 判断 392"/>
        <xdr:cNvSpPr/>
      </xdr:nvSpPr>
      <xdr:spPr>
        <a:xfrm>
          <a:off x="16129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107423</xdr:rowOff>
    </xdr:from>
    <xdr:ext cx="736600" cy="259045"/>
    <xdr:sp macro="" textlink="">
      <xdr:nvSpPr>
        <xdr:cNvPr id="394" name="テキスト ボックス 393"/>
        <xdr:cNvSpPr txBox="1"/>
      </xdr:nvSpPr>
      <xdr:spPr>
        <a:xfrm>
          <a:off x="15798800" y="6965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84727</xdr:rowOff>
    </xdr:from>
    <xdr:to>
      <xdr:col>72</xdr:col>
      <xdr:colOff>203200</xdr:colOff>
      <xdr:row>39</xdr:row>
      <xdr:rowOff>98516</xdr:rowOff>
    </xdr:to>
    <xdr:cxnSp macro="">
      <xdr:nvCxnSpPr>
        <xdr:cNvPr id="395" name="直線コネクタ 394"/>
        <xdr:cNvCxnSpPr/>
      </xdr:nvCxnSpPr>
      <xdr:spPr>
        <a:xfrm>
          <a:off x="14401800" y="6771277"/>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7257</xdr:rowOff>
    </xdr:from>
    <xdr:to>
      <xdr:col>73</xdr:col>
      <xdr:colOff>44450</xdr:colOff>
      <xdr:row>40</xdr:row>
      <xdr:rowOff>108857</xdr:rowOff>
    </xdr:to>
    <xdr:sp macro="" textlink="">
      <xdr:nvSpPr>
        <xdr:cNvPr id="396" name="フローチャート: 判断 395"/>
        <xdr:cNvSpPr/>
      </xdr:nvSpPr>
      <xdr:spPr>
        <a:xfrm>
          <a:off x="15240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93634</xdr:rowOff>
    </xdr:from>
    <xdr:ext cx="762000" cy="259045"/>
    <xdr:sp macro="" textlink="">
      <xdr:nvSpPr>
        <xdr:cNvPr id="397" name="テキスト ボックス 396"/>
        <xdr:cNvSpPr txBox="1"/>
      </xdr:nvSpPr>
      <xdr:spPr>
        <a:xfrm>
          <a:off x="14909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84727</xdr:rowOff>
    </xdr:from>
    <xdr:to>
      <xdr:col>68</xdr:col>
      <xdr:colOff>152400</xdr:colOff>
      <xdr:row>39</xdr:row>
      <xdr:rowOff>112304</xdr:rowOff>
    </xdr:to>
    <xdr:cxnSp macro="">
      <xdr:nvCxnSpPr>
        <xdr:cNvPr id="398" name="直線コネクタ 397"/>
        <xdr:cNvCxnSpPr/>
      </xdr:nvCxnSpPr>
      <xdr:spPr>
        <a:xfrm flipV="1">
          <a:off x="13512800" y="6771277"/>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9" name="フローチャート: 判断 398"/>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100528</xdr:rowOff>
    </xdr:from>
    <xdr:ext cx="762000" cy="259045"/>
    <xdr:sp macro="" textlink="">
      <xdr:nvSpPr>
        <xdr:cNvPr id="400" name="テキスト ボックス 399"/>
        <xdr:cNvSpPr txBox="1"/>
      </xdr:nvSpPr>
      <xdr:spPr>
        <a:xfrm>
          <a:off x="14020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48623</xdr:rowOff>
    </xdr:from>
    <xdr:to>
      <xdr:col>64</xdr:col>
      <xdr:colOff>152400</xdr:colOff>
      <xdr:row>40</xdr:row>
      <xdr:rowOff>150223</xdr:rowOff>
    </xdr:to>
    <xdr:sp macro="" textlink="">
      <xdr:nvSpPr>
        <xdr:cNvPr id="401" name="フローチャート: 判断 400"/>
        <xdr:cNvSpPr/>
      </xdr:nvSpPr>
      <xdr:spPr>
        <a:xfrm>
          <a:off x="13462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135000</xdr:rowOff>
    </xdr:from>
    <xdr:ext cx="762000" cy="259045"/>
    <xdr:sp macro="" textlink="">
      <xdr:nvSpPr>
        <xdr:cNvPr id="402" name="テキスト ボックス 401"/>
        <xdr:cNvSpPr txBox="1"/>
      </xdr:nvSpPr>
      <xdr:spPr>
        <a:xfrm>
          <a:off x="131318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408" name="楕円 407"/>
        <xdr:cNvSpPr/>
      </xdr:nvSpPr>
      <xdr:spPr>
        <a:xfrm>
          <a:off x="16967200" y="685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9996</xdr:rowOff>
    </xdr:from>
    <xdr:ext cx="762000" cy="259045"/>
    <xdr:sp macro="" textlink="">
      <xdr:nvSpPr>
        <xdr:cNvPr id="409" name="公債費負担の状況該当値テキスト"/>
        <xdr:cNvSpPr txBox="1"/>
      </xdr:nvSpPr>
      <xdr:spPr>
        <a:xfrm>
          <a:off x="17106900" y="6696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95976</xdr:rowOff>
    </xdr:from>
    <xdr:to>
      <xdr:col>77</xdr:col>
      <xdr:colOff>95250</xdr:colOff>
      <xdr:row>40</xdr:row>
      <xdr:rowOff>26126</xdr:rowOff>
    </xdr:to>
    <xdr:sp macro="" textlink="">
      <xdr:nvSpPr>
        <xdr:cNvPr id="410" name="楕円 409"/>
        <xdr:cNvSpPr/>
      </xdr:nvSpPr>
      <xdr:spPr>
        <a:xfrm>
          <a:off x="16129000" y="678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36303</xdr:rowOff>
    </xdr:from>
    <xdr:ext cx="736600" cy="259045"/>
    <xdr:sp macro="" textlink="">
      <xdr:nvSpPr>
        <xdr:cNvPr id="411" name="テキスト ボックス 410"/>
        <xdr:cNvSpPr txBox="1"/>
      </xdr:nvSpPr>
      <xdr:spPr>
        <a:xfrm>
          <a:off x="15798800" y="655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47716</xdr:rowOff>
    </xdr:from>
    <xdr:to>
      <xdr:col>73</xdr:col>
      <xdr:colOff>44450</xdr:colOff>
      <xdr:row>39</xdr:row>
      <xdr:rowOff>149316</xdr:rowOff>
    </xdr:to>
    <xdr:sp macro="" textlink="">
      <xdr:nvSpPr>
        <xdr:cNvPr id="412" name="楕円 411"/>
        <xdr:cNvSpPr/>
      </xdr:nvSpPr>
      <xdr:spPr>
        <a:xfrm>
          <a:off x="15240000" y="673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159493</xdr:rowOff>
    </xdr:from>
    <xdr:ext cx="762000" cy="259045"/>
    <xdr:sp macro="" textlink="">
      <xdr:nvSpPr>
        <xdr:cNvPr id="413" name="テキスト ボックス 412"/>
        <xdr:cNvSpPr txBox="1"/>
      </xdr:nvSpPr>
      <xdr:spPr>
        <a:xfrm>
          <a:off x="14909800" y="650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33927</xdr:rowOff>
    </xdr:from>
    <xdr:to>
      <xdr:col>68</xdr:col>
      <xdr:colOff>203200</xdr:colOff>
      <xdr:row>39</xdr:row>
      <xdr:rowOff>135527</xdr:rowOff>
    </xdr:to>
    <xdr:sp macro="" textlink="">
      <xdr:nvSpPr>
        <xdr:cNvPr id="414" name="楕円 413"/>
        <xdr:cNvSpPr/>
      </xdr:nvSpPr>
      <xdr:spPr>
        <a:xfrm>
          <a:off x="14351000" y="67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145704</xdr:rowOff>
    </xdr:from>
    <xdr:ext cx="762000" cy="259045"/>
    <xdr:sp macro="" textlink="">
      <xdr:nvSpPr>
        <xdr:cNvPr id="415" name="テキスト ボックス 414"/>
        <xdr:cNvSpPr txBox="1"/>
      </xdr:nvSpPr>
      <xdr:spPr>
        <a:xfrm>
          <a:off x="14020800" y="648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61504</xdr:rowOff>
    </xdr:from>
    <xdr:to>
      <xdr:col>64</xdr:col>
      <xdr:colOff>152400</xdr:colOff>
      <xdr:row>39</xdr:row>
      <xdr:rowOff>163104</xdr:rowOff>
    </xdr:to>
    <xdr:sp macro="" textlink="">
      <xdr:nvSpPr>
        <xdr:cNvPr id="416" name="楕円 415"/>
        <xdr:cNvSpPr/>
      </xdr:nvSpPr>
      <xdr:spPr>
        <a:xfrm>
          <a:off x="13462000" y="674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1831</xdr:rowOff>
    </xdr:from>
    <xdr:ext cx="762000" cy="259045"/>
    <xdr:sp macro="" textlink="">
      <xdr:nvSpPr>
        <xdr:cNvPr id="417" name="テキスト ボックス 416"/>
        <xdr:cNvSpPr txBox="1"/>
      </xdr:nvSpPr>
      <xdr:spPr>
        <a:xfrm>
          <a:off x="13131800" y="651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将来負担比率は</a:t>
          </a:r>
          <a:r>
            <a:rPr kumimoji="1" lang="en-US" altLang="ja-JP" sz="1100">
              <a:latin typeface="ＭＳ Ｐゴシック" panose="020B0600070205080204" pitchFamily="50" charset="-128"/>
              <a:ea typeface="ＭＳ Ｐゴシック" panose="020B0600070205080204" pitchFamily="50" charset="-128"/>
            </a:rPr>
            <a:t>62.6%</a:t>
          </a:r>
          <a:r>
            <a:rPr kumimoji="1" lang="ja-JP" altLang="en-US" sz="1100">
              <a:latin typeface="ＭＳ Ｐゴシック" panose="020B0600070205080204" pitchFamily="50" charset="-128"/>
              <a:ea typeface="ＭＳ Ｐゴシック" panose="020B0600070205080204" pitchFamily="50" charset="-128"/>
            </a:rPr>
            <a:t>となり、滋賀県平均（</a:t>
          </a:r>
          <a:r>
            <a:rPr kumimoji="1" lang="en-US" altLang="ja-JP" sz="1100">
              <a:latin typeface="ＭＳ Ｐゴシック" panose="020B0600070205080204" pitchFamily="50" charset="-128"/>
              <a:ea typeface="ＭＳ Ｐゴシック" panose="020B0600070205080204" pitchFamily="50" charset="-128"/>
            </a:rPr>
            <a:t>0.0%</a:t>
          </a:r>
          <a:r>
            <a:rPr kumimoji="1" lang="ja-JP" altLang="en-US" sz="1100">
              <a:latin typeface="ＭＳ Ｐゴシック" panose="020B0600070205080204" pitchFamily="50" charset="-128"/>
              <a:ea typeface="ＭＳ Ｐゴシック" panose="020B0600070205080204" pitchFamily="50" charset="-128"/>
            </a:rPr>
            <a:t>）、全国平均（</a:t>
          </a:r>
          <a:r>
            <a:rPr kumimoji="1" lang="en-US" altLang="ja-JP" sz="1100">
              <a:latin typeface="ＭＳ Ｐゴシック" panose="020B0600070205080204" pitchFamily="50" charset="-128"/>
              <a:ea typeface="ＭＳ Ｐゴシック" panose="020B0600070205080204" pitchFamily="50" charset="-128"/>
            </a:rPr>
            <a:t>27.4%</a:t>
          </a:r>
          <a:r>
            <a:rPr kumimoji="1" lang="ja-JP" altLang="en-US" sz="1100">
              <a:latin typeface="ＭＳ Ｐゴシック" panose="020B0600070205080204" pitchFamily="50" charset="-128"/>
              <a:ea typeface="ＭＳ Ｐゴシック" panose="020B0600070205080204" pitchFamily="50" charset="-128"/>
            </a:rPr>
            <a:t>）、類似団体平均（</a:t>
          </a:r>
          <a:r>
            <a:rPr kumimoji="1" lang="en-US" altLang="ja-JP" sz="1100">
              <a:latin typeface="ＭＳ Ｐゴシック" panose="020B0600070205080204" pitchFamily="50" charset="-128"/>
              <a:ea typeface="ＭＳ Ｐゴシック" panose="020B0600070205080204" pitchFamily="50" charset="-128"/>
            </a:rPr>
            <a:t>10.4%</a:t>
          </a:r>
          <a:r>
            <a:rPr kumimoji="1" lang="ja-JP" altLang="en-US" sz="1100">
              <a:latin typeface="ＭＳ Ｐゴシック" panose="020B0600070205080204" pitchFamily="50" charset="-128"/>
              <a:ea typeface="ＭＳ Ｐゴシック" panose="020B0600070205080204" pitchFamily="50" charset="-128"/>
            </a:rPr>
            <a:t>）を上回っている。また、前年度と比較すると</a:t>
          </a:r>
          <a:r>
            <a:rPr kumimoji="1" lang="en-US" altLang="ja-JP" sz="1100">
              <a:latin typeface="ＭＳ Ｐゴシック" panose="020B0600070205080204" pitchFamily="50" charset="-128"/>
              <a:ea typeface="ＭＳ Ｐゴシック" panose="020B0600070205080204" pitchFamily="50" charset="-128"/>
            </a:rPr>
            <a:t>4.2%</a:t>
          </a:r>
          <a:r>
            <a:rPr kumimoji="1" lang="ja-JP" altLang="en-US" sz="1100">
              <a:latin typeface="ＭＳ Ｐゴシック" panose="020B0600070205080204" pitchFamily="50" charset="-128"/>
              <a:ea typeface="ＭＳ Ｐゴシック" panose="020B0600070205080204" pitchFamily="50" charset="-128"/>
            </a:rPr>
            <a:t>減少している。</a:t>
          </a:r>
        </a:p>
        <a:p>
          <a:r>
            <a:rPr kumimoji="1" lang="ja-JP" altLang="en-US" sz="1100">
              <a:latin typeface="ＭＳ Ｐゴシック" panose="020B0600070205080204" pitchFamily="50" charset="-128"/>
              <a:ea typeface="ＭＳ Ｐゴシック" panose="020B0600070205080204" pitchFamily="50" charset="-128"/>
            </a:rPr>
            <a:t>　前年度比で比率が減少した主な要因は、地方債の新規発行の抑制や財源確保による借入の廃止等の取り組みにより地方債残高が減少したことや財政調整基金への積立により充当可能基金残高が増加したこと等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については、過去の建設事業等の地方債の償還がピークを迎えることから、比率は減少を見込んでいるが、公共施設等の長寿命化等による新規発行を見込んでいることから、地方債発行の新規発行については、より必要性を検討した上で発行することとして、将来負担比率の抑制に努める。</a:t>
          </a: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4" name="直線コネクタ 43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5" name="テキスト ボックス 43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6" name="直線コネクタ 43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7" name="テキスト ボックス 43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8" name="直線コネクタ 43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9" name="テキスト ボックス 43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0" name="直線コネクタ 43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1" name="テキスト ボックス 44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153060</xdr:rowOff>
    </xdr:to>
    <xdr:cxnSp macro="">
      <xdr:nvCxnSpPr>
        <xdr:cNvPr id="444" name="直線コネクタ 443"/>
        <xdr:cNvCxnSpPr/>
      </xdr:nvCxnSpPr>
      <xdr:spPr>
        <a:xfrm flipV="1">
          <a:off x="17018000" y="2451100"/>
          <a:ext cx="0" cy="14738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125137</xdr:rowOff>
    </xdr:from>
    <xdr:ext cx="762000" cy="259045"/>
    <xdr:sp macro="" textlink="">
      <xdr:nvSpPr>
        <xdr:cNvPr id="445" name="将来負担の状況最小値テキスト"/>
        <xdr:cNvSpPr txBox="1"/>
      </xdr:nvSpPr>
      <xdr:spPr>
        <a:xfrm>
          <a:off x="17106900" y="389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153060</xdr:rowOff>
    </xdr:from>
    <xdr:to>
      <xdr:col>81</xdr:col>
      <xdr:colOff>133350</xdr:colOff>
      <xdr:row>22</xdr:row>
      <xdr:rowOff>153060</xdr:rowOff>
    </xdr:to>
    <xdr:cxnSp macro="">
      <xdr:nvCxnSpPr>
        <xdr:cNvPr id="446" name="直線コネクタ 445"/>
        <xdr:cNvCxnSpPr/>
      </xdr:nvCxnSpPr>
      <xdr:spPr>
        <a:xfrm>
          <a:off x="16929100" y="392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8" name="直線コネクタ 44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140665</xdr:rowOff>
    </xdr:from>
    <xdr:to>
      <xdr:col>81</xdr:col>
      <xdr:colOff>44450</xdr:colOff>
      <xdr:row>18</xdr:row>
      <xdr:rowOff>9754</xdr:rowOff>
    </xdr:to>
    <xdr:cxnSp macro="">
      <xdr:nvCxnSpPr>
        <xdr:cNvPr id="449" name="直線コネクタ 448"/>
        <xdr:cNvCxnSpPr/>
      </xdr:nvCxnSpPr>
      <xdr:spPr>
        <a:xfrm flipV="1">
          <a:off x="16179800" y="3055315"/>
          <a:ext cx="838200" cy="4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116908</xdr:rowOff>
    </xdr:from>
    <xdr:ext cx="762000" cy="259045"/>
    <xdr:sp macro="" textlink="">
      <xdr:nvSpPr>
        <xdr:cNvPr id="450" name="将来負担の状況平均値テキスト"/>
        <xdr:cNvSpPr txBox="1"/>
      </xdr:nvSpPr>
      <xdr:spPr>
        <a:xfrm>
          <a:off x="17106900" y="2345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100381</xdr:rowOff>
    </xdr:from>
    <xdr:to>
      <xdr:col>81</xdr:col>
      <xdr:colOff>95250</xdr:colOff>
      <xdr:row>15</xdr:row>
      <xdr:rowOff>30531</xdr:rowOff>
    </xdr:to>
    <xdr:sp macro="" textlink="">
      <xdr:nvSpPr>
        <xdr:cNvPr id="451" name="フローチャート: 判断 450"/>
        <xdr:cNvSpPr/>
      </xdr:nvSpPr>
      <xdr:spPr>
        <a:xfrm>
          <a:off x="16967200" y="250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170586</xdr:rowOff>
    </xdr:from>
    <xdr:to>
      <xdr:col>77</xdr:col>
      <xdr:colOff>44450</xdr:colOff>
      <xdr:row>18</xdr:row>
      <xdr:rowOff>9754</xdr:rowOff>
    </xdr:to>
    <xdr:cxnSp macro="">
      <xdr:nvCxnSpPr>
        <xdr:cNvPr id="452" name="直線コネクタ 451"/>
        <xdr:cNvCxnSpPr/>
      </xdr:nvCxnSpPr>
      <xdr:spPr>
        <a:xfrm>
          <a:off x="15290800" y="3085236"/>
          <a:ext cx="889000" cy="1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110033</xdr:rowOff>
    </xdr:from>
    <xdr:to>
      <xdr:col>77</xdr:col>
      <xdr:colOff>95250</xdr:colOff>
      <xdr:row>15</xdr:row>
      <xdr:rowOff>40183</xdr:rowOff>
    </xdr:to>
    <xdr:sp macro="" textlink="">
      <xdr:nvSpPr>
        <xdr:cNvPr id="453" name="フローチャート: 判断 452"/>
        <xdr:cNvSpPr/>
      </xdr:nvSpPr>
      <xdr:spPr>
        <a:xfrm>
          <a:off x="16129000" y="251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50360</xdr:rowOff>
    </xdr:from>
    <xdr:ext cx="736600" cy="259045"/>
    <xdr:sp macro="" textlink="">
      <xdr:nvSpPr>
        <xdr:cNvPr id="454" name="テキスト ボックス 453"/>
        <xdr:cNvSpPr txBox="1"/>
      </xdr:nvSpPr>
      <xdr:spPr>
        <a:xfrm>
          <a:off x="15798800" y="2279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142596</xdr:rowOff>
    </xdr:from>
    <xdr:to>
      <xdr:col>72</xdr:col>
      <xdr:colOff>203200</xdr:colOff>
      <xdr:row>17</xdr:row>
      <xdr:rowOff>170586</xdr:rowOff>
    </xdr:to>
    <xdr:cxnSp macro="">
      <xdr:nvCxnSpPr>
        <xdr:cNvPr id="455" name="直線コネクタ 454"/>
        <xdr:cNvCxnSpPr/>
      </xdr:nvCxnSpPr>
      <xdr:spPr>
        <a:xfrm>
          <a:off x="14401800" y="3057246"/>
          <a:ext cx="889000" cy="2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135128</xdr:rowOff>
    </xdr:from>
    <xdr:to>
      <xdr:col>73</xdr:col>
      <xdr:colOff>44450</xdr:colOff>
      <xdr:row>15</xdr:row>
      <xdr:rowOff>65278</xdr:rowOff>
    </xdr:to>
    <xdr:sp macro="" textlink="">
      <xdr:nvSpPr>
        <xdr:cNvPr id="456" name="フローチャート: 判断 455"/>
        <xdr:cNvSpPr/>
      </xdr:nvSpPr>
      <xdr:spPr>
        <a:xfrm>
          <a:off x="15240000" y="25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75455</xdr:rowOff>
    </xdr:from>
    <xdr:ext cx="762000" cy="259045"/>
    <xdr:sp macro="" textlink="">
      <xdr:nvSpPr>
        <xdr:cNvPr id="457" name="テキスト ボックス 456"/>
        <xdr:cNvSpPr txBox="1"/>
      </xdr:nvSpPr>
      <xdr:spPr>
        <a:xfrm>
          <a:off x="14909800" y="230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116180</xdr:rowOff>
    </xdr:from>
    <xdr:to>
      <xdr:col>68</xdr:col>
      <xdr:colOff>152400</xdr:colOff>
      <xdr:row>17</xdr:row>
      <xdr:rowOff>142596</xdr:rowOff>
    </xdr:to>
    <xdr:cxnSp macro="">
      <xdr:nvCxnSpPr>
        <xdr:cNvPr id="458" name="直線コネクタ 457"/>
        <xdr:cNvCxnSpPr/>
      </xdr:nvCxnSpPr>
      <xdr:spPr>
        <a:xfrm>
          <a:off x="13512800" y="2859380"/>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149606</xdr:rowOff>
    </xdr:from>
    <xdr:to>
      <xdr:col>68</xdr:col>
      <xdr:colOff>203200</xdr:colOff>
      <xdr:row>15</xdr:row>
      <xdr:rowOff>79756</xdr:rowOff>
    </xdr:to>
    <xdr:sp macro="" textlink="">
      <xdr:nvSpPr>
        <xdr:cNvPr id="459" name="フローチャート: 判断 458"/>
        <xdr:cNvSpPr/>
      </xdr:nvSpPr>
      <xdr:spPr>
        <a:xfrm>
          <a:off x="143510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89933</xdr:rowOff>
    </xdr:from>
    <xdr:ext cx="762000" cy="259045"/>
    <xdr:sp macro="" textlink="">
      <xdr:nvSpPr>
        <xdr:cNvPr id="460" name="テキスト ボックス 459"/>
        <xdr:cNvSpPr txBox="1"/>
      </xdr:nvSpPr>
      <xdr:spPr>
        <a:xfrm>
          <a:off x="14020800" y="231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61" name="フローチャート: 判断 460"/>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62" name="テキスト ボックス 461"/>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89865</xdr:rowOff>
    </xdr:from>
    <xdr:to>
      <xdr:col>81</xdr:col>
      <xdr:colOff>95250</xdr:colOff>
      <xdr:row>18</xdr:row>
      <xdr:rowOff>20015</xdr:rowOff>
    </xdr:to>
    <xdr:sp macro="" textlink="">
      <xdr:nvSpPr>
        <xdr:cNvPr id="468" name="楕円 467"/>
        <xdr:cNvSpPr/>
      </xdr:nvSpPr>
      <xdr:spPr>
        <a:xfrm>
          <a:off x="16967200" y="300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61942</xdr:rowOff>
    </xdr:from>
    <xdr:ext cx="762000" cy="259045"/>
    <xdr:sp macro="" textlink="">
      <xdr:nvSpPr>
        <xdr:cNvPr id="469" name="将来負担の状況該当値テキスト"/>
        <xdr:cNvSpPr txBox="1"/>
      </xdr:nvSpPr>
      <xdr:spPr>
        <a:xfrm>
          <a:off x="17106900" y="297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130404</xdr:rowOff>
    </xdr:from>
    <xdr:to>
      <xdr:col>77</xdr:col>
      <xdr:colOff>95250</xdr:colOff>
      <xdr:row>18</xdr:row>
      <xdr:rowOff>60554</xdr:rowOff>
    </xdr:to>
    <xdr:sp macro="" textlink="">
      <xdr:nvSpPr>
        <xdr:cNvPr id="470" name="楕円 469"/>
        <xdr:cNvSpPr/>
      </xdr:nvSpPr>
      <xdr:spPr>
        <a:xfrm>
          <a:off x="16129000" y="304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45331</xdr:rowOff>
    </xdr:from>
    <xdr:ext cx="736600" cy="259045"/>
    <xdr:sp macro="" textlink="">
      <xdr:nvSpPr>
        <xdr:cNvPr id="471" name="テキスト ボックス 470"/>
        <xdr:cNvSpPr txBox="1"/>
      </xdr:nvSpPr>
      <xdr:spPr>
        <a:xfrm>
          <a:off x="15798800" y="3131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119786</xdr:rowOff>
    </xdr:from>
    <xdr:to>
      <xdr:col>73</xdr:col>
      <xdr:colOff>44450</xdr:colOff>
      <xdr:row>18</xdr:row>
      <xdr:rowOff>49936</xdr:rowOff>
    </xdr:to>
    <xdr:sp macro="" textlink="">
      <xdr:nvSpPr>
        <xdr:cNvPr id="472" name="楕円 471"/>
        <xdr:cNvSpPr/>
      </xdr:nvSpPr>
      <xdr:spPr>
        <a:xfrm>
          <a:off x="15240000" y="303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34713</xdr:rowOff>
    </xdr:from>
    <xdr:ext cx="762000" cy="259045"/>
    <xdr:sp macro="" textlink="">
      <xdr:nvSpPr>
        <xdr:cNvPr id="473" name="テキスト ボックス 472"/>
        <xdr:cNvSpPr txBox="1"/>
      </xdr:nvSpPr>
      <xdr:spPr>
        <a:xfrm>
          <a:off x="14909800" y="3120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91796</xdr:rowOff>
    </xdr:from>
    <xdr:to>
      <xdr:col>68</xdr:col>
      <xdr:colOff>203200</xdr:colOff>
      <xdr:row>18</xdr:row>
      <xdr:rowOff>21946</xdr:rowOff>
    </xdr:to>
    <xdr:sp macro="" textlink="">
      <xdr:nvSpPr>
        <xdr:cNvPr id="474" name="楕円 473"/>
        <xdr:cNvSpPr/>
      </xdr:nvSpPr>
      <xdr:spPr>
        <a:xfrm>
          <a:off x="14351000" y="30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6723</xdr:rowOff>
    </xdr:from>
    <xdr:ext cx="762000" cy="259045"/>
    <xdr:sp macro="" textlink="">
      <xdr:nvSpPr>
        <xdr:cNvPr id="475" name="テキスト ボックス 474"/>
        <xdr:cNvSpPr txBox="1"/>
      </xdr:nvSpPr>
      <xdr:spPr>
        <a:xfrm>
          <a:off x="14020800" y="309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65380</xdr:rowOff>
    </xdr:from>
    <xdr:to>
      <xdr:col>64</xdr:col>
      <xdr:colOff>152400</xdr:colOff>
      <xdr:row>16</xdr:row>
      <xdr:rowOff>166980</xdr:rowOff>
    </xdr:to>
    <xdr:sp macro="" textlink="">
      <xdr:nvSpPr>
        <xdr:cNvPr id="476" name="楕円 475"/>
        <xdr:cNvSpPr/>
      </xdr:nvSpPr>
      <xdr:spPr>
        <a:xfrm>
          <a:off x="13462000" y="280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151757</xdr:rowOff>
    </xdr:from>
    <xdr:ext cx="762000" cy="259045"/>
    <xdr:sp macro="" textlink="">
      <xdr:nvSpPr>
        <xdr:cNvPr id="477" name="テキスト ボックス 476"/>
        <xdr:cNvSpPr txBox="1"/>
      </xdr:nvSpPr>
      <xdr:spPr>
        <a:xfrm>
          <a:off x="13131800" y="28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滋賀県日野町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21,493
20,822
117.60
9,637,037
9,141,925
483,930
5,954,051
8,429,477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人件費に係る経常収支比率については、</a:t>
          </a:r>
          <a:r>
            <a:rPr kumimoji="1" lang="en-US" altLang="ja-JP" sz="1200">
              <a:latin typeface="ＭＳ Ｐゴシック" panose="020B0600070205080204" pitchFamily="50" charset="-128"/>
              <a:ea typeface="ＭＳ Ｐゴシック" panose="020B0600070205080204" pitchFamily="50" charset="-128"/>
            </a:rPr>
            <a:t>22.7%</a:t>
          </a:r>
          <a:r>
            <a:rPr kumimoji="1" lang="ja-JP" altLang="en-US" sz="1200">
              <a:latin typeface="ＭＳ Ｐゴシック" panose="020B0600070205080204" pitchFamily="50" charset="-128"/>
              <a:ea typeface="ＭＳ Ｐゴシック" panose="020B0600070205080204" pitchFamily="50" charset="-128"/>
            </a:rPr>
            <a:t>となり、類似団体と同程度となった。前年度と比較すると</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増加しているが、退職者補充および多様化・複雑化する住民ニーズ等への対応により、比率は増加している。</a:t>
          </a:r>
        </a:p>
        <a:p>
          <a:r>
            <a:rPr kumimoji="1" lang="ja-JP" altLang="en-US" sz="1200">
              <a:latin typeface="ＭＳ Ｐゴシック" panose="020B0600070205080204" pitchFamily="50" charset="-128"/>
              <a:ea typeface="ＭＳ Ｐゴシック" panose="020B0600070205080204" pitchFamily="50" charset="-128"/>
            </a:rPr>
            <a:t>　今後については、令和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より開始の会計年度任用職員制度の導入等により人件費は増加する見込みであるが、業務の見直しや効率化等を進めることにより、人件費の抑制に努める。なお、当町では、地域手当の支給は行っていない。</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1270</xdr:rowOff>
    </xdr:to>
    <xdr:cxnSp macro="">
      <xdr:nvCxnSpPr>
        <xdr:cNvPr id="61" name="直線コネクタ 60"/>
        <xdr:cNvCxnSpPr/>
      </xdr:nvCxnSpPr>
      <xdr:spPr>
        <a:xfrm flipV="1">
          <a:off x="4826000" y="556768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xdr:rowOff>
    </xdr:from>
    <xdr:to>
      <xdr:col>24</xdr:col>
      <xdr:colOff>25400</xdr:colOff>
      <xdr:row>36</xdr:row>
      <xdr:rowOff>66040</xdr:rowOff>
    </xdr:to>
    <xdr:cxnSp macro="">
      <xdr:nvCxnSpPr>
        <xdr:cNvPr id="66" name="直線コネクタ 65"/>
        <xdr:cNvCxnSpPr/>
      </xdr:nvCxnSpPr>
      <xdr:spPr>
        <a:xfrm>
          <a:off x="3987800" y="61772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142257</xdr:rowOff>
    </xdr:from>
    <xdr:ext cx="762000" cy="259045"/>
    <xdr:sp macro="" textlink="">
      <xdr:nvSpPr>
        <xdr:cNvPr id="67" name="人件費平均値テキスト"/>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xdr:rowOff>
    </xdr:from>
    <xdr:to>
      <xdr:col>19</xdr:col>
      <xdr:colOff>187325</xdr:colOff>
      <xdr:row>37</xdr:row>
      <xdr:rowOff>16510</xdr:rowOff>
    </xdr:to>
    <xdr:cxnSp macro="">
      <xdr:nvCxnSpPr>
        <xdr:cNvPr id="69" name="直線コネクタ 68"/>
        <xdr:cNvCxnSpPr/>
      </xdr:nvCxnSpPr>
      <xdr:spPr>
        <a:xfrm flipV="1">
          <a:off x="3098800" y="61772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71" name="テキスト ボックス 70"/>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96520</xdr:rowOff>
    </xdr:from>
    <xdr:to>
      <xdr:col>15</xdr:col>
      <xdr:colOff>98425</xdr:colOff>
      <xdr:row>37</xdr:row>
      <xdr:rowOff>16510</xdr:rowOff>
    </xdr:to>
    <xdr:cxnSp macro="">
      <xdr:nvCxnSpPr>
        <xdr:cNvPr id="72" name="直線コネクタ 71"/>
        <xdr:cNvCxnSpPr/>
      </xdr:nvCxnSpPr>
      <xdr:spPr>
        <a:xfrm>
          <a:off x="2209800" y="62687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163830</xdr:rowOff>
    </xdr:from>
    <xdr:to>
      <xdr:col>15</xdr:col>
      <xdr:colOff>149225</xdr:colOff>
      <xdr:row>36</xdr:row>
      <xdr:rowOff>93980</xdr:rowOff>
    </xdr:to>
    <xdr:sp macro="" textlink="">
      <xdr:nvSpPr>
        <xdr:cNvPr id="73" name="フローチャート: 判断 72"/>
        <xdr:cNvSpPr/>
      </xdr:nvSpPr>
      <xdr:spPr>
        <a:xfrm>
          <a:off x="3048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104157</xdr:rowOff>
    </xdr:from>
    <xdr:ext cx="762000" cy="259045"/>
    <xdr:sp macro="" textlink="">
      <xdr:nvSpPr>
        <xdr:cNvPr id="74" name="テキスト ボックス 73"/>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96520</xdr:rowOff>
    </xdr:from>
    <xdr:to>
      <xdr:col>11</xdr:col>
      <xdr:colOff>9525</xdr:colOff>
      <xdr:row>36</xdr:row>
      <xdr:rowOff>127000</xdr:rowOff>
    </xdr:to>
    <xdr:cxnSp macro="">
      <xdr:nvCxnSpPr>
        <xdr:cNvPr id="75" name="直線コネクタ 74"/>
        <xdr:cNvCxnSpPr/>
      </xdr:nvCxnSpPr>
      <xdr:spPr>
        <a:xfrm flipV="1">
          <a:off x="1320800" y="6268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78" name="フローチャート: 判断 77"/>
        <xdr:cNvSpPr/>
      </xdr:nvSpPr>
      <xdr:spPr>
        <a:xfrm>
          <a:off x="1270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79" name="テキスト ボックス 78"/>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85" name="楕円 84"/>
        <xdr:cNvSpPr/>
      </xdr:nvSpPr>
      <xdr:spPr>
        <a:xfrm>
          <a:off x="4775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158767</xdr:rowOff>
    </xdr:from>
    <xdr:ext cx="762000" cy="259045"/>
    <xdr:sp macro="" textlink="">
      <xdr:nvSpPr>
        <xdr:cNvPr id="86" name="人件費該当値テキスト"/>
        <xdr:cNvSpPr txBox="1"/>
      </xdr:nvSpPr>
      <xdr:spPr>
        <a:xfrm>
          <a:off x="4914900" y="615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125730</xdr:rowOff>
    </xdr:from>
    <xdr:to>
      <xdr:col>20</xdr:col>
      <xdr:colOff>38100</xdr:colOff>
      <xdr:row>36</xdr:row>
      <xdr:rowOff>55880</xdr:rowOff>
    </xdr:to>
    <xdr:sp macro="" textlink="">
      <xdr:nvSpPr>
        <xdr:cNvPr id="87" name="楕円 86"/>
        <xdr:cNvSpPr/>
      </xdr:nvSpPr>
      <xdr:spPr>
        <a:xfrm>
          <a:off x="3937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40657</xdr:rowOff>
    </xdr:from>
    <xdr:ext cx="736600" cy="259045"/>
    <xdr:sp macro="" textlink="">
      <xdr:nvSpPr>
        <xdr:cNvPr id="88" name="テキスト ボックス 87"/>
        <xdr:cNvSpPr txBox="1"/>
      </xdr:nvSpPr>
      <xdr:spPr>
        <a:xfrm>
          <a:off x="3606800" y="621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137160</xdr:rowOff>
    </xdr:from>
    <xdr:to>
      <xdr:col>15</xdr:col>
      <xdr:colOff>149225</xdr:colOff>
      <xdr:row>37</xdr:row>
      <xdr:rowOff>67310</xdr:rowOff>
    </xdr:to>
    <xdr:sp macro="" textlink="">
      <xdr:nvSpPr>
        <xdr:cNvPr id="89" name="楕円 88"/>
        <xdr:cNvSpPr/>
      </xdr:nvSpPr>
      <xdr:spPr>
        <a:xfrm>
          <a:off x="3048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90" name="テキスト ボックス 89"/>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45720</xdr:rowOff>
    </xdr:from>
    <xdr:to>
      <xdr:col>11</xdr:col>
      <xdr:colOff>60325</xdr:colOff>
      <xdr:row>36</xdr:row>
      <xdr:rowOff>147320</xdr:rowOff>
    </xdr:to>
    <xdr:sp macro="" textlink="">
      <xdr:nvSpPr>
        <xdr:cNvPr id="91" name="楕円 90"/>
        <xdr:cNvSpPr/>
      </xdr:nvSpPr>
      <xdr:spPr>
        <a:xfrm>
          <a:off x="2159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132097</xdr:rowOff>
    </xdr:from>
    <xdr:ext cx="762000" cy="259045"/>
    <xdr:sp macro="" textlink="">
      <xdr:nvSpPr>
        <xdr:cNvPr id="92" name="テキスト ボックス 91"/>
        <xdr:cNvSpPr txBox="1"/>
      </xdr:nvSpPr>
      <xdr:spPr>
        <a:xfrm>
          <a:off x="1828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3" name="楕円 92"/>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94" name="テキスト ボックス 93"/>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物件費に係る経常収支比率は</a:t>
          </a:r>
          <a:r>
            <a:rPr kumimoji="1" lang="en-US" altLang="ja-JP" sz="1200">
              <a:latin typeface="ＭＳ Ｐゴシック" panose="020B0600070205080204" pitchFamily="50" charset="-128"/>
              <a:ea typeface="ＭＳ Ｐゴシック" panose="020B0600070205080204" pitchFamily="50" charset="-128"/>
            </a:rPr>
            <a:t>15.5%</a:t>
          </a:r>
          <a:r>
            <a:rPr kumimoji="1" lang="ja-JP" altLang="en-US" sz="1200">
              <a:latin typeface="ＭＳ Ｐゴシック" panose="020B0600070205080204" pitchFamily="50" charset="-128"/>
              <a:ea typeface="ＭＳ Ｐゴシック" panose="020B0600070205080204" pitchFamily="50" charset="-128"/>
            </a:rPr>
            <a:t>となり、類似団体平均（</a:t>
          </a:r>
          <a:r>
            <a:rPr kumimoji="1" lang="en-US" altLang="ja-JP" sz="1200">
              <a:latin typeface="ＭＳ Ｐゴシック" panose="020B0600070205080204" pitchFamily="50" charset="-128"/>
              <a:ea typeface="ＭＳ Ｐゴシック" panose="020B0600070205080204" pitchFamily="50" charset="-128"/>
            </a:rPr>
            <a:t>16.9%</a:t>
          </a:r>
          <a:r>
            <a:rPr kumimoji="1" lang="ja-JP" altLang="en-US" sz="1200">
              <a:latin typeface="ＭＳ Ｐゴシック" panose="020B0600070205080204" pitchFamily="50" charset="-128"/>
              <a:ea typeface="ＭＳ Ｐゴシック" panose="020B0600070205080204" pitchFamily="50" charset="-128"/>
            </a:rPr>
            <a:t>）を下回る結果となったが、前年度比率（</a:t>
          </a:r>
          <a:r>
            <a:rPr kumimoji="1" lang="en-US" altLang="ja-JP" sz="1200">
              <a:latin typeface="ＭＳ Ｐゴシック" panose="020B0600070205080204" pitchFamily="50" charset="-128"/>
              <a:ea typeface="ＭＳ Ｐゴシック" panose="020B0600070205080204" pitchFamily="50" charset="-128"/>
            </a:rPr>
            <a:t>14.2%</a:t>
          </a:r>
          <a:r>
            <a:rPr kumimoji="1" lang="ja-JP" altLang="en-US" sz="1200">
              <a:latin typeface="ＭＳ Ｐゴシック" panose="020B0600070205080204" pitchFamily="50" charset="-128"/>
              <a:ea typeface="ＭＳ Ｐゴシック" panose="020B0600070205080204" pitchFamily="50" charset="-128"/>
            </a:rPr>
            <a:t>）と比較すると</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増加となった。</a:t>
          </a:r>
        </a:p>
        <a:p>
          <a:r>
            <a:rPr kumimoji="1" lang="ja-JP" altLang="en-US" sz="1200">
              <a:latin typeface="ＭＳ Ｐゴシック" panose="020B0600070205080204" pitchFamily="50" charset="-128"/>
              <a:ea typeface="ＭＳ Ｐゴシック" panose="020B0600070205080204" pitchFamily="50" charset="-128"/>
            </a:rPr>
            <a:t>　増加の主な要因としては、電算機器の更新やプレミアム付商品券事業の委託等により、物件費は前年度比で大幅に増額となった。</a:t>
          </a:r>
        </a:p>
        <a:p>
          <a:r>
            <a:rPr kumimoji="1" lang="ja-JP" altLang="en-US" sz="1200">
              <a:latin typeface="ＭＳ Ｐゴシック" panose="020B0600070205080204" pitchFamily="50" charset="-128"/>
              <a:ea typeface="ＭＳ Ｐゴシック" panose="020B0600070205080204" pitchFamily="50" charset="-128"/>
            </a:rPr>
            <a:t>　今後についても、徹底した経費削減や事務事業の見直し等を進めることにより、物件費の抑制に努める。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20</xdr:row>
      <xdr:rowOff>58420</xdr:rowOff>
    </xdr:to>
    <xdr:cxnSp macro="">
      <xdr:nvCxnSpPr>
        <xdr:cNvPr id="122" name="直線コネクタ 121"/>
        <xdr:cNvCxnSpPr/>
      </xdr:nvCxnSpPr>
      <xdr:spPr>
        <a:xfrm flipV="1">
          <a:off x="16510000" y="22301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142240</xdr:rowOff>
    </xdr:from>
    <xdr:to>
      <xdr:col>82</xdr:col>
      <xdr:colOff>107950</xdr:colOff>
      <xdr:row>15</xdr:row>
      <xdr:rowOff>69850</xdr:rowOff>
    </xdr:to>
    <xdr:cxnSp macro="">
      <xdr:nvCxnSpPr>
        <xdr:cNvPr id="127" name="直線コネクタ 126"/>
        <xdr:cNvCxnSpPr/>
      </xdr:nvCxnSpPr>
      <xdr:spPr>
        <a:xfrm>
          <a:off x="15671800" y="25425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97807</xdr:rowOff>
    </xdr:from>
    <xdr:ext cx="762000" cy="259045"/>
    <xdr:sp macro="" textlink="">
      <xdr:nvSpPr>
        <xdr:cNvPr id="128" name="物件費平均値テキスト"/>
        <xdr:cNvSpPr txBox="1"/>
      </xdr:nvSpPr>
      <xdr:spPr>
        <a:xfrm>
          <a:off x="16598900" y="2669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29" name="フローチャート: 判断 128"/>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142240</xdr:rowOff>
    </xdr:from>
    <xdr:to>
      <xdr:col>78</xdr:col>
      <xdr:colOff>69850</xdr:colOff>
      <xdr:row>15</xdr:row>
      <xdr:rowOff>115570</xdr:rowOff>
    </xdr:to>
    <xdr:cxnSp macro="">
      <xdr:nvCxnSpPr>
        <xdr:cNvPr id="130" name="直線コネクタ 129"/>
        <xdr:cNvCxnSpPr/>
      </xdr:nvCxnSpPr>
      <xdr:spPr>
        <a:xfrm flipV="1">
          <a:off x="14782800" y="25425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110490</xdr:rowOff>
    </xdr:from>
    <xdr:to>
      <xdr:col>78</xdr:col>
      <xdr:colOff>120650</xdr:colOff>
      <xdr:row>16</xdr:row>
      <xdr:rowOff>40640</xdr:rowOff>
    </xdr:to>
    <xdr:sp macro="" textlink="">
      <xdr:nvSpPr>
        <xdr:cNvPr id="131" name="フローチャート: 判断 130"/>
        <xdr:cNvSpPr/>
      </xdr:nvSpPr>
      <xdr:spPr>
        <a:xfrm>
          <a:off x="15621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25417</xdr:rowOff>
    </xdr:from>
    <xdr:ext cx="736600" cy="259045"/>
    <xdr:sp macro="" textlink="">
      <xdr:nvSpPr>
        <xdr:cNvPr id="132" name="テキスト ボックス 131"/>
        <xdr:cNvSpPr txBox="1"/>
      </xdr:nvSpPr>
      <xdr:spPr>
        <a:xfrm>
          <a:off x="15290800" y="276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16510</xdr:rowOff>
    </xdr:from>
    <xdr:to>
      <xdr:col>73</xdr:col>
      <xdr:colOff>180975</xdr:colOff>
      <xdr:row>15</xdr:row>
      <xdr:rowOff>115570</xdr:rowOff>
    </xdr:to>
    <xdr:cxnSp macro="">
      <xdr:nvCxnSpPr>
        <xdr:cNvPr id="133" name="直線コネクタ 132"/>
        <xdr:cNvCxnSpPr/>
      </xdr:nvCxnSpPr>
      <xdr:spPr>
        <a:xfrm>
          <a:off x="13893800" y="25882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4" name="フローチャート: 判断 133"/>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158767</xdr:rowOff>
    </xdr:from>
    <xdr:ext cx="762000" cy="259045"/>
    <xdr:sp macro="" textlink="">
      <xdr:nvSpPr>
        <xdr:cNvPr id="135" name="テキスト ボックス 134"/>
        <xdr:cNvSpPr txBox="1"/>
      </xdr:nvSpPr>
      <xdr:spPr>
        <a:xfrm>
          <a:off x="14401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16510</xdr:rowOff>
    </xdr:from>
    <xdr:to>
      <xdr:col>69</xdr:col>
      <xdr:colOff>92075</xdr:colOff>
      <xdr:row>15</xdr:row>
      <xdr:rowOff>31750</xdr:rowOff>
    </xdr:to>
    <xdr:cxnSp macro="">
      <xdr:nvCxnSpPr>
        <xdr:cNvPr id="136" name="直線コネクタ 135"/>
        <xdr:cNvCxnSpPr/>
      </xdr:nvCxnSpPr>
      <xdr:spPr>
        <a:xfrm flipV="1">
          <a:off x="13004800" y="2588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7" name="フローチャート: 判断 136"/>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135907</xdr:rowOff>
    </xdr:from>
    <xdr:ext cx="762000" cy="259045"/>
    <xdr:sp macro="" textlink="">
      <xdr:nvSpPr>
        <xdr:cNvPr id="138" name="テキスト ボックス 137"/>
        <xdr:cNvSpPr txBox="1"/>
      </xdr:nvSpPr>
      <xdr:spPr>
        <a:xfrm>
          <a:off x="13512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160020</xdr:rowOff>
    </xdr:from>
    <xdr:to>
      <xdr:col>65</xdr:col>
      <xdr:colOff>53975</xdr:colOff>
      <xdr:row>15</xdr:row>
      <xdr:rowOff>90170</xdr:rowOff>
    </xdr:to>
    <xdr:sp macro="" textlink="">
      <xdr:nvSpPr>
        <xdr:cNvPr id="139" name="フローチャート: 判断 138"/>
        <xdr:cNvSpPr/>
      </xdr:nvSpPr>
      <xdr:spPr>
        <a:xfrm>
          <a:off x="12954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74947</xdr:rowOff>
    </xdr:from>
    <xdr:ext cx="762000" cy="259045"/>
    <xdr:sp macro="" textlink="">
      <xdr:nvSpPr>
        <xdr:cNvPr id="140" name="テキスト ボックス 139"/>
        <xdr:cNvSpPr txBox="1"/>
      </xdr:nvSpPr>
      <xdr:spPr>
        <a:xfrm>
          <a:off x="12623800" y="26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19050</xdr:rowOff>
    </xdr:from>
    <xdr:to>
      <xdr:col>82</xdr:col>
      <xdr:colOff>158750</xdr:colOff>
      <xdr:row>15</xdr:row>
      <xdr:rowOff>120650</xdr:rowOff>
    </xdr:to>
    <xdr:sp macro="" textlink="">
      <xdr:nvSpPr>
        <xdr:cNvPr id="146" name="楕円 145"/>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35577</xdr:rowOff>
    </xdr:from>
    <xdr:ext cx="762000" cy="259045"/>
    <xdr:sp macro="" textlink="">
      <xdr:nvSpPr>
        <xdr:cNvPr id="147" name="物件費該当値テキスト"/>
        <xdr:cNvSpPr txBox="1"/>
      </xdr:nvSpPr>
      <xdr:spPr>
        <a:xfrm>
          <a:off x="165989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91440</xdr:rowOff>
    </xdr:from>
    <xdr:to>
      <xdr:col>78</xdr:col>
      <xdr:colOff>120650</xdr:colOff>
      <xdr:row>15</xdr:row>
      <xdr:rowOff>21590</xdr:rowOff>
    </xdr:to>
    <xdr:sp macro="" textlink="">
      <xdr:nvSpPr>
        <xdr:cNvPr id="148" name="楕円 147"/>
        <xdr:cNvSpPr/>
      </xdr:nvSpPr>
      <xdr:spPr>
        <a:xfrm>
          <a:off x="15621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31767</xdr:rowOff>
    </xdr:from>
    <xdr:ext cx="736600" cy="259045"/>
    <xdr:sp macro="" textlink="">
      <xdr:nvSpPr>
        <xdr:cNvPr id="149" name="テキスト ボックス 148"/>
        <xdr:cNvSpPr txBox="1"/>
      </xdr:nvSpPr>
      <xdr:spPr>
        <a:xfrm>
          <a:off x="15290800" y="226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64770</xdr:rowOff>
    </xdr:from>
    <xdr:to>
      <xdr:col>74</xdr:col>
      <xdr:colOff>31750</xdr:colOff>
      <xdr:row>15</xdr:row>
      <xdr:rowOff>166370</xdr:rowOff>
    </xdr:to>
    <xdr:sp macro="" textlink="">
      <xdr:nvSpPr>
        <xdr:cNvPr id="150" name="楕円 149"/>
        <xdr:cNvSpPr/>
      </xdr:nvSpPr>
      <xdr:spPr>
        <a:xfrm>
          <a:off x="14732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5097</xdr:rowOff>
    </xdr:from>
    <xdr:ext cx="762000" cy="259045"/>
    <xdr:sp macro="" textlink="">
      <xdr:nvSpPr>
        <xdr:cNvPr id="151" name="テキスト ボックス 150"/>
        <xdr:cNvSpPr txBox="1"/>
      </xdr:nvSpPr>
      <xdr:spPr>
        <a:xfrm>
          <a:off x="14401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137160</xdr:rowOff>
    </xdr:from>
    <xdr:to>
      <xdr:col>69</xdr:col>
      <xdr:colOff>142875</xdr:colOff>
      <xdr:row>15</xdr:row>
      <xdr:rowOff>67310</xdr:rowOff>
    </xdr:to>
    <xdr:sp macro="" textlink="">
      <xdr:nvSpPr>
        <xdr:cNvPr id="152" name="楕円 151"/>
        <xdr:cNvSpPr/>
      </xdr:nvSpPr>
      <xdr:spPr>
        <a:xfrm>
          <a:off x="13843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77487</xdr:rowOff>
    </xdr:from>
    <xdr:ext cx="762000" cy="259045"/>
    <xdr:sp macro="" textlink="">
      <xdr:nvSpPr>
        <xdr:cNvPr id="153" name="テキスト ボックス 152"/>
        <xdr:cNvSpPr txBox="1"/>
      </xdr:nvSpPr>
      <xdr:spPr>
        <a:xfrm>
          <a:off x="13512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54" name="楕円 153"/>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92727</xdr:rowOff>
    </xdr:from>
    <xdr:ext cx="762000" cy="259045"/>
    <xdr:sp macro="" textlink="">
      <xdr:nvSpPr>
        <xdr:cNvPr id="155" name="テキスト ボックス 154"/>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扶助費に係る経常収支比率は</a:t>
          </a:r>
          <a:r>
            <a:rPr kumimoji="1" lang="en-US" altLang="ja-JP" sz="1200">
              <a:latin typeface="ＭＳ Ｐゴシック" panose="020B0600070205080204" pitchFamily="50" charset="-128"/>
              <a:ea typeface="ＭＳ Ｐゴシック" panose="020B0600070205080204" pitchFamily="50" charset="-128"/>
            </a:rPr>
            <a:t>8.8%</a:t>
          </a:r>
          <a:r>
            <a:rPr kumimoji="1" lang="ja-JP" altLang="en-US" sz="1200">
              <a:latin typeface="ＭＳ Ｐゴシック" panose="020B0600070205080204" pitchFamily="50" charset="-128"/>
              <a:ea typeface="ＭＳ Ｐゴシック" panose="020B0600070205080204" pitchFamily="50" charset="-128"/>
            </a:rPr>
            <a:t>となり、類似団体平均（</a:t>
          </a:r>
          <a:r>
            <a:rPr kumimoji="1" lang="en-US" altLang="ja-JP" sz="1200">
              <a:latin typeface="ＭＳ Ｐゴシック" panose="020B0600070205080204" pitchFamily="50" charset="-128"/>
              <a:ea typeface="ＭＳ Ｐゴシック" panose="020B0600070205080204" pitchFamily="50" charset="-128"/>
            </a:rPr>
            <a:t>8.3</a:t>
          </a:r>
          <a:r>
            <a:rPr kumimoji="1" lang="ja-JP" altLang="en-US" sz="1200">
              <a:latin typeface="ＭＳ Ｐゴシック" panose="020B0600070205080204" pitchFamily="50" charset="-128"/>
              <a:ea typeface="ＭＳ Ｐゴシック" panose="020B0600070205080204" pitchFamily="50" charset="-128"/>
            </a:rPr>
            <a:t>）と比較して若干高い水準を示した。前年度と比較すると</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増加したが、社会保障関係経費の自然増等により扶助費は近年、増加を続けている。</a:t>
          </a:r>
        </a:p>
        <a:p>
          <a:r>
            <a:rPr kumimoji="1" lang="ja-JP" altLang="en-US" sz="1200">
              <a:latin typeface="ＭＳ Ｐゴシック" panose="020B0600070205080204" pitchFamily="50" charset="-128"/>
              <a:ea typeface="ＭＳ Ｐゴシック" panose="020B0600070205080204" pitchFamily="50" charset="-128"/>
            </a:rPr>
            <a:t>　特に障害者総合支援事業などの社会福祉費の増加は著しく、扶助費は今後も増加すると考えられる。</a:t>
          </a:r>
        </a:p>
        <a:p>
          <a:r>
            <a:rPr kumimoji="1" lang="ja-JP" altLang="en-US" sz="1200">
              <a:latin typeface="ＭＳ Ｐゴシック" panose="020B0600070205080204" pitchFamily="50" charset="-128"/>
              <a:ea typeface="ＭＳ Ｐゴシック" panose="020B0600070205080204" pitchFamily="50" charset="-128"/>
            </a:rPr>
            <a:t>　今後については、資格審査等の適正化や住民の健康増進等により扶助費の抑制に努めていく。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143328</xdr:rowOff>
    </xdr:to>
    <xdr:cxnSp macro="">
      <xdr:nvCxnSpPr>
        <xdr:cNvPr id="185" name="直線コネクタ 184"/>
        <xdr:cNvCxnSpPr/>
      </xdr:nvCxnSpPr>
      <xdr:spPr>
        <a:xfrm flipV="1">
          <a:off x="4826000" y="90424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6"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7" name="直線コネクタ 186"/>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20865</xdr:rowOff>
    </xdr:from>
    <xdr:to>
      <xdr:col>24</xdr:col>
      <xdr:colOff>25400</xdr:colOff>
      <xdr:row>57</xdr:row>
      <xdr:rowOff>37193</xdr:rowOff>
    </xdr:to>
    <xdr:cxnSp macro="">
      <xdr:nvCxnSpPr>
        <xdr:cNvPr id="190" name="直線コネクタ 189"/>
        <xdr:cNvCxnSpPr/>
      </xdr:nvCxnSpPr>
      <xdr:spPr>
        <a:xfrm>
          <a:off x="3987800" y="97935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91"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20865</xdr:rowOff>
    </xdr:from>
    <xdr:to>
      <xdr:col>19</xdr:col>
      <xdr:colOff>187325</xdr:colOff>
      <xdr:row>57</xdr:row>
      <xdr:rowOff>167822</xdr:rowOff>
    </xdr:to>
    <xdr:cxnSp macro="">
      <xdr:nvCxnSpPr>
        <xdr:cNvPr id="193" name="直線コネクタ 192"/>
        <xdr:cNvCxnSpPr/>
      </xdr:nvCxnSpPr>
      <xdr:spPr>
        <a:xfrm flipV="1">
          <a:off x="3098800" y="9793515"/>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4" name="フローチャート: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5" name="テキスト ボックス 194"/>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102507</xdr:rowOff>
    </xdr:from>
    <xdr:to>
      <xdr:col>15</xdr:col>
      <xdr:colOff>98425</xdr:colOff>
      <xdr:row>57</xdr:row>
      <xdr:rowOff>167822</xdr:rowOff>
    </xdr:to>
    <xdr:cxnSp macro="">
      <xdr:nvCxnSpPr>
        <xdr:cNvPr id="196" name="直線コネクタ 195"/>
        <xdr:cNvCxnSpPr/>
      </xdr:nvCxnSpPr>
      <xdr:spPr>
        <a:xfrm>
          <a:off x="2209800" y="98751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7" name="フローチャート: 判断 196"/>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155320</xdr:rowOff>
    </xdr:from>
    <xdr:ext cx="762000" cy="259045"/>
    <xdr:sp macro="" textlink="">
      <xdr:nvSpPr>
        <xdr:cNvPr id="198" name="テキスト ボックス 197"/>
        <xdr:cNvSpPr txBox="1"/>
      </xdr:nvSpPr>
      <xdr:spPr>
        <a:xfrm>
          <a:off x="2717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20865</xdr:rowOff>
    </xdr:from>
    <xdr:to>
      <xdr:col>11</xdr:col>
      <xdr:colOff>9525</xdr:colOff>
      <xdr:row>57</xdr:row>
      <xdr:rowOff>102507</xdr:rowOff>
    </xdr:to>
    <xdr:cxnSp macro="">
      <xdr:nvCxnSpPr>
        <xdr:cNvPr id="199" name="直線コネクタ 198"/>
        <xdr:cNvCxnSpPr/>
      </xdr:nvCxnSpPr>
      <xdr:spPr>
        <a:xfrm>
          <a:off x="1320800" y="97935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1" name="テキスト ボックス 20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2" name="フローチャート: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03" name="テキスト ボックス 202"/>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157843</xdr:rowOff>
    </xdr:from>
    <xdr:to>
      <xdr:col>24</xdr:col>
      <xdr:colOff>76200</xdr:colOff>
      <xdr:row>57</xdr:row>
      <xdr:rowOff>87993</xdr:rowOff>
    </xdr:to>
    <xdr:sp macro="" textlink="">
      <xdr:nvSpPr>
        <xdr:cNvPr id="209" name="楕円 208"/>
        <xdr:cNvSpPr/>
      </xdr:nvSpPr>
      <xdr:spPr>
        <a:xfrm>
          <a:off x="4775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129920</xdr:rowOff>
    </xdr:from>
    <xdr:ext cx="762000" cy="259045"/>
    <xdr:sp macro="" textlink="">
      <xdr:nvSpPr>
        <xdr:cNvPr id="210" name="扶助費該当値テキスト"/>
        <xdr:cNvSpPr txBox="1"/>
      </xdr:nvSpPr>
      <xdr:spPr>
        <a:xfrm>
          <a:off x="49149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141515</xdr:rowOff>
    </xdr:from>
    <xdr:to>
      <xdr:col>20</xdr:col>
      <xdr:colOff>38100</xdr:colOff>
      <xdr:row>57</xdr:row>
      <xdr:rowOff>71665</xdr:rowOff>
    </xdr:to>
    <xdr:sp macro="" textlink="">
      <xdr:nvSpPr>
        <xdr:cNvPr id="211" name="楕円 210"/>
        <xdr:cNvSpPr/>
      </xdr:nvSpPr>
      <xdr:spPr>
        <a:xfrm>
          <a:off x="3937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56442</xdr:rowOff>
    </xdr:from>
    <xdr:ext cx="736600" cy="259045"/>
    <xdr:sp macro="" textlink="">
      <xdr:nvSpPr>
        <xdr:cNvPr id="212" name="テキスト ボックス 211"/>
        <xdr:cNvSpPr txBox="1"/>
      </xdr:nvSpPr>
      <xdr:spPr>
        <a:xfrm>
          <a:off x="3606800" y="982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117022</xdr:rowOff>
    </xdr:from>
    <xdr:to>
      <xdr:col>15</xdr:col>
      <xdr:colOff>149225</xdr:colOff>
      <xdr:row>58</xdr:row>
      <xdr:rowOff>47172</xdr:rowOff>
    </xdr:to>
    <xdr:sp macro="" textlink="">
      <xdr:nvSpPr>
        <xdr:cNvPr id="213" name="楕円 212"/>
        <xdr:cNvSpPr/>
      </xdr:nvSpPr>
      <xdr:spPr>
        <a:xfrm>
          <a:off x="3048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31949</xdr:rowOff>
    </xdr:from>
    <xdr:ext cx="762000" cy="259045"/>
    <xdr:sp macro="" textlink="">
      <xdr:nvSpPr>
        <xdr:cNvPr id="214" name="テキスト ボックス 213"/>
        <xdr:cNvSpPr txBox="1"/>
      </xdr:nvSpPr>
      <xdr:spPr>
        <a:xfrm>
          <a:off x="2717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51707</xdr:rowOff>
    </xdr:from>
    <xdr:to>
      <xdr:col>11</xdr:col>
      <xdr:colOff>60325</xdr:colOff>
      <xdr:row>57</xdr:row>
      <xdr:rowOff>153307</xdr:rowOff>
    </xdr:to>
    <xdr:sp macro="" textlink="">
      <xdr:nvSpPr>
        <xdr:cNvPr id="215" name="楕円 214"/>
        <xdr:cNvSpPr/>
      </xdr:nvSpPr>
      <xdr:spPr>
        <a:xfrm>
          <a:off x="2159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138084</xdr:rowOff>
    </xdr:from>
    <xdr:ext cx="762000" cy="259045"/>
    <xdr:sp macro="" textlink="">
      <xdr:nvSpPr>
        <xdr:cNvPr id="216" name="テキスト ボックス 215"/>
        <xdr:cNvSpPr txBox="1"/>
      </xdr:nvSpPr>
      <xdr:spPr>
        <a:xfrm>
          <a:off x="1828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141515</xdr:rowOff>
    </xdr:from>
    <xdr:to>
      <xdr:col>6</xdr:col>
      <xdr:colOff>171450</xdr:colOff>
      <xdr:row>57</xdr:row>
      <xdr:rowOff>71665</xdr:rowOff>
    </xdr:to>
    <xdr:sp macro="" textlink="">
      <xdr:nvSpPr>
        <xdr:cNvPr id="217" name="楕円 216"/>
        <xdr:cNvSpPr/>
      </xdr:nvSpPr>
      <xdr:spPr>
        <a:xfrm>
          <a:off x="1270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56442</xdr:rowOff>
    </xdr:from>
    <xdr:ext cx="762000" cy="259045"/>
    <xdr:sp macro="" textlink="">
      <xdr:nvSpPr>
        <xdr:cNvPr id="218" name="テキスト ボックス 217"/>
        <xdr:cNvSpPr txBox="1"/>
      </xdr:nvSpPr>
      <xdr:spPr>
        <a:xfrm>
          <a:off x="939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その他の経費は、主に繰出金となっている。</a:t>
          </a:r>
        </a:p>
        <a:p>
          <a:r>
            <a:rPr kumimoji="1" lang="ja-JP" altLang="en-US" sz="1200">
              <a:latin typeface="ＭＳ Ｐゴシック" panose="020B0600070205080204" pitchFamily="50" charset="-128"/>
              <a:ea typeface="ＭＳ Ｐゴシック" panose="020B0600070205080204" pitchFamily="50" charset="-128"/>
            </a:rPr>
            <a:t>　その他経費に係る経常収支比率は</a:t>
          </a:r>
          <a:r>
            <a:rPr kumimoji="1" lang="en-US" altLang="ja-JP" sz="1200">
              <a:latin typeface="ＭＳ Ｐゴシック" panose="020B0600070205080204" pitchFamily="50" charset="-128"/>
              <a:ea typeface="ＭＳ Ｐゴシック" panose="020B0600070205080204" pitchFamily="50" charset="-128"/>
            </a:rPr>
            <a:t>16.8%</a:t>
          </a:r>
          <a:r>
            <a:rPr kumimoji="1" lang="ja-JP" altLang="en-US" sz="1200">
              <a:latin typeface="ＭＳ Ｐゴシック" panose="020B0600070205080204" pitchFamily="50" charset="-128"/>
              <a:ea typeface="ＭＳ Ｐゴシック" panose="020B0600070205080204" pitchFamily="50" charset="-128"/>
            </a:rPr>
            <a:t>となり、前年度（</a:t>
          </a:r>
          <a:r>
            <a:rPr kumimoji="1" lang="en-US" altLang="ja-JP" sz="1200">
              <a:latin typeface="ＭＳ Ｐゴシック" panose="020B0600070205080204" pitchFamily="50" charset="-128"/>
              <a:ea typeface="ＭＳ Ｐゴシック" panose="020B0600070205080204" pitchFamily="50" charset="-128"/>
            </a:rPr>
            <a:t>15.7%</a:t>
          </a:r>
          <a:r>
            <a:rPr kumimoji="1" lang="ja-JP" altLang="en-US" sz="1200">
              <a:latin typeface="ＭＳ Ｐゴシック" panose="020B0600070205080204" pitchFamily="50" charset="-128"/>
              <a:ea typeface="ＭＳ Ｐゴシック" panose="020B0600070205080204" pitchFamily="50" charset="-128"/>
            </a:rPr>
            <a:t>）と比較して増加するとともに、類似団体平均（</a:t>
          </a:r>
          <a:r>
            <a:rPr kumimoji="1" lang="en-US" altLang="ja-JP" sz="1200">
              <a:latin typeface="ＭＳ Ｐゴシック" panose="020B0600070205080204" pitchFamily="50" charset="-128"/>
              <a:ea typeface="ＭＳ Ｐゴシック" panose="020B0600070205080204" pitchFamily="50" charset="-128"/>
            </a:rPr>
            <a:t>13.7%</a:t>
          </a:r>
          <a:r>
            <a:rPr kumimoji="1" lang="ja-JP" altLang="en-US" sz="1200">
              <a:latin typeface="ＭＳ Ｐゴシック" panose="020B0600070205080204" pitchFamily="50" charset="-128"/>
              <a:ea typeface="ＭＳ Ｐゴシック" panose="020B0600070205080204" pitchFamily="50" charset="-128"/>
            </a:rPr>
            <a:t>）と比較しても高い水準となった。</a:t>
          </a:r>
        </a:p>
        <a:p>
          <a:r>
            <a:rPr kumimoji="1" lang="ja-JP" altLang="en-US" sz="1200">
              <a:latin typeface="ＭＳ Ｐゴシック" panose="020B0600070205080204" pitchFamily="50" charset="-128"/>
              <a:ea typeface="ＭＳ Ｐゴシック" panose="020B0600070205080204" pitchFamily="50" charset="-128"/>
            </a:rPr>
            <a:t>　近年、国民健康保険や介護保険等の給付費の自然増により繰出金は増加傾向にある。引き続き、地域住民の健康増進の取り組みを進め、給付費の増加の抑制とあわせ、公営事業における職員数の適正化や適切な受益者負担の徴収により繰出金の抑制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73660</xdr:rowOff>
    </xdr:to>
    <xdr:cxnSp macro="">
      <xdr:nvCxnSpPr>
        <xdr:cNvPr id="246" name="直線コネクタ 245"/>
        <xdr:cNvCxnSpPr/>
      </xdr:nvCxnSpPr>
      <xdr:spPr>
        <a:xfrm flipV="1">
          <a:off x="16510000" y="908812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45737</xdr:rowOff>
    </xdr:from>
    <xdr:ext cx="762000" cy="259045"/>
    <xdr:sp macro="" textlink="">
      <xdr:nvSpPr>
        <xdr:cNvPr id="247" name="その他最小値テキスト"/>
        <xdr:cNvSpPr txBox="1"/>
      </xdr:nvSpPr>
      <xdr:spPr>
        <a:xfrm>
          <a:off x="16598900" y="1033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73660</xdr:rowOff>
    </xdr:from>
    <xdr:to>
      <xdr:col>82</xdr:col>
      <xdr:colOff>196850</xdr:colOff>
      <xdr:row>60</xdr:row>
      <xdr:rowOff>73660</xdr:rowOff>
    </xdr:to>
    <xdr:cxnSp macro="">
      <xdr:nvCxnSpPr>
        <xdr:cNvPr id="248" name="直線コネクタ 247"/>
        <xdr:cNvCxnSpPr/>
      </xdr:nvCxnSpPr>
      <xdr:spPr>
        <a:xfrm>
          <a:off x="16421100" y="1036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9"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50" name="直線コネクタ 249"/>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123190</xdr:rowOff>
    </xdr:from>
    <xdr:to>
      <xdr:col>82</xdr:col>
      <xdr:colOff>107950</xdr:colOff>
      <xdr:row>58</xdr:row>
      <xdr:rowOff>35560</xdr:rowOff>
    </xdr:to>
    <xdr:cxnSp macro="">
      <xdr:nvCxnSpPr>
        <xdr:cNvPr id="251" name="直線コネクタ 250"/>
        <xdr:cNvCxnSpPr/>
      </xdr:nvCxnSpPr>
      <xdr:spPr>
        <a:xfrm>
          <a:off x="15671800" y="98958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107967</xdr:rowOff>
    </xdr:from>
    <xdr:ext cx="762000" cy="259045"/>
    <xdr:sp macro="" textlink="">
      <xdr:nvSpPr>
        <xdr:cNvPr id="252" name="その他平均値テキスト"/>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53" name="フローチャート: 判断 252"/>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123190</xdr:rowOff>
    </xdr:from>
    <xdr:to>
      <xdr:col>78</xdr:col>
      <xdr:colOff>69850</xdr:colOff>
      <xdr:row>58</xdr:row>
      <xdr:rowOff>81280</xdr:rowOff>
    </xdr:to>
    <xdr:cxnSp macro="">
      <xdr:nvCxnSpPr>
        <xdr:cNvPr id="254" name="直線コネクタ 253"/>
        <xdr:cNvCxnSpPr/>
      </xdr:nvCxnSpPr>
      <xdr:spPr>
        <a:xfrm flipV="1">
          <a:off x="14782800" y="98958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5" name="フローチャート: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43180</xdr:rowOff>
    </xdr:from>
    <xdr:to>
      <xdr:col>73</xdr:col>
      <xdr:colOff>180975</xdr:colOff>
      <xdr:row>58</xdr:row>
      <xdr:rowOff>81280</xdr:rowOff>
    </xdr:to>
    <xdr:cxnSp macro="">
      <xdr:nvCxnSpPr>
        <xdr:cNvPr id="257" name="直線コネクタ 256"/>
        <xdr:cNvCxnSpPr/>
      </xdr:nvCxnSpPr>
      <xdr:spPr>
        <a:xfrm>
          <a:off x="13893800" y="9987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8" name="フローチャート: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9" name="テキスト ボックス 258"/>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161290</xdr:rowOff>
    </xdr:from>
    <xdr:to>
      <xdr:col>69</xdr:col>
      <xdr:colOff>92075</xdr:colOff>
      <xdr:row>58</xdr:row>
      <xdr:rowOff>43180</xdr:rowOff>
    </xdr:to>
    <xdr:cxnSp macro="">
      <xdr:nvCxnSpPr>
        <xdr:cNvPr id="260" name="直線コネクタ 259"/>
        <xdr:cNvCxnSpPr/>
      </xdr:nvCxnSpPr>
      <xdr:spPr>
        <a:xfrm>
          <a:off x="13004800" y="99339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2" name="テキスト ボックス 261"/>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63" name="フローチャート: 判断 262"/>
        <xdr:cNvSpPr/>
      </xdr:nvSpPr>
      <xdr:spPr>
        <a:xfrm>
          <a:off x="12954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31767</xdr:rowOff>
    </xdr:from>
    <xdr:ext cx="762000" cy="259045"/>
    <xdr:sp macro="" textlink="">
      <xdr:nvSpPr>
        <xdr:cNvPr id="264" name="テキスト ボックス 263"/>
        <xdr:cNvSpPr txBox="1"/>
      </xdr:nvSpPr>
      <xdr:spPr>
        <a:xfrm>
          <a:off x="12623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156210</xdr:rowOff>
    </xdr:from>
    <xdr:to>
      <xdr:col>82</xdr:col>
      <xdr:colOff>158750</xdr:colOff>
      <xdr:row>58</xdr:row>
      <xdr:rowOff>86360</xdr:rowOff>
    </xdr:to>
    <xdr:sp macro="" textlink="">
      <xdr:nvSpPr>
        <xdr:cNvPr id="270" name="楕円 269"/>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128287</xdr:rowOff>
    </xdr:from>
    <xdr:ext cx="762000" cy="259045"/>
    <xdr:sp macro="" textlink="">
      <xdr:nvSpPr>
        <xdr:cNvPr id="271" name="その他該当値テキスト"/>
        <xdr:cNvSpPr txBox="1"/>
      </xdr:nvSpPr>
      <xdr:spPr>
        <a:xfrm>
          <a:off x="16598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72390</xdr:rowOff>
    </xdr:from>
    <xdr:to>
      <xdr:col>78</xdr:col>
      <xdr:colOff>120650</xdr:colOff>
      <xdr:row>58</xdr:row>
      <xdr:rowOff>2540</xdr:rowOff>
    </xdr:to>
    <xdr:sp macro="" textlink="">
      <xdr:nvSpPr>
        <xdr:cNvPr id="272" name="楕円 271"/>
        <xdr:cNvSpPr/>
      </xdr:nvSpPr>
      <xdr:spPr>
        <a:xfrm>
          <a:off x="15621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158767</xdr:rowOff>
    </xdr:from>
    <xdr:ext cx="736600" cy="259045"/>
    <xdr:sp macro="" textlink="">
      <xdr:nvSpPr>
        <xdr:cNvPr id="273" name="テキスト ボックス 272"/>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30480</xdr:rowOff>
    </xdr:from>
    <xdr:to>
      <xdr:col>74</xdr:col>
      <xdr:colOff>31750</xdr:colOff>
      <xdr:row>58</xdr:row>
      <xdr:rowOff>132080</xdr:rowOff>
    </xdr:to>
    <xdr:sp macro="" textlink="">
      <xdr:nvSpPr>
        <xdr:cNvPr id="274" name="楕円 273"/>
        <xdr:cNvSpPr/>
      </xdr:nvSpPr>
      <xdr:spPr>
        <a:xfrm>
          <a:off x="14732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116857</xdr:rowOff>
    </xdr:from>
    <xdr:ext cx="762000" cy="259045"/>
    <xdr:sp macro="" textlink="">
      <xdr:nvSpPr>
        <xdr:cNvPr id="275" name="テキスト ボックス 274"/>
        <xdr:cNvSpPr txBox="1"/>
      </xdr:nvSpPr>
      <xdr:spPr>
        <a:xfrm>
          <a:off x="14401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163830</xdr:rowOff>
    </xdr:from>
    <xdr:to>
      <xdr:col>69</xdr:col>
      <xdr:colOff>142875</xdr:colOff>
      <xdr:row>58</xdr:row>
      <xdr:rowOff>93980</xdr:rowOff>
    </xdr:to>
    <xdr:sp macro="" textlink="">
      <xdr:nvSpPr>
        <xdr:cNvPr id="276" name="楕円 275"/>
        <xdr:cNvSpPr/>
      </xdr:nvSpPr>
      <xdr:spPr>
        <a:xfrm>
          <a:off x="13843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78757</xdr:rowOff>
    </xdr:from>
    <xdr:ext cx="762000" cy="259045"/>
    <xdr:sp macro="" textlink="">
      <xdr:nvSpPr>
        <xdr:cNvPr id="277" name="テキスト ボックス 276"/>
        <xdr:cNvSpPr txBox="1"/>
      </xdr:nvSpPr>
      <xdr:spPr>
        <a:xfrm>
          <a:off x="13512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78" name="楕円 277"/>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79" name="テキスト ボックス 278"/>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補助費等に係る経常収支比率は</a:t>
          </a:r>
          <a:r>
            <a:rPr kumimoji="1" lang="en-US" altLang="ja-JP" sz="1200">
              <a:latin typeface="ＭＳ Ｐゴシック" panose="020B0600070205080204" pitchFamily="50" charset="-128"/>
              <a:ea typeface="ＭＳ Ｐゴシック" panose="020B0600070205080204" pitchFamily="50" charset="-128"/>
            </a:rPr>
            <a:t>13.9%</a:t>
          </a:r>
          <a:r>
            <a:rPr kumimoji="1" lang="ja-JP" altLang="en-US" sz="1200">
              <a:latin typeface="ＭＳ Ｐゴシック" panose="020B0600070205080204" pitchFamily="50" charset="-128"/>
              <a:ea typeface="ＭＳ Ｐゴシック" panose="020B0600070205080204" pitchFamily="50" charset="-128"/>
            </a:rPr>
            <a:t>となり、類似団体平均（</a:t>
          </a:r>
          <a:r>
            <a:rPr kumimoji="1" lang="en-US" altLang="ja-JP" sz="1200">
              <a:latin typeface="ＭＳ Ｐゴシック" panose="020B0600070205080204" pitchFamily="50" charset="-128"/>
              <a:ea typeface="ＭＳ Ｐゴシック" panose="020B0600070205080204" pitchFamily="50" charset="-128"/>
            </a:rPr>
            <a:t>14.6%</a:t>
          </a:r>
          <a:r>
            <a:rPr kumimoji="1" lang="ja-JP" altLang="en-US" sz="1200">
              <a:latin typeface="ＭＳ Ｐゴシック" panose="020B0600070205080204" pitchFamily="50" charset="-128"/>
              <a:ea typeface="ＭＳ Ｐゴシック" panose="020B0600070205080204" pitchFamily="50" charset="-128"/>
            </a:rPr>
            <a:t>）と比較すると若干低い水準となったが、前年度（</a:t>
          </a:r>
          <a:r>
            <a:rPr kumimoji="1" lang="en-US" altLang="ja-JP" sz="1200">
              <a:latin typeface="ＭＳ Ｐゴシック" panose="020B0600070205080204" pitchFamily="50" charset="-128"/>
              <a:ea typeface="ＭＳ Ｐゴシック" panose="020B0600070205080204" pitchFamily="50" charset="-128"/>
            </a:rPr>
            <a:t>13.6%</a:t>
          </a:r>
          <a:r>
            <a:rPr kumimoji="1" lang="ja-JP" altLang="en-US" sz="1200">
              <a:latin typeface="ＭＳ Ｐゴシック" panose="020B0600070205080204" pitchFamily="50" charset="-128"/>
              <a:ea typeface="ＭＳ Ｐゴシック" panose="020B0600070205080204" pitchFamily="50" charset="-128"/>
            </a:rPr>
            <a:t>）と比較すると数値は若干増加している。</a:t>
          </a:r>
        </a:p>
        <a:p>
          <a:r>
            <a:rPr kumimoji="1" lang="ja-JP" altLang="en-US" sz="1200">
              <a:latin typeface="ＭＳ Ｐゴシック" panose="020B0600070205080204" pitchFamily="50" charset="-128"/>
              <a:ea typeface="ＭＳ Ｐゴシック" panose="020B0600070205080204" pitchFamily="50" charset="-128"/>
            </a:rPr>
            <a:t>　比率の増加の主な要因としては、前年度の八日市布引ライフ組合の火葬場整備に対する負担金の減額等が考えられる。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今後については、民間企業との連携などにより、補助費等は増加の傾向を見込んでいるが、費用対効果等を勘案し、より効果ある補助事業への改善に努める。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145288</xdr:rowOff>
    </xdr:to>
    <xdr:cxnSp macro="">
      <xdr:nvCxnSpPr>
        <xdr:cNvPr id="304" name="直線コネクタ 303"/>
        <xdr:cNvCxnSpPr/>
      </xdr:nvCxnSpPr>
      <xdr:spPr>
        <a:xfrm flipV="1">
          <a:off x="16510000" y="597001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07"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08" name="直線コネクタ 307"/>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5842</xdr:rowOff>
    </xdr:from>
    <xdr:to>
      <xdr:col>82</xdr:col>
      <xdr:colOff>107950</xdr:colOff>
      <xdr:row>37</xdr:row>
      <xdr:rowOff>19558</xdr:rowOff>
    </xdr:to>
    <xdr:cxnSp macro="">
      <xdr:nvCxnSpPr>
        <xdr:cNvPr id="309" name="直線コネクタ 308"/>
        <xdr:cNvCxnSpPr/>
      </xdr:nvCxnSpPr>
      <xdr:spPr>
        <a:xfrm>
          <a:off x="15671800" y="63494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10"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5842</xdr:rowOff>
    </xdr:from>
    <xdr:to>
      <xdr:col>78</xdr:col>
      <xdr:colOff>69850</xdr:colOff>
      <xdr:row>37</xdr:row>
      <xdr:rowOff>74422</xdr:rowOff>
    </xdr:to>
    <xdr:cxnSp macro="">
      <xdr:nvCxnSpPr>
        <xdr:cNvPr id="312" name="直線コネクタ 311"/>
        <xdr:cNvCxnSpPr/>
      </xdr:nvCxnSpPr>
      <xdr:spPr>
        <a:xfrm flipV="1">
          <a:off x="14782800" y="63494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14" name="テキスト ボックス 313"/>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37</xdr:row>
      <xdr:rowOff>74422</xdr:rowOff>
    </xdr:to>
    <xdr:cxnSp macro="">
      <xdr:nvCxnSpPr>
        <xdr:cNvPr id="315" name="直線コネクタ 314"/>
        <xdr:cNvCxnSpPr/>
      </xdr:nvCxnSpPr>
      <xdr:spPr>
        <a:xfrm>
          <a:off x="13893800" y="63906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6" name="フローチャート: 判断 315"/>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17" name="テキスト ボックス 316"/>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42418</xdr:rowOff>
    </xdr:from>
    <xdr:to>
      <xdr:col>69</xdr:col>
      <xdr:colOff>92075</xdr:colOff>
      <xdr:row>37</xdr:row>
      <xdr:rowOff>46990</xdr:rowOff>
    </xdr:to>
    <xdr:cxnSp macro="">
      <xdr:nvCxnSpPr>
        <xdr:cNvPr id="318" name="直線コネクタ 317"/>
        <xdr:cNvCxnSpPr/>
      </xdr:nvCxnSpPr>
      <xdr:spPr>
        <a:xfrm>
          <a:off x="13004800" y="63860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19" name="フローチャート: 判断 318"/>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0" name="テキスト ボックス 319"/>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28" name="楕円 327"/>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156735</xdr:rowOff>
    </xdr:from>
    <xdr:ext cx="762000" cy="259045"/>
    <xdr:sp macro="" textlink="">
      <xdr:nvSpPr>
        <xdr:cNvPr id="329" name="補助費等該当値テキスト"/>
        <xdr:cNvSpPr txBox="1"/>
      </xdr:nvSpPr>
      <xdr:spPr>
        <a:xfrm>
          <a:off x="16598900" y="615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126492</xdr:rowOff>
    </xdr:from>
    <xdr:to>
      <xdr:col>78</xdr:col>
      <xdr:colOff>120650</xdr:colOff>
      <xdr:row>37</xdr:row>
      <xdr:rowOff>56642</xdr:rowOff>
    </xdr:to>
    <xdr:sp macro="" textlink="">
      <xdr:nvSpPr>
        <xdr:cNvPr id="330" name="楕円 329"/>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31" name="テキスト ボックス 330"/>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23622</xdr:rowOff>
    </xdr:from>
    <xdr:to>
      <xdr:col>74</xdr:col>
      <xdr:colOff>31750</xdr:colOff>
      <xdr:row>37</xdr:row>
      <xdr:rowOff>125222</xdr:rowOff>
    </xdr:to>
    <xdr:sp macro="" textlink="">
      <xdr:nvSpPr>
        <xdr:cNvPr id="332" name="楕円 331"/>
        <xdr:cNvSpPr/>
      </xdr:nvSpPr>
      <xdr:spPr>
        <a:xfrm>
          <a:off x="14732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109999</xdr:rowOff>
    </xdr:from>
    <xdr:ext cx="762000" cy="259045"/>
    <xdr:sp macro="" textlink="">
      <xdr:nvSpPr>
        <xdr:cNvPr id="333" name="テキスト ボックス 332"/>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34" name="楕円 333"/>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82567</xdr:rowOff>
    </xdr:from>
    <xdr:ext cx="762000" cy="259045"/>
    <xdr:sp macro="" textlink="">
      <xdr:nvSpPr>
        <xdr:cNvPr id="335" name="テキスト ボックス 334"/>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36" name="楕円 335"/>
        <xdr:cNvSpPr/>
      </xdr:nvSpPr>
      <xdr:spPr>
        <a:xfrm>
          <a:off x="12954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37" name="テキスト ボックス 336"/>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公債費に係る経常収支比率は</a:t>
          </a:r>
          <a:r>
            <a:rPr kumimoji="1" lang="en-US" altLang="ja-JP" sz="1200">
              <a:latin typeface="ＭＳ Ｐゴシック" panose="020B0600070205080204" pitchFamily="50" charset="-128"/>
              <a:ea typeface="ＭＳ Ｐゴシック" panose="020B0600070205080204" pitchFamily="50" charset="-128"/>
            </a:rPr>
            <a:t>11.9%</a:t>
          </a:r>
          <a:r>
            <a:rPr kumimoji="1" lang="ja-JP" altLang="en-US" sz="1200">
              <a:latin typeface="ＭＳ Ｐゴシック" panose="020B0600070205080204" pitchFamily="50" charset="-128"/>
              <a:ea typeface="ＭＳ Ｐゴシック" panose="020B0600070205080204" pitchFamily="50" charset="-128"/>
            </a:rPr>
            <a:t>となり、類似団体平均（</a:t>
          </a:r>
          <a:r>
            <a:rPr kumimoji="1" lang="en-US" altLang="ja-JP" sz="1200">
              <a:latin typeface="ＭＳ Ｐゴシック" panose="020B0600070205080204" pitchFamily="50" charset="-128"/>
              <a:ea typeface="ＭＳ Ｐゴシック" panose="020B0600070205080204" pitchFamily="50" charset="-128"/>
            </a:rPr>
            <a:t>13.0%</a:t>
          </a:r>
          <a:r>
            <a:rPr kumimoji="1" lang="ja-JP" altLang="en-US" sz="1200">
              <a:latin typeface="ＭＳ Ｐゴシック" panose="020B0600070205080204" pitchFamily="50" charset="-128"/>
              <a:ea typeface="ＭＳ Ｐゴシック" panose="020B0600070205080204" pitchFamily="50" charset="-128"/>
            </a:rPr>
            <a:t>）と比較して低い水準となり、前年度からは</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増加した。公債費は、過去の建設工事に伴う町債や臨時財政対策債の発行などにより、前年度と比較して増加しており、今後、償還のピークを見込むため、引き続き町債の新規発行は極力控えるとともに、町債を発行する場合においても、後年度の元利償還に対して、交付税算入される有利な町債を借り入れるよう努め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35560</xdr:rowOff>
    </xdr:from>
    <xdr:to>
      <xdr:col>24</xdr:col>
      <xdr:colOff>25400</xdr:colOff>
      <xdr:row>79</xdr:row>
      <xdr:rowOff>106426</xdr:rowOff>
    </xdr:to>
    <xdr:cxnSp macro="">
      <xdr:nvCxnSpPr>
        <xdr:cNvPr id="362" name="直線コネクタ 361"/>
        <xdr:cNvCxnSpPr/>
      </xdr:nvCxnSpPr>
      <xdr:spPr>
        <a:xfrm flipV="1">
          <a:off x="4826000" y="1272286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78503</xdr:rowOff>
    </xdr:from>
    <xdr:ext cx="762000" cy="259045"/>
    <xdr:sp macro="" textlink="">
      <xdr:nvSpPr>
        <xdr:cNvPr id="363" name="公債費最小値テキスト"/>
        <xdr:cNvSpPr txBox="1"/>
      </xdr:nvSpPr>
      <xdr:spPr>
        <a:xfrm>
          <a:off x="4914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106426</xdr:rowOff>
    </xdr:from>
    <xdr:to>
      <xdr:col>24</xdr:col>
      <xdr:colOff>114300</xdr:colOff>
      <xdr:row>79</xdr:row>
      <xdr:rowOff>106426</xdr:rowOff>
    </xdr:to>
    <xdr:cxnSp macro="">
      <xdr:nvCxnSpPr>
        <xdr:cNvPr id="364" name="直線コネクタ 363"/>
        <xdr:cNvCxnSpPr/>
      </xdr:nvCxnSpPr>
      <xdr:spPr>
        <a:xfrm>
          <a:off x="4737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121937</xdr:rowOff>
    </xdr:from>
    <xdr:ext cx="762000" cy="259045"/>
    <xdr:sp macro="" textlink="">
      <xdr:nvSpPr>
        <xdr:cNvPr id="365" name="公債費最大値テキスト"/>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35560</xdr:rowOff>
    </xdr:from>
    <xdr:to>
      <xdr:col>24</xdr:col>
      <xdr:colOff>114300</xdr:colOff>
      <xdr:row>74</xdr:row>
      <xdr:rowOff>35560</xdr:rowOff>
    </xdr:to>
    <xdr:cxnSp macro="">
      <xdr:nvCxnSpPr>
        <xdr:cNvPr id="366" name="直線コネクタ 365"/>
        <xdr:cNvCxnSpPr/>
      </xdr:nvCxnSpPr>
      <xdr:spPr>
        <a:xfrm>
          <a:off x="4737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35561</xdr:rowOff>
    </xdr:from>
    <xdr:to>
      <xdr:col>24</xdr:col>
      <xdr:colOff>25400</xdr:colOff>
      <xdr:row>76</xdr:row>
      <xdr:rowOff>99568</xdr:rowOff>
    </xdr:to>
    <xdr:cxnSp macro="">
      <xdr:nvCxnSpPr>
        <xdr:cNvPr id="367" name="直線コネクタ 366"/>
        <xdr:cNvCxnSpPr/>
      </xdr:nvCxnSpPr>
      <xdr:spPr>
        <a:xfrm>
          <a:off x="3987800" y="13065761"/>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68"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9" name="フローチャート: 判断 368"/>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35561</xdr:rowOff>
    </xdr:from>
    <xdr:to>
      <xdr:col>19</xdr:col>
      <xdr:colOff>187325</xdr:colOff>
      <xdr:row>76</xdr:row>
      <xdr:rowOff>81280</xdr:rowOff>
    </xdr:to>
    <xdr:cxnSp macro="">
      <xdr:nvCxnSpPr>
        <xdr:cNvPr id="370" name="直線コネクタ 369"/>
        <xdr:cNvCxnSpPr/>
      </xdr:nvCxnSpPr>
      <xdr:spPr>
        <a:xfrm flipV="1">
          <a:off x="3098800" y="130657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103632</xdr:rowOff>
    </xdr:from>
    <xdr:to>
      <xdr:col>20</xdr:col>
      <xdr:colOff>38100</xdr:colOff>
      <xdr:row>77</xdr:row>
      <xdr:rowOff>33782</xdr:rowOff>
    </xdr:to>
    <xdr:sp macro="" textlink="">
      <xdr:nvSpPr>
        <xdr:cNvPr id="371" name="フローチャート: 判断 370"/>
        <xdr:cNvSpPr/>
      </xdr:nvSpPr>
      <xdr:spPr>
        <a:xfrm>
          <a:off x="3937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18559</xdr:rowOff>
    </xdr:from>
    <xdr:ext cx="736600" cy="259045"/>
    <xdr:sp macro="" textlink="">
      <xdr:nvSpPr>
        <xdr:cNvPr id="372" name="テキスト ボックス 371"/>
        <xdr:cNvSpPr txBox="1"/>
      </xdr:nvSpPr>
      <xdr:spPr>
        <a:xfrm>
          <a:off x="3606800" y="13220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170435</xdr:rowOff>
    </xdr:from>
    <xdr:to>
      <xdr:col>15</xdr:col>
      <xdr:colOff>98425</xdr:colOff>
      <xdr:row>76</xdr:row>
      <xdr:rowOff>81280</xdr:rowOff>
    </xdr:to>
    <xdr:cxnSp macro="">
      <xdr:nvCxnSpPr>
        <xdr:cNvPr id="373" name="直線コネクタ 372"/>
        <xdr:cNvCxnSpPr/>
      </xdr:nvCxnSpPr>
      <xdr:spPr>
        <a:xfrm>
          <a:off x="2209800" y="13029185"/>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117348</xdr:rowOff>
    </xdr:from>
    <xdr:to>
      <xdr:col>15</xdr:col>
      <xdr:colOff>149225</xdr:colOff>
      <xdr:row>77</xdr:row>
      <xdr:rowOff>47498</xdr:rowOff>
    </xdr:to>
    <xdr:sp macro="" textlink="">
      <xdr:nvSpPr>
        <xdr:cNvPr id="374" name="フローチャート: 判断 373"/>
        <xdr:cNvSpPr/>
      </xdr:nvSpPr>
      <xdr:spPr>
        <a:xfrm>
          <a:off x="3048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32275</xdr:rowOff>
    </xdr:from>
    <xdr:ext cx="762000" cy="259045"/>
    <xdr:sp macro="" textlink="">
      <xdr:nvSpPr>
        <xdr:cNvPr id="375" name="テキスト ボックス 374"/>
        <xdr:cNvSpPr txBox="1"/>
      </xdr:nvSpPr>
      <xdr:spPr>
        <a:xfrm>
          <a:off x="2717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147574</xdr:rowOff>
    </xdr:from>
    <xdr:to>
      <xdr:col>11</xdr:col>
      <xdr:colOff>9525</xdr:colOff>
      <xdr:row>75</xdr:row>
      <xdr:rowOff>170435</xdr:rowOff>
    </xdr:to>
    <xdr:cxnSp macro="">
      <xdr:nvCxnSpPr>
        <xdr:cNvPr id="376" name="直線コネクタ 375"/>
        <xdr:cNvCxnSpPr/>
      </xdr:nvCxnSpPr>
      <xdr:spPr>
        <a:xfrm>
          <a:off x="1320800" y="130063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117348</xdr:rowOff>
    </xdr:from>
    <xdr:to>
      <xdr:col>11</xdr:col>
      <xdr:colOff>60325</xdr:colOff>
      <xdr:row>77</xdr:row>
      <xdr:rowOff>47498</xdr:rowOff>
    </xdr:to>
    <xdr:sp macro="" textlink="">
      <xdr:nvSpPr>
        <xdr:cNvPr id="377" name="フローチャート: 判断 376"/>
        <xdr:cNvSpPr/>
      </xdr:nvSpPr>
      <xdr:spPr>
        <a:xfrm>
          <a:off x="2159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32275</xdr:rowOff>
    </xdr:from>
    <xdr:ext cx="762000" cy="259045"/>
    <xdr:sp macro="" textlink="">
      <xdr:nvSpPr>
        <xdr:cNvPr id="378" name="テキスト ボックス 377"/>
        <xdr:cNvSpPr txBox="1"/>
      </xdr:nvSpPr>
      <xdr:spPr>
        <a:xfrm>
          <a:off x="1828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379" name="フローチャート: 判断 378"/>
        <xdr:cNvSpPr/>
      </xdr:nvSpPr>
      <xdr:spPr>
        <a:xfrm>
          <a:off x="12700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23131</xdr:rowOff>
    </xdr:from>
    <xdr:ext cx="762000" cy="259045"/>
    <xdr:sp macro="" textlink="">
      <xdr:nvSpPr>
        <xdr:cNvPr id="380" name="テキスト ボックス 379"/>
        <xdr:cNvSpPr txBox="1"/>
      </xdr:nvSpPr>
      <xdr:spPr>
        <a:xfrm>
          <a:off x="939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48768</xdr:rowOff>
    </xdr:from>
    <xdr:to>
      <xdr:col>24</xdr:col>
      <xdr:colOff>76200</xdr:colOff>
      <xdr:row>76</xdr:row>
      <xdr:rowOff>150368</xdr:rowOff>
    </xdr:to>
    <xdr:sp macro="" textlink="">
      <xdr:nvSpPr>
        <xdr:cNvPr id="386" name="楕円 385"/>
        <xdr:cNvSpPr/>
      </xdr:nvSpPr>
      <xdr:spPr>
        <a:xfrm>
          <a:off x="4775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65295</xdr:rowOff>
    </xdr:from>
    <xdr:ext cx="762000" cy="259045"/>
    <xdr:sp macro="" textlink="">
      <xdr:nvSpPr>
        <xdr:cNvPr id="387" name="公債費該当値テキスト"/>
        <xdr:cNvSpPr txBox="1"/>
      </xdr:nvSpPr>
      <xdr:spPr>
        <a:xfrm>
          <a:off x="4914900" y="1292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156211</xdr:rowOff>
    </xdr:from>
    <xdr:to>
      <xdr:col>20</xdr:col>
      <xdr:colOff>38100</xdr:colOff>
      <xdr:row>76</xdr:row>
      <xdr:rowOff>86361</xdr:rowOff>
    </xdr:to>
    <xdr:sp macro="" textlink="">
      <xdr:nvSpPr>
        <xdr:cNvPr id="388" name="楕円 387"/>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96537</xdr:rowOff>
    </xdr:from>
    <xdr:ext cx="736600" cy="259045"/>
    <xdr:sp macro="" textlink="">
      <xdr:nvSpPr>
        <xdr:cNvPr id="389" name="テキスト ボックス 388"/>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30480</xdr:rowOff>
    </xdr:from>
    <xdr:to>
      <xdr:col>15</xdr:col>
      <xdr:colOff>149225</xdr:colOff>
      <xdr:row>76</xdr:row>
      <xdr:rowOff>132080</xdr:rowOff>
    </xdr:to>
    <xdr:sp macro="" textlink="">
      <xdr:nvSpPr>
        <xdr:cNvPr id="390" name="楕円 389"/>
        <xdr:cNvSpPr/>
      </xdr:nvSpPr>
      <xdr:spPr>
        <a:xfrm>
          <a:off x="3048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91" name="テキスト ボックス 390"/>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119634</xdr:rowOff>
    </xdr:from>
    <xdr:to>
      <xdr:col>11</xdr:col>
      <xdr:colOff>60325</xdr:colOff>
      <xdr:row>76</xdr:row>
      <xdr:rowOff>49783</xdr:rowOff>
    </xdr:to>
    <xdr:sp macro="" textlink="">
      <xdr:nvSpPr>
        <xdr:cNvPr id="392" name="楕円 391"/>
        <xdr:cNvSpPr/>
      </xdr:nvSpPr>
      <xdr:spPr>
        <a:xfrm>
          <a:off x="2159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59961</xdr:rowOff>
    </xdr:from>
    <xdr:ext cx="762000" cy="259045"/>
    <xdr:sp macro="" textlink="">
      <xdr:nvSpPr>
        <xdr:cNvPr id="393" name="テキスト ボックス 392"/>
        <xdr:cNvSpPr txBox="1"/>
      </xdr:nvSpPr>
      <xdr:spPr>
        <a:xfrm>
          <a:off x="1828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96774</xdr:rowOff>
    </xdr:from>
    <xdr:to>
      <xdr:col>6</xdr:col>
      <xdr:colOff>171450</xdr:colOff>
      <xdr:row>76</xdr:row>
      <xdr:rowOff>26924</xdr:rowOff>
    </xdr:to>
    <xdr:sp macro="" textlink="">
      <xdr:nvSpPr>
        <xdr:cNvPr id="394" name="楕円 393"/>
        <xdr:cNvSpPr/>
      </xdr:nvSpPr>
      <xdr:spPr>
        <a:xfrm>
          <a:off x="1270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37101</xdr:rowOff>
    </xdr:from>
    <xdr:ext cx="762000" cy="259045"/>
    <xdr:sp macro="" textlink="">
      <xdr:nvSpPr>
        <xdr:cNvPr id="395" name="テキスト ボックス 394"/>
        <xdr:cNvSpPr txBox="1"/>
      </xdr:nvSpPr>
      <xdr:spPr>
        <a:xfrm>
          <a:off x="939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公債費以外に係る経常収支比率は</a:t>
          </a:r>
          <a:r>
            <a:rPr kumimoji="1" lang="en-US" altLang="ja-JP" sz="1200">
              <a:latin typeface="ＭＳ Ｐゴシック" panose="020B0600070205080204" pitchFamily="50" charset="-128"/>
              <a:ea typeface="ＭＳ Ｐゴシック" panose="020B0600070205080204" pitchFamily="50" charset="-128"/>
            </a:rPr>
            <a:t>77.7%</a:t>
          </a:r>
          <a:r>
            <a:rPr kumimoji="1" lang="ja-JP" altLang="en-US" sz="1200">
              <a:latin typeface="ＭＳ Ｐゴシック" panose="020B0600070205080204" pitchFamily="50" charset="-128"/>
              <a:ea typeface="ＭＳ Ｐゴシック" panose="020B0600070205080204" pitchFamily="50" charset="-128"/>
            </a:rPr>
            <a:t>となり、類似団体平均（</a:t>
          </a:r>
          <a:r>
            <a:rPr kumimoji="1" lang="en-US" altLang="ja-JP" sz="1200">
              <a:latin typeface="ＭＳ Ｐゴシック" panose="020B0600070205080204" pitchFamily="50" charset="-128"/>
              <a:ea typeface="ＭＳ Ｐゴシック" panose="020B0600070205080204" pitchFamily="50" charset="-128"/>
            </a:rPr>
            <a:t>75.4%</a:t>
          </a:r>
          <a:r>
            <a:rPr kumimoji="1" lang="ja-JP" altLang="en-US" sz="1200">
              <a:latin typeface="ＭＳ Ｐゴシック" panose="020B0600070205080204" pitchFamily="50" charset="-128"/>
              <a:ea typeface="ＭＳ Ｐゴシック" panose="020B0600070205080204" pitchFamily="50" charset="-128"/>
            </a:rPr>
            <a:t>）と比較すると若干高い水準となった。また、前年度（</a:t>
          </a:r>
          <a:r>
            <a:rPr kumimoji="1" lang="en-US" altLang="ja-JP" sz="1200">
              <a:latin typeface="ＭＳ Ｐゴシック" panose="020B0600070205080204" pitchFamily="50" charset="-128"/>
              <a:ea typeface="ＭＳ Ｐゴシック" panose="020B0600070205080204" pitchFamily="50" charset="-128"/>
            </a:rPr>
            <a:t>74.1%</a:t>
          </a:r>
          <a:r>
            <a:rPr kumimoji="1" lang="ja-JP" altLang="en-US" sz="1200">
              <a:latin typeface="ＭＳ Ｐゴシック" panose="020B0600070205080204" pitchFamily="50" charset="-128"/>
              <a:ea typeface="ＭＳ Ｐゴシック" panose="020B0600070205080204" pitchFamily="50" charset="-128"/>
            </a:rPr>
            <a:t>）と比較すると、</a:t>
          </a:r>
          <a:r>
            <a:rPr kumimoji="1" lang="en-US" altLang="ja-JP" sz="1200">
              <a:latin typeface="ＭＳ Ｐゴシック" panose="020B0600070205080204" pitchFamily="50" charset="-128"/>
              <a:ea typeface="ＭＳ Ｐゴシック" panose="020B0600070205080204" pitchFamily="50" charset="-128"/>
            </a:rPr>
            <a:t>3.6%</a:t>
          </a:r>
          <a:r>
            <a:rPr kumimoji="1" lang="ja-JP" altLang="en-US" sz="1200">
              <a:latin typeface="ＭＳ Ｐゴシック" panose="020B0600070205080204" pitchFamily="50" charset="-128"/>
              <a:ea typeface="ＭＳ Ｐゴシック" panose="020B0600070205080204" pitchFamily="50" charset="-128"/>
            </a:rPr>
            <a:t>増加した。</a:t>
          </a:r>
        </a:p>
        <a:p>
          <a:r>
            <a:rPr kumimoji="1" lang="ja-JP" altLang="en-US" sz="1200">
              <a:latin typeface="ＭＳ Ｐゴシック" panose="020B0600070205080204" pitchFamily="50" charset="-128"/>
              <a:ea typeface="ＭＳ Ｐゴシック" panose="020B0600070205080204" pitchFamily="50" charset="-128"/>
            </a:rPr>
            <a:t>　前年度と比較し、比率が増加した主な要因としては、物件費および繰出金の増加が考えられる。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今後については、人件費や扶助費などの義務的経費や物件費、補助費等を含め、全体的な経費の抑制に努めたい。</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81</xdr:row>
      <xdr:rowOff>24130</xdr:rowOff>
    </xdr:to>
    <xdr:cxnSp macro="">
      <xdr:nvCxnSpPr>
        <xdr:cNvPr id="421" name="直線コネクタ 420"/>
        <xdr:cNvCxnSpPr/>
      </xdr:nvCxnSpPr>
      <xdr:spPr>
        <a:xfrm flipV="1">
          <a:off x="16510000" y="1283716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22" name="公債費以外最小値テキスト"/>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23" name="直線コネクタ 422"/>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4"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5" name="直線コネクタ 424"/>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28702</xdr:rowOff>
    </xdr:from>
    <xdr:to>
      <xdr:col>82</xdr:col>
      <xdr:colOff>107950</xdr:colOff>
      <xdr:row>78</xdr:row>
      <xdr:rowOff>21844</xdr:rowOff>
    </xdr:to>
    <xdr:cxnSp macro="">
      <xdr:nvCxnSpPr>
        <xdr:cNvPr id="426" name="直線コネクタ 425"/>
        <xdr:cNvCxnSpPr/>
      </xdr:nvCxnSpPr>
      <xdr:spPr>
        <a:xfrm>
          <a:off x="15671800" y="13230352"/>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7" name="公債費以外平均値テキスト"/>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28702</xdr:rowOff>
    </xdr:from>
    <xdr:to>
      <xdr:col>78</xdr:col>
      <xdr:colOff>69850</xdr:colOff>
      <xdr:row>79</xdr:row>
      <xdr:rowOff>69850</xdr:rowOff>
    </xdr:to>
    <xdr:cxnSp macro="">
      <xdr:nvCxnSpPr>
        <xdr:cNvPr id="429" name="直線コネクタ 428"/>
        <xdr:cNvCxnSpPr/>
      </xdr:nvCxnSpPr>
      <xdr:spPr>
        <a:xfrm flipV="1">
          <a:off x="14782800" y="13230352"/>
          <a:ext cx="889000" cy="38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0" name="フローチャート: 判断 429"/>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96283</xdr:rowOff>
    </xdr:from>
    <xdr:ext cx="736600" cy="259045"/>
    <xdr:sp macro="" textlink="">
      <xdr:nvSpPr>
        <xdr:cNvPr id="431" name="テキスト ボックス 430"/>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58420</xdr:rowOff>
    </xdr:from>
    <xdr:to>
      <xdr:col>73</xdr:col>
      <xdr:colOff>180975</xdr:colOff>
      <xdr:row>79</xdr:row>
      <xdr:rowOff>69850</xdr:rowOff>
    </xdr:to>
    <xdr:cxnSp macro="">
      <xdr:nvCxnSpPr>
        <xdr:cNvPr id="432" name="直線コネクタ 431"/>
        <xdr:cNvCxnSpPr/>
      </xdr:nvCxnSpPr>
      <xdr:spPr>
        <a:xfrm>
          <a:off x="13893800" y="134315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3" name="フローチャート: 判断 432"/>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4" name="テキスト ボックス 433"/>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26415</xdr:rowOff>
    </xdr:from>
    <xdr:to>
      <xdr:col>69</xdr:col>
      <xdr:colOff>92075</xdr:colOff>
      <xdr:row>78</xdr:row>
      <xdr:rowOff>58420</xdr:rowOff>
    </xdr:to>
    <xdr:cxnSp macro="">
      <xdr:nvCxnSpPr>
        <xdr:cNvPr id="435" name="直線コネクタ 434"/>
        <xdr:cNvCxnSpPr/>
      </xdr:nvCxnSpPr>
      <xdr:spPr>
        <a:xfrm>
          <a:off x="13004800" y="1339951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94487</xdr:rowOff>
    </xdr:from>
    <xdr:to>
      <xdr:col>69</xdr:col>
      <xdr:colOff>142875</xdr:colOff>
      <xdr:row>77</xdr:row>
      <xdr:rowOff>24637</xdr:rowOff>
    </xdr:to>
    <xdr:sp macro="" textlink="">
      <xdr:nvSpPr>
        <xdr:cNvPr id="436" name="フローチャート: 判断 435"/>
        <xdr:cNvSpPr/>
      </xdr:nvSpPr>
      <xdr:spPr>
        <a:xfrm>
          <a:off x="13843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34815</xdr:rowOff>
    </xdr:from>
    <xdr:ext cx="762000" cy="259045"/>
    <xdr:sp macro="" textlink="">
      <xdr:nvSpPr>
        <xdr:cNvPr id="437" name="テキスト ボックス 436"/>
        <xdr:cNvSpPr txBox="1"/>
      </xdr:nvSpPr>
      <xdr:spPr>
        <a:xfrm>
          <a:off x="13512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142494</xdr:rowOff>
    </xdr:from>
    <xdr:to>
      <xdr:col>82</xdr:col>
      <xdr:colOff>158750</xdr:colOff>
      <xdr:row>78</xdr:row>
      <xdr:rowOff>72644</xdr:rowOff>
    </xdr:to>
    <xdr:sp macro="" textlink="">
      <xdr:nvSpPr>
        <xdr:cNvPr id="445" name="楕円 444"/>
        <xdr:cNvSpPr/>
      </xdr:nvSpPr>
      <xdr:spPr>
        <a:xfrm>
          <a:off x="164592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114571</xdr:rowOff>
    </xdr:from>
    <xdr:ext cx="762000" cy="259045"/>
    <xdr:sp macro="" textlink="">
      <xdr:nvSpPr>
        <xdr:cNvPr id="446" name="公債費以外該当値テキスト"/>
        <xdr:cNvSpPr txBox="1"/>
      </xdr:nvSpPr>
      <xdr:spPr>
        <a:xfrm>
          <a:off x="165989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149352</xdr:rowOff>
    </xdr:from>
    <xdr:to>
      <xdr:col>78</xdr:col>
      <xdr:colOff>120650</xdr:colOff>
      <xdr:row>77</xdr:row>
      <xdr:rowOff>79502</xdr:rowOff>
    </xdr:to>
    <xdr:sp macro="" textlink="">
      <xdr:nvSpPr>
        <xdr:cNvPr id="447" name="楕円 446"/>
        <xdr:cNvSpPr/>
      </xdr:nvSpPr>
      <xdr:spPr>
        <a:xfrm>
          <a:off x="15621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89679</xdr:rowOff>
    </xdr:from>
    <xdr:ext cx="736600" cy="259045"/>
    <xdr:sp macro="" textlink="">
      <xdr:nvSpPr>
        <xdr:cNvPr id="448" name="テキスト ボックス 447"/>
        <xdr:cNvSpPr txBox="1"/>
      </xdr:nvSpPr>
      <xdr:spPr>
        <a:xfrm>
          <a:off x="15290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19050</xdr:rowOff>
    </xdr:from>
    <xdr:to>
      <xdr:col>74</xdr:col>
      <xdr:colOff>31750</xdr:colOff>
      <xdr:row>79</xdr:row>
      <xdr:rowOff>120650</xdr:rowOff>
    </xdr:to>
    <xdr:sp macro="" textlink="">
      <xdr:nvSpPr>
        <xdr:cNvPr id="449" name="楕円 448"/>
        <xdr:cNvSpPr/>
      </xdr:nvSpPr>
      <xdr:spPr>
        <a:xfrm>
          <a:off x="14732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105427</xdr:rowOff>
    </xdr:from>
    <xdr:ext cx="762000" cy="259045"/>
    <xdr:sp macro="" textlink="">
      <xdr:nvSpPr>
        <xdr:cNvPr id="450" name="テキスト ボックス 449"/>
        <xdr:cNvSpPr txBox="1"/>
      </xdr:nvSpPr>
      <xdr:spPr>
        <a:xfrm>
          <a:off x="14401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xdr:rowOff>
    </xdr:from>
    <xdr:to>
      <xdr:col>69</xdr:col>
      <xdr:colOff>142875</xdr:colOff>
      <xdr:row>78</xdr:row>
      <xdr:rowOff>109220</xdr:rowOff>
    </xdr:to>
    <xdr:sp macro="" textlink="">
      <xdr:nvSpPr>
        <xdr:cNvPr id="451" name="楕円 450"/>
        <xdr:cNvSpPr/>
      </xdr:nvSpPr>
      <xdr:spPr>
        <a:xfrm>
          <a:off x="13843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52" name="テキスト ボックス 451"/>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53" name="楕円 452"/>
        <xdr:cNvSpPr/>
      </xdr:nvSpPr>
      <xdr:spPr>
        <a:xfrm>
          <a:off x="12954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61992</xdr:rowOff>
    </xdr:from>
    <xdr:ext cx="762000" cy="259045"/>
    <xdr:sp macro="" textlink="">
      <xdr:nvSpPr>
        <xdr:cNvPr id="454" name="テキスト ボックス 453"/>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滋賀県日野町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156239</xdr:rowOff>
    </xdr:from>
    <xdr:to>
      <xdr:col>29</xdr:col>
      <xdr:colOff>127000</xdr:colOff>
      <xdr:row>19</xdr:row>
      <xdr:rowOff>76409</xdr:rowOff>
    </xdr:to>
    <xdr:cxnSp macro="">
      <xdr:nvCxnSpPr>
        <xdr:cNvPr id="47" name="直線コネクタ 46"/>
        <xdr:cNvCxnSpPr/>
      </xdr:nvCxnSpPr>
      <xdr:spPr bwMode="auto">
        <a:xfrm flipV="1">
          <a:off x="5651500" y="2089814"/>
          <a:ext cx="0" cy="12917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48486</xdr:rowOff>
    </xdr:from>
    <xdr:ext cx="762000" cy="259045"/>
    <xdr:sp macro="" textlink="">
      <xdr:nvSpPr>
        <xdr:cNvPr id="48" name="人口1人当たり決算額の推移最小値テキスト130"/>
        <xdr:cNvSpPr txBox="1"/>
      </xdr:nvSpPr>
      <xdr:spPr>
        <a:xfrm>
          <a:off x="5740400" y="335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76409</xdr:rowOff>
    </xdr:from>
    <xdr:to>
      <xdr:col>30</xdr:col>
      <xdr:colOff>25400</xdr:colOff>
      <xdr:row>19</xdr:row>
      <xdr:rowOff>76409</xdr:rowOff>
    </xdr:to>
    <xdr:cxnSp macro="">
      <xdr:nvCxnSpPr>
        <xdr:cNvPr id="49" name="直線コネクタ 48"/>
        <xdr:cNvCxnSpPr/>
      </xdr:nvCxnSpPr>
      <xdr:spPr bwMode="auto">
        <a:xfrm>
          <a:off x="5562600" y="338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71166</xdr:rowOff>
    </xdr:from>
    <xdr:ext cx="762000" cy="259045"/>
    <xdr:sp macro="" textlink="">
      <xdr:nvSpPr>
        <xdr:cNvPr id="50" name="人口1人当たり決算額の推移最大値テキスト130"/>
        <xdr:cNvSpPr txBox="1"/>
      </xdr:nvSpPr>
      <xdr:spPr>
        <a:xfrm>
          <a:off x="5740400" y="183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156239</xdr:rowOff>
    </xdr:from>
    <xdr:to>
      <xdr:col>30</xdr:col>
      <xdr:colOff>25400</xdr:colOff>
      <xdr:row>11</xdr:row>
      <xdr:rowOff>156239</xdr:rowOff>
    </xdr:to>
    <xdr:cxnSp macro="">
      <xdr:nvCxnSpPr>
        <xdr:cNvPr id="51" name="直線コネクタ 50"/>
        <xdr:cNvCxnSpPr/>
      </xdr:nvCxnSpPr>
      <xdr:spPr bwMode="auto">
        <a:xfrm>
          <a:off x="5562600" y="2089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121606</xdr:rowOff>
    </xdr:from>
    <xdr:to>
      <xdr:col>29</xdr:col>
      <xdr:colOff>127000</xdr:colOff>
      <xdr:row>15</xdr:row>
      <xdr:rowOff>130407</xdr:rowOff>
    </xdr:to>
    <xdr:cxnSp macro="">
      <xdr:nvCxnSpPr>
        <xdr:cNvPr id="52" name="直線コネクタ 51"/>
        <xdr:cNvCxnSpPr/>
      </xdr:nvCxnSpPr>
      <xdr:spPr bwMode="auto">
        <a:xfrm>
          <a:off x="5003800" y="2740981"/>
          <a:ext cx="647700" cy="8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109226</xdr:rowOff>
    </xdr:from>
    <xdr:ext cx="762000" cy="259045"/>
    <xdr:sp macro="" textlink="">
      <xdr:nvSpPr>
        <xdr:cNvPr id="53" name="人口1人当たり決算額の推移平均値テキスト130"/>
        <xdr:cNvSpPr txBox="1"/>
      </xdr:nvSpPr>
      <xdr:spPr>
        <a:xfrm>
          <a:off x="5740400" y="2900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137149</xdr:rowOff>
    </xdr:from>
    <xdr:to>
      <xdr:col>29</xdr:col>
      <xdr:colOff>177800</xdr:colOff>
      <xdr:row>17</xdr:row>
      <xdr:rowOff>67299</xdr:rowOff>
    </xdr:to>
    <xdr:sp macro="" textlink="">
      <xdr:nvSpPr>
        <xdr:cNvPr id="54" name="フローチャート: 判断 53"/>
        <xdr:cNvSpPr/>
      </xdr:nvSpPr>
      <xdr:spPr bwMode="auto">
        <a:xfrm>
          <a:off x="56007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121606</xdr:rowOff>
    </xdr:from>
    <xdr:to>
      <xdr:col>26</xdr:col>
      <xdr:colOff>50800</xdr:colOff>
      <xdr:row>15</xdr:row>
      <xdr:rowOff>135093</xdr:rowOff>
    </xdr:to>
    <xdr:cxnSp macro="">
      <xdr:nvCxnSpPr>
        <xdr:cNvPr id="55" name="直線コネクタ 54"/>
        <xdr:cNvCxnSpPr/>
      </xdr:nvCxnSpPr>
      <xdr:spPr bwMode="auto">
        <a:xfrm flipV="1">
          <a:off x="4305300" y="2740981"/>
          <a:ext cx="698500" cy="13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148269</xdr:rowOff>
    </xdr:from>
    <xdr:to>
      <xdr:col>26</xdr:col>
      <xdr:colOff>101600</xdr:colOff>
      <xdr:row>17</xdr:row>
      <xdr:rowOff>78419</xdr:rowOff>
    </xdr:to>
    <xdr:sp macro="" textlink="">
      <xdr:nvSpPr>
        <xdr:cNvPr id="56" name="フローチャート: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63196</xdr:rowOff>
    </xdr:from>
    <xdr:ext cx="736600" cy="259045"/>
    <xdr:sp macro="" textlink="">
      <xdr:nvSpPr>
        <xdr:cNvPr id="57" name="テキスト ボックス 56"/>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135093</xdr:rowOff>
    </xdr:from>
    <xdr:to>
      <xdr:col>22</xdr:col>
      <xdr:colOff>114300</xdr:colOff>
      <xdr:row>15</xdr:row>
      <xdr:rowOff>169759</xdr:rowOff>
    </xdr:to>
    <xdr:cxnSp macro="">
      <xdr:nvCxnSpPr>
        <xdr:cNvPr id="58" name="直線コネクタ 57"/>
        <xdr:cNvCxnSpPr/>
      </xdr:nvCxnSpPr>
      <xdr:spPr bwMode="auto">
        <a:xfrm flipV="1">
          <a:off x="3606800" y="2754468"/>
          <a:ext cx="698500" cy="34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148187</xdr:rowOff>
    </xdr:from>
    <xdr:to>
      <xdr:col>22</xdr:col>
      <xdr:colOff>165100</xdr:colOff>
      <xdr:row>17</xdr:row>
      <xdr:rowOff>78337</xdr:rowOff>
    </xdr:to>
    <xdr:sp macro="" textlink="">
      <xdr:nvSpPr>
        <xdr:cNvPr id="59" name="フローチャート: 判断 58"/>
        <xdr:cNvSpPr/>
      </xdr:nvSpPr>
      <xdr:spPr bwMode="auto">
        <a:xfrm>
          <a:off x="42545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63114</xdr:rowOff>
    </xdr:from>
    <xdr:ext cx="762000" cy="259045"/>
    <xdr:sp macro="" textlink="">
      <xdr:nvSpPr>
        <xdr:cNvPr id="60" name="テキスト ボックス 59"/>
        <xdr:cNvSpPr txBox="1"/>
      </xdr:nvSpPr>
      <xdr:spPr>
        <a:xfrm>
          <a:off x="3924300" y="302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169759</xdr:rowOff>
    </xdr:from>
    <xdr:to>
      <xdr:col>18</xdr:col>
      <xdr:colOff>177800</xdr:colOff>
      <xdr:row>16</xdr:row>
      <xdr:rowOff>8906</xdr:rowOff>
    </xdr:to>
    <xdr:cxnSp macro="">
      <xdr:nvCxnSpPr>
        <xdr:cNvPr id="61" name="直線コネクタ 60"/>
        <xdr:cNvCxnSpPr/>
      </xdr:nvCxnSpPr>
      <xdr:spPr bwMode="auto">
        <a:xfrm flipV="1">
          <a:off x="2908300" y="2789134"/>
          <a:ext cx="698500" cy="10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162458</xdr:rowOff>
    </xdr:from>
    <xdr:to>
      <xdr:col>19</xdr:col>
      <xdr:colOff>38100</xdr:colOff>
      <xdr:row>17</xdr:row>
      <xdr:rowOff>92608</xdr:rowOff>
    </xdr:to>
    <xdr:sp macro="" textlink="">
      <xdr:nvSpPr>
        <xdr:cNvPr id="62" name="フローチャート: 判断 61"/>
        <xdr:cNvSpPr/>
      </xdr:nvSpPr>
      <xdr:spPr bwMode="auto">
        <a:xfrm>
          <a:off x="3556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77385</xdr:rowOff>
    </xdr:from>
    <xdr:ext cx="762000" cy="259045"/>
    <xdr:sp macro="" textlink="">
      <xdr:nvSpPr>
        <xdr:cNvPr id="63" name="テキスト ボックス 62"/>
        <xdr:cNvSpPr txBox="1"/>
      </xdr:nvSpPr>
      <xdr:spPr>
        <a:xfrm>
          <a:off x="3225800" y="303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148089</xdr:rowOff>
    </xdr:from>
    <xdr:to>
      <xdr:col>15</xdr:col>
      <xdr:colOff>101600</xdr:colOff>
      <xdr:row>17</xdr:row>
      <xdr:rowOff>78239</xdr:rowOff>
    </xdr:to>
    <xdr:sp macro="" textlink="">
      <xdr:nvSpPr>
        <xdr:cNvPr id="64" name="フローチャート: 判断 63"/>
        <xdr:cNvSpPr/>
      </xdr:nvSpPr>
      <xdr:spPr bwMode="auto">
        <a:xfrm>
          <a:off x="2857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63016</xdr:rowOff>
    </xdr:from>
    <xdr:ext cx="762000" cy="259045"/>
    <xdr:sp macro="" textlink="">
      <xdr:nvSpPr>
        <xdr:cNvPr id="65" name="テキスト ボックス 64"/>
        <xdr:cNvSpPr txBox="1"/>
      </xdr:nvSpPr>
      <xdr:spPr>
        <a:xfrm>
          <a:off x="2527300" y="302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79607</xdr:rowOff>
    </xdr:from>
    <xdr:to>
      <xdr:col>29</xdr:col>
      <xdr:colOff>177800</xdr:colOff>
      <xdr:row>16</xdr:row>
      <xdr:rowOff>9757</xdr:rowOff>
    </xdr:to>
    <xdr:sp macro="" textlink="">
      <xdr:nvSpPr>
        <xdr:cNvPr id="71" name="楕円 70"/>
        <xdr:cNvSpPr/>
      </xdr:nvSpPr>
      <xdr:spPr bwMode="auto">
        <a:xfrm>
          <a:off x="5600700" y="2698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96134</xdr:rowOff>
    </xdr:from>
    <xdr:ext cx="762000" cy="259045"/>
    <xdr:sp macro="" textlink="">
      <xdr:nvSpPr>
        <xdr:cNvPr id="72" name="人口1人当たり決算額の推移該当値テキスト130"/>
        <xdr:cNvSpPr txBox="1"/>
      </xdr:nvSpPr>
      <xdr:spPr>
        <a:xfrm>
          <a:off x="5740400" y="2544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70806</xdr:rowOff>
    </xdr:from>
    <xdr:to>
      <xdr:col>26</xdr:col>
      <xdr:colOff>101600</xdr:colOff>
      <xdr:row>16</xdr:row>
      <xdr:rowOff>956</xdr:rowOff>
    </xdr:to>
    <xdr:sp macro="" textlink="">
      <xdr:nvSpPr>
        <xdr:cNvPr id="73" name="楕円 72"/>
        <xdr:cNvSpPr/>
      </xdr:nvSpPr>
      <xdr:spPr bwMode="auto">
        <a:xfrm>
          <a:off x="4953000" y="2690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11133</xdr:rowOff>
    </xdr:from>
    <xdr:ext cx="736600" cy="259045"/>
    <xdr:sp macro="" textlink="">
      <xdr:nvSpPr>
        <xdr:cNvPr id="74" name="テキスト ボックス 73"/>
        <xdr:cNvSpPr txBox="1"/>
      </xdr:nvSpPr>
      <xdr:spPr>
        <a:xfrm>
          <a:off x="4622800" y="2459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84293</xdr:rowOff>
    </xdr:from>
    <xdr:to>
      <xdr:col>22</xdr:col>
      <xdr:colOff>165100</xdr:colOff>
      <xdr:row>16</xdr:row>
      <xdr:rowOff>14443</xdr:rowOff>
    </xdr:to>
    <xdr:sp macro="" textlink="">
      <xdr:nvSpPr>
        <xdr:cNvPr id="75" name="楕円 74"/>
        <xdr:cNvSpPr/>
      </xdr:nvSpPr>
      <xdr:spPr bwMode="auto">
        <a:xfrm>
          <a:off x="4254500" y="2703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24620</xdr:rowOff>
    </xdr:from>
    <xdr:ext cx="762000" cy="259045"/>
    <xdr:sp macro="" textlink="">
      <xdr:nvSpPr>
        <xdr:cNvPr id="76" name="テキスト ボックス 75"/>
        <xdr:cNvSpPr txBox="1"/>
      </xdr:nvSpPr>
      <xdr:spPr>
        <a:xfrm>
          <a:off x="3924300" y="24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118959</xdr:rowOff>
    </xdr:from>
    <xdr:to>
      <xdr:col>19</xdr:col>
      <xdr:colOff>38100</xdr:colOff>
      <xdr:row>16</xdr:row>
      <xdr:rowOff>49109</xdr:rowOff>
    </xdr:to>
    <xdr:sp macro="" textlink="">
      <xdr:nvSpPr>
        <xdr:cNvPr id="77" name="楕円 76"/>
        <xdr:cNvSpPr/>
      </xdr:nvSpPr>
      <xdr:spPr bwMode="auto">
        <a:xfrm>
          <a:off x="3556000" y="2738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59286</xdr:rowOff>
    </xdr:from>
    <xdr:ext cx="762000" cy="259045"/>
    <xdr:sp macro="" textlink="">
      <xdr:nvSpPr>
        <xdr:cNvPr id="78" name="テキスト ボックス 77"/>
        <xdr:cNvSpPr txBox="1"/>
      </xdr:nvSpPr>
      <xdr:spPr>
        <a:xfrm>
          <a:off x="3225800" y="2507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129556</xdr:rowOff>
    </xdr:from>
    <xdr:to>
      <xdr:col>15</xdr:col>
      <xdr:colOff>101600</xdr:colOff>
      <xdr:row>16</xdr:row>
      <xdr:rowOff>59706</xdr:rowOff>
    </xdr:to>
    <xdr:sp macro="" textlink="">
      <xdr:nvSpPr>
        <xdr:cNvPr id="79" name="楕円 78"/>
        <xdr:cNvSpPr/>
      </xdr:nvSpPr>
      <xdr:spPr bwMode="auto">
        <a:xfrm>
          <a:off x="2857500" y="2748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69883</xdr:rowOff>
    </xdr:from>
    <xdr:ext cx="762000" cy="259045"/>
    <xdr:sp macro="" textlink="">
      <xdr:nvSpPr>
        <xdr:cNvPr id="80" name="テキスト ボックス 79"/>
        <xdr:cNvSpPr txBox="1"/>
      </xdr:nvSpPr>
      <xdr:spPr>
        <a:xfrm>
          <a:off x="2527300" y="2517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116279</xdr:rowOff>
    </xdr:from>
    <xdr:to>
      <xdr:col>29</xdr:col>
      <xdr:colOff>127000</xdr:colOff>
      <xdr:row>38</xdr:row>
      <xdr:rowOff>103911</xdr:rowOff>
    </xdr:to>
    <xdr:cxnSp macro="">
      <xdr:nvCxnSpPr>
        <xdr:cNvPr id="107" name="直線コネクタ 106"/>
        <xdr:cNvCxnSpPr/>
      </xdr:nvCxnSpPr>
      <xdr:spPr bwMode="auto">
        <a:xfrm flipV="1">
          <a:off x="5651500" y="6383729"/>
          <a:ext cx="0" cy="11877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75988</xdr:rowOff>
    </xdr:from>
    <xdr:ext cx="762000" cy="259045"/>
    <xdr:sp macro="" textlink="">
      <xdr:nvSpPr>
        <xdr:cNvPr id="108" name="人口1人当たり決算額の推移最小値テキスト445"/>
        <xdr:cNvSpPr txBox="1"/>
      </xdr:nvSpPr>
      <xdr:spPr>
        <a:xfrm>
          <a:off x="5740400" y="7543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103911</xdr:rowOff>
    </xdr:from>
    <xdr:to>
      <xdr:col>30</xdr:col>
      <xdr:colOff>25400</xdr:colOff>
      <xdr:row>38</xdr:row>
      <xdr:rowOff>103911</xdr:rowOff>
    </xdr:to>
    <xdr:cxnSp macro="">
      <xdr:nvCxnSpPr>
        <xdr:cNvPr id="109" name="直線コネクタ 108"/>
        <xdr:cNvCxnSpPr/>
      </xdr:nvCxnSpPr>
      <xdr:spPr bwMode="auto">
        <a:xfrm>
          <a:off x="5562600" y="75715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202656</xdr:rowOff>
    </xdr:from>
    <xdr:ext cx="762000" cy="259045"/>
    <xdr:sp macro="" textlink="">
      <xdr:nvSpPr>
        <xdr:cNvPr id="110" name="人口1人当たり決算額の推移最大値テキスト445"/>
        <xdr:cNvSpPr txBox="1"/>
      </xdr:nvSpPr>
      <xdr:spPr>
        <a:xfrm>
          <a:off x="5740400" y="612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116279</xdr:rowOff>
    </xdr:from>
    <xdr:to>
      <xdr:col>30</xdr:col>
      <xdr:colOff>25400</xdr:colOff>
      <xdr:row>34</xdr:row>
      <xdr:rowOff>116279</xdr:rowOff>
    </xdr:to>
    <xdr:cxnSp macro="">
      <xdr:nvCxnSpPr>
        <xdr:cNvPr id="111" name="直線コネクタ 110"/>
        <xdr:cNvCxnSpPr/>
      </xdr:nvCxnSpPr>
      <xdr:spPr bwMode="auto">
        <a:xfrm>
          <a:off x="5562600" y="6383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115319</xdr:rowOff>
    </xdr:from>
    <xdr:to>
      <xdr:col>29</xdr:col>
      <xdr:colOff>127000</xdr:colOff>
      <xdr:row>37</xdr:row>
      <xdr:rowOff>33617</xdr:rowOff>
    </xdr:to>
    <xdr:cxnSp macro="">
      <xdr:nvCxnSpPr>
        <xdr:cNvPr id="112" name="直線コネクタ 111"/>
        <xdr:cNvCxnSpPr/>
      </xdr:nvCxnSpPr>
      <xdr:spPr bwMode="auto">
        <a:xfrm flipV="1">
          <a:off x="5003800" y="7068569"/>
          <a:ext cx="647700" cy="89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122480</xdr:rowOff>
    </xdr:from>
    <xdr:ext cx="762000" cy="259045"/>
    <xdr:sp macro="" textlink="">
      <xdr:nvSpPr>
        <xdr:cNvPr id="113" name="人口1人当たり決算額の推移平均値テキスト445"/>
        <xdr:cNvSpPr txBox="1"/>
      </xdr:nvSpPr>
      <xdr:spPr>
        <a:xfrm>
          <a:off x="5740400" y="7075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150403</xdr:rowOff>
    </xdr:from>
    <xdr:to>
      <xdr:col>29</xdr:col>
      <xdr:colOff>177800</xdr:colOff>
      <xdr:row>37</xdr:row>
      <xdr:rowOff>80553</xdr:rowOff>
    </xdr:to>
    <xdr:sp macro="" textlink="">
      <xdr:nvSpPr>
        <xdr:cNvPr id="114" name="フローチャート: 判断 113"/>
        <xdr:cNvSpPr/>
      </xdr:nvSpPr>
      <xdr:spPr bwMode="auto">
        <a:xfrm>
          <a:off x="5600700" y="7103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33617</xdr:rowOff>
    </xdr:from>
    <xdr:to>
      <xdr:col>26</xdr:col>
      <xdr:colOff>50800</xdr:colOff>
      <xdr:row>37</xdr:row>
      <xdr:rowOff>83634</xdr:rowOff>
    </xdr:to>
    <xdr:cxnSp macro="">
      <xdr:nvCxnSpPr>
        <xdr:cNvPr id="115" name="直線コネクタ 114"/>
        <xdr:cNvCxnSpPr/>
      </xdr:nvCxnSpPr>
      <xdr:spPr bwMode="auto">
        <a:xfrm flipV="1">
          <a:off x="4305300" y="7158317"/>
          <a:ext cx="698500" cy="50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138882</xdr:rowOff>
    </xdr:from>
    <xdr:to>
      <xdr:col>26</xdr:col>
      <xdr:colOff>101600</xdr:colOff>
      <xdr:row>37</xdr:row>
      <xdr:rowOff>69032</xdr:rowOff>
    </xdr:to>
    <xdr:sp macro="" textlink="">
      <xdr:nvSpPr>
        <xdr:cNvPr id="116" name="フローチャート: 判断 115"/>
        <xdr:cNvSpPr/>
      </xdr:nvSpPr>
      <xdr:spPr bwMode="auto">
        <a:xfrm>
          <a:off x="4953000" y="7092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250659</xdr:rowOff>
    </xdr:from>
    <xdr:ext cx="736600" cy="259045"/>
    <xdr:sp macro="" textlink="">
      <xdr:nvSpPr>
        <xdr:cNvPr id="117" name="テキスト ボックス 116"/>
        <xdr:cNvSpPr txBox="1"/>
      </xdr:nvSpPr>
      <xdr:spPr>
        <a:xfrm>
          <a:off x="4622800" y="686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83634</xdr:rowOff>
    </xdr:from>
    <xdr:to>
      <xdr:col>22</xdr:col>
      <xdr:colOff>114300</xdr:colOff>
      <xdr:row>37</xdr:row>
      <xdr:rowOff>112644</xdr:rowOff>
    </xdr:to>
    <xdr:cxnSp macro="">
      <xdr:nvCxnSpPr>
        <xdr:cNvPr id="118" name="直線コネクタ 117"/>
        <xdr:cNvCxnSpPr/>
      </xdr:nvCxnSpPr>
      <xdr:spPr bwMode="auto">
        <a:xfrm flipV="1">
          <a:off x="3606800" y="7208334"/>
          <a:ext cx="698500" cy="29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147341</xdr:rowOff>
    </xdr:from>
    <xdr:to>
      <xdr:col>22</xdr:col>
      <xdr:colOff>165100</xdr:colOff>
      <xdr:row>37</xdr:row>
      <xdr:rowOff>77491</xdr:rowOff>
    </xdr:to>
    <xdr:sp macro="" textlink="">
      <xdr:nvSpPr>
        <xdr:cNvPr id="119" name="フローチャート: 判断 118"/>
        <xdr:cNvSpPr/>
      </xdr:nvSpPr>
      <xdr:spPr bwMode="auto">
        <a:xfrm>
          <a:off x="42545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259118</xdr:rowOff>
    </xdr:from>
    <xdr:ext cx="762000" cy="259045"/>
    <xdr:sp macro="" textlink="">
      <xdr:nvSpPr>
        <xdr:cNvPr id="120" name="テキスト ボックス 119"/>
        <xdr:cNvSpPr txBox="1"/>
      </xdr:nvSpPr>
      <xdr:spPr>
        <a:xfrm>
          <a:off x="3924300" y="686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112644</xdr:rowOff>
    </xdr:from>
    <xdr:to>
      <xdr:col>18</xdr:col>
      <xdr:colOff>177800</xdr:colOff>
      <xdr:row>37</xdr:row>
      <xdr:rowOff>212039</xdr:rowOff>
    </xdr:to>
    <xdr:cxnSp macro="">
      <xdr:nvCxnSpPr>
        <xdr:cNvPr id="121" name="直線コネクタ 120"/>
        <xdr:cNvCxnSpPr/>
      </xdr:nvCxnSpPr>
      <xdr:spPr bwMode="auto">
        <a:xfrm flipV="1">
          <a:off x="2908300" y="7237344"/>
          <a:ext cx="698500" cy="99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144369</xdr:rowOff>
    </xdr:from>
    <xdr:to>
      <xdr:col>19</xdr:col>
      <xdr:colOff>38100</xdr:colOff>
      <xdr:row>37</xdr:row>
      <xdr:rowOff>74519</xdr:rowOff>
    </xdr:to>
    <xdr:sp macro="" textlink="">
      <xdr:nvSpPr>
        <xdr:cNvPr id="122" name="フローチャート: 判断 121"/>
        <xdr:cNvSpPr/>
      </xdr:nvSpPr>
      <xdr:spPr bwMode="auto">
        <a:xfrm>
          <a:off x="3556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256146</xdr:rowOff>
    </xdr:from>
    <xdr:ext cx="762000" cy="259045"/>
    <xdr:sp macro="" textlink="">
      <xdr:nvSpPr>
        <xdr:cNvPr id="123" name="テキスト ボックス 122"/>
        <xdr:cNvSpPr txBox="1"/>
      </xdr:nvSpPr>
      <xdr:spPr>
        <a:xfrm>
          <a:off x="3225800" y="686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144711</xdr:rowOff>
    </xdr:from>
    <xdr:to>
      <xdr:col>15</xdr:col>
      <xdr:colOff>101600</xdr:colOff>
      <xdr:row>37</xdr:row>
      <xdr:rowOff>74861</xdr:rowOff>
    </xdr:to>
    <xdr:sp macro="" textlink="">
      <xdr:nvSpPr>
        <xdr:cNvPr id="124" name="フローチャート: 判断 123"/>
        <xdr:cNvSpPr/>
      </xdr:nvSpPr>
      <xdr:spPr bwMode="auto">
        <a:xfrm>
          <a:off x="2857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256488</xdr:rowOff>
    </xdr:from>
    <xdr:ext cx="762000" cy="259045"/>
    <xdr:sp macro="" textlink="">
      <xdr:nvSpPr>
        <xdr:cNvPr id="125" name="テキスト ボックス 124"/>
        <xdr:cNvSpPr txBox="1"/>
      </xdr:nvSpPr>
      <xdr:spPr>
        <a:xfrm>
          <a:off x="2527300" y="6866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64519</xdr:rowOff>
    </xdr:from>
    <xdr:to>
      <xdr:col>29</xdr:col>
      <xdr:colOff>177800</xdr:colOff>
      <xdr:row>36</xdr:row>
      <xdr:rowOff>166119</xdr:rowOff>
    </xdr:to>
    <xdr:sp macro="" textlink="">
      <xdr:nvSpPr>
        <xdr:cNvPr id="131" name="楕円 130"/>
        <xdr:cNvSpPr/>
      </xdr:nvSpPr>
      <xdr:spPr bwMode="auto">
        <a:xfrm>
          <a:off x="5600700" y="7017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252496</xdr:rowOff>
    </xdr:from>
    <xdr:ext cx="762000" cy="259045"/>
    <xdr:sp macro="" textlink="">
      <xdr:nvSpPr>
        <xdr:cNvPr id="132" name="人口1人当たり決算額の推移該当値テキスト445"/>
        <xdr:cNvSpPr txBox="1"/>
      </xdr:nvSpPr>
      <xdr:spPr>
        <a:xfrm>
          <a:off x="5740400" y="686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154267</xdr:rowOff>
    </xdr:from>
    <xdr:to>
      <xdr:col>26</xdr:col>
      <xdr:colOff>101600</xdr:colOff>
      <xdr:row>37</xdr:row>
      <xdr:rowOff>84417</xdr:rowOff>
    </xdr:to>
    <xdr:sp macro="" textlink="">
      <xdr:nvSpPr>
        <xdr:cNvPr id="133" name="楕円 132"/>
        <xdr:cNvSpPr/>
      </xdr:nvSpPr>
      <xdr:spPr bwMode="auto">
        <a:xfrm>
          <a:off x="4953000" y="7107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69194</xdr:rowOff>
    </xdr:from>
    <xdr:ext cx="736600" cy="259045"/>
    <xdr:sp macro="" textlink="">
      <xdr:nvSpPr>
        <xdr:cNvPr id="134" name="テキスト ボックス 133"/>
        <xdr:cNvSpPr txBox="1"/>
      </xdr:nvSpPr>
      <xdr:spPr>
        <a:xfrm>
          <a:off x="4622800" y="7193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32834</xdr:rowOff>
    </xdr:from>
    <xdr:to>
      <xdr:col>22</xdr:col>
      <xdr:colOff>165100</xdr:colOff>
      <xdr:row>37</xdr:row>
      <xdr:rowOff>134434</xdr:rowOff>
    </xdr:to>
    <xdr:sp macro="" textlink="">
      <xdr:nvSpPr>
        <xdr:cNvPr id="135" name="楕円 134"/>
        <xdr:cNvSpPr/>
      </xdr:nvSpPr>
      <xdr:spPr bwMode="auto">
        <a:xfrm>
          <a:off x="4254500" y="7157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119211</xdr:rowOff>
    </xdr:from>
    <xdr:ext cx="762000" cy="259045"/>
    <xdr:sp macro="" textlink="">
      <xdr:nvSpPr>
        <xdr:cNvPr id="136" name="テキスト ボックス 135"/>
        <xdr:cNvSpPr txBox="1"/>
      </xdr:nvSpPr>
      <xdr:spPr>
        <a:xfrm>
          <a:off x="3924300" y="724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61844</xdr:rowOff>
    </xdr:from>
    <xdr:to>
      <xdr:col>19</xdr:col>
      <xdr:colOff>38100</xdr:colOff>
      <xdr:row>37</xdr:row>
      <xdr:rowOff>163444</xdr:rowOff>
    </xdr:to>
    <xdr:sp macro="" textlink="">
      <xdr:nvSpPr>
        <xdr:cNvPr id="137" name="楕円 136"/>
        <xdr:cNvSpPr/>
      </xdr:nvSpPr>
      <xdr:spPr bwMode="auto">
        <a:xfrm>
          <a:off x="3556000" y="7186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148221</xdr:rowOff>
    </xdr:from>
    <xdr:ext cx="762000" cy="259045"/>
    <xdr:sp macro="" textlink="">
      <xdr:nvSpPr>
        <xdr:cNvPr id="138" name="テキスト ボックス 137"/>
        <xdr:cNvSpPr txBox="1"/>
      </xdr:nvSpPr>
      <xdr:spPr>
        <a:xfrm>
          <a:off x="3225800" y="72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161239</xdr:rowOff>
    </xdr:from>
    <xdr:to>
      <xdr:col>15</xdr:col>
      <xdr:colOff>101600</xdr:colOff>
      <xdr:row>37</xdr:row>
      <xdr:rowOff>262839</xdr:rowOff>
    </xdr:to>
    <xdr:sp macro="" textlink="">
      <xdr:nvSpPr>
        <xdr:cNvPr id="139" name="楕円 138"/>
        <xdr:cNvSpPr/>
      </xdr:nvSpPr>
      <xdr:spPr bwMode="auto">
        <a:xfrm>
          <a:off x="2857500" y="7285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247616</xdr:rowOff>
    </xdr:from>
    <xdr:ext cx="762000" cy="259045"/>
    <xdr:sp macro="" textlink="">
      <xdr:nvSpPr>
        <xdr:cNvPr id="140" name="テキスト ボックス 139"/>
        <xdr:cNvSpPr txBox="1"/>
      </xdr:nvSpPr>
      <xdr:spPr>
        <a:xfrm>
          <a:off x="2527300" y="737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滋賀県日野町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21,493
20,822
117.60
9,637,037
9,141,925
483,930
5,954,051
8,429,477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145725</xdr:rowOff>
    </xdr:from>
    <xdr:to>
      <xdr:col>24</xdr:col>
      <xdr:colOff>62865</xdr:colOff>
      <xdr:row>39</xdr:row>
      <xdr:rowOff>106325</xdr:rowOff>
    </xdr:to>
    <xdr:cxnSp macro="">
      <xdr:nvCxnSpPr>
        <xdr:cNvPr id="58" name="直線コネクタ 57"/>
        <xdr:cNvCxnSpPr/>
      </xdr:nvCxnSpPr>
      <xdr:spPr>
        <a:xfrm flipV="1">
          <a:off x="4633595" y="5289225"/>
          <a:ext cx="1270" cy="1503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110152</xdr:rowOff>
    </xdr:from>
    <xdr:ext cx="534377" cy="259045"/>
    <xdr:sp macro="" textlink="">
      <xdr:nvSpPr>
        <xdr:cNvPr id="59" name="人件費最小値テキスト"/>
        <xdr:cNvSpPr txBox="1"/>
      </xdr:nvSpPr>
      <xdr:spPr>
        <a:xfrm>
          <a:off x="4686300" y="67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106325</xdr:rowOff>
    </xdr:from>
    <xdr:to>
      <xdr:col>24</xdr:col>
      <xdr:colOff>152400</xdr:colOff>
      <xdr:row>39</xdr:row>
      <xdr:rowOff>106325</xdr:rowOff>
    </xdr:to>
    <xdr:cxnSp macro="">
      <xdr:nvCxnSpPr>
        <xdr:cNvPr id="60" name="直線コネクタ 59"/>
        <xdr:cNvCxnSpPr/>
      </xdr:nvCxnSpPr>
      <xdr:spPr>
        <a:xfrm>
          <a:off x="4546600" y="67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92402</xdr:rowOff>
    </xdr:from>
    <xdr:ext cx="599010" cy="259045"/>
    <xdr:sp macro="" textlink="">
      <xdr:nvSpPr>
        <xdr:cNvPr id="61" name="人件費最大値テキスト"/>
        <xdr:cNvSpPr txBox="1"/>
      </xdr:nvSpPr>
      <xdr:spPr>
        <a:xfrm>
          <a:off x="4686300" y="5064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145725</xdr:rowOff>
    </xdr:from>
    <xdr:to>
      <xdr:col>24</xdr:col>
      <xdr:colOff>152400</xdr:colOff>
      <xdr:row>30</xdr:row>
      <xdr:rowOff>145725</xdr:rowOff>
    </xdr:to>
    <xdr:cxnSp macro="">
      <xdr:nvCxnSpPr>
        <xdr:cNvPr id="62" name="直線コネクタ 61"/>
        <xdr:cNvCxnSpPr/>
      </xdr:nvCxnSpPr>
      <xdr:spPr>
        <a:xfrm>
          <a:off x="4546600" y="52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90877</xdr:rowOff>
    </xdr:from>
    <xdr:to>
      <xdr:col>24</xdr:col>
      <xdr:colOff>63500</xdr:colOff>
      <xdr:row>36</xdr:row>
      <xdr:rowOff>93800</xdr:rowOff>
    </xdr:to>
    <xdr:cxnSp macro="">
      <xdr:nvCxnSpPr>
        <xdr:cNvPr id="63" name="直線コネクタ 62"/>
        <xdr:cNvCxnSpPr/>
      </xdr:nvCxnSpPr>
      <xdr:spPr>
        <a:xfrm>
          <a:off x="3797300" y="6263077"/>
          <a:ext cx="838200" cy="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165903</xdr:rowOff>
    </xdr:from>
    <xdr:ext cx="534377" cy="259045"/>
    <xdr:sp macro="" textlink="">
      <xdr:nvSpPr>
        <xdr:cNvPr id="64" name="人件費平均値テキスト"/>
        <xdr:cNvSpPr txBox="1"/>
      </xdr:nvSpPr>
      <xdr:spPr>
        <a:xfrm>
          <a:off x="4686300" y="6338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16026</xdr:rowOff>
    </xdr:from>
    <xdr:to>
      <xdr:col>24</xdr:col>
      <xdr:colOff>114300</xdr:colOff>
      <xdr:row>37</xdr:row>
      <xdr:rowOff>117626</xdr:rowOff>
    </xdr:to>
    <xdr:sp macro="" textlink="">
      <xdr:nvSpPr>
        <xdr:cNvPr id="65" name="フローチャート: 判断 64"/>
        <xdr:cNvSpPr/>
      </xdr:nvSpPr>
      <xdr:spPr>
        <a:xfrm>
          <a:off x="45847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90877</xdr:rowOff>
    </xdr:from>
    <xdr:to>
      <xdr:col>19</xdr:col>
      <xdr:colOff>177800</xdr:colOff>
      <xdr:row>36</xdr:row>
      <xdr:rowOff>107451</xdr:rowOff>
    </xdr:to>
    <xdr:cxnSp macro="">
      <xdr:nvCxnSpPr>
        <xdr:cNvPr id="66" name="直線コネクタ 65"/>
        <xdr:cNvCxnSpPr/>
      </xdr:nvCxnSpPr>
      <xdr:spPr>
        <a:xfrm flipV="1">
          <a:off x="2908300" y="6263077"/>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14246</xdr:rowOff>
    </xdr:from>
    <xdr:to>
      <xdr:col>20</xdr:col>
      <xdr:colOff>38100</xdr:colOff>
      <xdr:row>37</xdr:row>
      <xdr:rowOff>115846</xdr:rowOff>
    </xdr:to>
    <xdr:sp macro="" textlink="">
      <xdr:nvSpPr>
        <xdr:cNvPr id="67" name="フローチャート: 判断 66"/>
        <xdr:cNvSpPr/>
      </xdr:nvSpPr>
      <xdr:spPr>
        <a:xfrm>
          <a:off x="3746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106973</xdr:rowOff>
    </xdr:from>
    <xdr:ext cx="534377" cy="259045"/>
    <xdr:sp macro="" textlink="">
      <xdr:nvSpPr>
        <xdr:cNvPr id="68" name="テキスト ボックス 67"/>
        <xdr:cNvSpPr txBox="1"/>
      </xdr:nvSpPr>
      <xdr:spPr>
        <a:xfrm>
          <a:off x="3530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107451</xdr:rowOff>
    </xdr:from>
    <xdr:to>
      <xdr:col>15</xdr:col>
      <xdr:colOff>50800</xdr:colOff>
      <xdr:row>36</xdr:row>
      <xdr:rowOff>116987</xdr:rowOff>
    </xdr:to>
    <xdr:cxnSp macro="">
      <xdr:nvCxnSpPr>
        <xdr:cNvPr id="69" name="直線コネクタ 68"/>
        <xdr:cNvCxnSpPr/>
      </xdr:nvCxnSpPr>
      <xdr:spPr>
        <a:xfrm flipV="1">
          <a:off x="2019300" y="6279651"/>
          <a:ext cx="889000" cy="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3257</xdr:rowOff>
    </xdr:from>
    <xdr:to>
      <xdr:col>15</xdr:col>
      <xdr:colOff>101600</xdr:colOff>
      <xdr:row>37</xdr:row>
      <xdr:rowOff>104857</xdr:rowOff>
    </xdr:to>
    <xdr:sp macro="" textlink="">
      <xdr:nvSpPr>
        <xdr:cNvPr id="70" name="フローチャート: 判断 69"/>
        <xdr:cNvSpPr/>
      </xdr:nvSpPr>
      <xdr:spPr>
        <a:xfrm>
          <a:off x="2857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95984</xdr:rowOff>
    </xdr:from>
    <xdr:ext cx="534377" cy="259045"/>
    <xdr:sp macro="" textlink="">
      <xdr:nvSpPr>
        <xdr:cNvPr id="71" name="テキスト ボックス 70"/>
        <xdr:cNvSpPr txBox="1"/>
      </xdr:nvSpPr>
      <xdr:spPr>
        <a:xfrm>
          <a:off x="2641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116987</xdr:rowOff>
    </xdr:from>
    <xdr:to>
      <xdr:col>10</xdr:col>
      <xdr:colOff>114300</xdr:colOff>
      <xdr:row>36</xdr:row>
      <xdr:rowOff>132777</xdr:rowOff>
    </xdr:to>
    <xdr:cxnSp macro="">
      <xdr:nvCxnSpPr>
        <xdr:cNvPr id="72" name="直線コネクタ 71"/>
        <xdr:cNvCxnSpPr/>
      </xdr:nvCxnSpPr>
      <xdr:spPr>
        <a:xfrm flipV="1">
          <a:off x="1130300" y="6289187"/>
          <a:ext cx="889000" cy="1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5641</xdr:rowOff>
    </xdr:from>
    <xdr:to>
      <xdr:col>10</xdr:col>
      <xdr:colOff>165100</xdr:colOff>
      <xdr:row>37</xdr:row>
      <xdr:rowOff>107241</xdr:rowOff>
    </xdr:to>
    <xdr:sp macro="" textlink="">
      <xdr:nvSpPr>
        <xdr:cNvPr id="73" name="フローチャート: 判断 72"/>
        <xdr:cNvSpPr/>
      </xdr:nvSpPr>
      <xdr:spPr>
        <a:xfrm>
          <a:off x="1968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98368</xdr:rowOff>
    </xdr:from>
    <xdr:ext cx="534377" cy="259045"/>
    <xdr:sp macro="" textlink="">
      <xdr:nvSpPr>
        <xdr:cNvPr id="74" name="テキスト ボックス 73"/>
        <xdr:cNvSpPr txBox="1"/>
      </xdr:nvSpPr>
      <xdr:spPr>
        <a:xfrm>
          <a:off x="1752111" y="64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167963</xdr:rowOff>
    </xdr:from>
    <xdr:to>
      <xdr:col>6</xdr:col>
      <xdr:colOff>38100</xdr:colOff>
      <xdr:row>37</xdr:row>
      <xdr:rowOff>98113</xdr:rowOff>
    </xdr:to>
    <xdr:sp macro="" textlink="">
      <xdr:nvSpPr>
        <xdr:cNvPr id="75" name="フローチャート: 判断 74"/>
        <xdr:cNvSpPr/>
      </xdr:nvSpPr>
      <xdr:spPr>
        <a:xfrm>
          <a:off x="1079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89240</xdr:rowOff>
    </xdr:from>
    <xdr:ext cx="534377" cy="259045"/>
    <xdr:sp macro="" textlink="">
      <xdr:nvSpPr>
        <xdr:cNvPr id="76" name="テキスト ボックス 75"/>
        <xdr:cNvSpPr txBox="1"/>
      </xdr:nvSpPr>
      <xdr:spPr>
        <a:xfrm>
          <a:off x="863111" y="643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43000</xdr:rowOff>
    </xdr:from>
    <xdr:to>
      <xdr:col>24</xdr:col>
      <xdr:colOff>114300</xdr:colOff>
      <xdr:row>36</xdr:row>
      <xdr:rowOff>144600</xdr:rowOff>
    </xdr:to>
    <xdr:sp macro="" textlink="">
      <xdr:nvSpPr>
        <xdr:cNvPr id="82" name="楕円 81"/>
        <xdr:cNvSpPr/>
      </xdr:nvSpPr>
      <xdr:spPr>
        <a:xfrm>
          <a:off x="4584700" y="621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65877</xdr:rowOff>
    </xdr:from>
    <xdr:ext cx="534377" cy="259045"/>
    <xdr:sp macro="" textlink="">
      <xdr:nvSpPr>
        <xdr:cNvPr id="83" name="人件費該当値テキスト"/>
        <xdr:cNvSpPr txBox="1"/>
      </xdr:nvSpPr>
      <xdr:spPr>
        <a:xfrm>
          <a:off x="4686300" y="606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40077</xdr:rowOff>
    </xdr:from>
    <xdr:to>
      <xdr:col>20</xdr:col>
      <xdr:colOff>38100</xdr:colOff>
      <xdr:row>36</xdr:row>
      <xdr:rowOff>141677</xdr:rowOff>
    </xdr:to>
    <xdr:sp macro="" textlink="">
      <xdr:nvSpPr>
        <xdr:cNvPr id="84" name="楕円 83"/>
        <xdr:cNvSpPr/>
      </xdr:nvSpPr>
      <xdr:spPr>
        <a:xfrm>
          <a:off x="3746500" y="621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158204</xdr:rowOff>
    </xdr:from>
    <xdr:ext cx="534377" cy="259045"/>
    <xdr:sp macro="" textlink="">
      <xdr:nvSpPr>
        <xdr:cNvPr id="85" name="テキスト ボックス 84"/>
        <xdr:cNvSpPr txBox="1"/>
      </xdr:nvSpPr>
      <xdr:spPr>
        <a:xfrm>
          <a:off x="3530111" y="598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56651</xdr:rowOff>
    </xdr:from>
    <xdr:to>
      <xdr:col>15</xdr:col>
      <xdr:colOff>101600</xdr:colOff>
      <xdr:row>36</xdr:row>
      <xdr:rowOff>158251</xdr:rowOff>
    </xdr:to>
    <xdr:sp macro="" textlink="">
      <xdr:nvSpPr>
        <xdr:cNvPr id="86" name="楕円 85"/>
        <xdr:cNvSpPr/>
      </xdr:nvSpPr>
      <xdr:spPr>
        <a:xfrm>
          <a:off x="2857500" y="622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3328</xdr:rowOff>
    </xdr:from>
    <xdr:ext cx="534377" cy="259045"/>
    <xdr:sp macro="" textlink="">
      <xdr:nvSpPr>
        <xdr:cNvPr id="87" name="テキスト ボックス 86"/>
        <xdr:cNvSpPr txBox="1"/>
      </xdr:nvSpPr>
      <xdr:spPr>
        <a:xfrm>
          <a:off x="2641111" y="600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66187</xdr:rowOff>
    </xdr:from>
    <xdr:to>
      <xdr:col>10</xdr:col>
      <xdr:colOff>165100</xdr:colOff>
      <xdr:row>36</xdr:row>
      <xdr:rowOff>167787</xdr:rowOff>
    </xdr:to>
    <xdr:sp macro="" textlink="">
      <xdr:nvSpPr>
        <xdr:cNvPr id="88" name="楕円 87"/>
        <xdr:cNvSpPr/>
      </xdr:nvSpPr>
      <xdr:spPr>
        <a:xfrm>
          <a:off x="1968500" y="623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12864</xdr:rowOff>
    </xdr:from>
    <xdr:ext cx="534377" cy="259045"/>
    <xdr:sp macro="" textlink="">
      <xdr:nvSpPr>
        <xdr:cNvPr id="89" name="テキスト ボックス 88"/>
        <xdr:cNvSpPr txBox="1"/>
      </xdr:nvSpPr>
      <xdr:spPr>
        <a:xfrm>
          <a:off x="1752111" y="601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81977</xdr:rowOff>
    </xdr:from>
    <xdr:to>
      <xdr:col>6</xdr:col>
      <xdr:colOff>38100</xdr:colOff>
      <xdr:row>37</xdr:row>
      <xdr:rowOff>12127</xdr:rowOff>
    </xdr:to>
    <xdr:sp macro="" textlink="">
      <xdr:nvSpPr>
        <xdr:cNvPr id="90" name="楕円 89"/>
        <xdr:cNvSpPr/>
      </xdr:nvSpPr>
      <xdr:spPr>
        <a:xfrm>
          <a:off x="1079500" y="625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28654</xdr:rowOff>
    </xdr:from>
    <xdr:ext cx="534377" cy="259045"/>
    <xdr:sp macro="" textlink="">
      <xdr:nvSpPr>
        <xdr:cNvPr id="91" name="テキスト ボックス 90"/>
        <xdr:cNvSpPr txBox="1"/>
      </xdr:nvSpPr>
      <xdr:spPr>
        <a:xfrm>
          <a:off x="863111" y="602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xdr:rowOff>
    </xdr:from>
    <xdr:to>
      <xdr:col>24</xdr:col>
      <xdr:colOff>62865</xdr:colOff>
      <xdr:row>59</xdr:row>
      <xdr:rowOff>41326</xdr:rowOff>
    </xdr:to>
    <xdr:cxnSp macro="">
      <xdr:nvCxnSpPr>
        <xdr:cNvPr id="116" name="直線コネクタ 115"/>
        <xdr:cNvCxnSpPr/>
      </xdr:nvCxnSpPr>
      <xdr:spPr>
        <a:xfrm flipV="1">
          <a:off x="4633595" y="8573097"/>
          <a:ext cx="1270" cy="158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45153</xdr:rowOff>
    </xdr:from>
    <xdr:ext cx="534377" cy="259045"/>
    <xdr:sp macro="" textlink="">
      <xdr:nvSpPr>
        <xdr:cNvPr id="117" name="物件費最小値テキスト"/>
        <xdr:cNvSpPr txBox="1"/>
      </xdr:nvSpPr>
      <xdr:spPr>
        <a:xfrm>
          <a:off x="4686300" y="10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41326</xdr:rowOff>
    </xdr:from>
    <xdr:to>
      <xdr:col>24</xdr:col>
      <xdr:colOff>152400</xdr:colOff>
      <xdr:row>59</xdr:row>
      <xdr:rowOff>41326</xdr:rowOff>
    </xdr:to>
    <xdr:cxnSp macro="">
      <xdr:nvCxnSpPr>
        <xdr:cNvPr id="118" name="直線コネクタ 117"/>
        <xdr:cNvCxnSpPr/>
      </xdr:nvCxnSpPr>
      <xdr:spPr>
        <a:xfrm>
          <a:off x="4546600" y="1015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118724</xdr:rowOff>
    </xdr:from>
    <xdr:ext cx="599010" cy="259045"/>
    <xdr:sp macro="" textlink="">
      <xdr:nvSpPr>
        <xdr:cNvPr id="119" name="物件費最大値テキスト"/>
        <xdr:cNvSpPr txBox="1"/>
      </xdr:nvSpPr>
      <xdr:spPr>
        <a:xfrm>
          <a:off x="4686300" y="8348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xdr:rowOff>
    </xdr:from>
    <xdr:to>
      <xdr:col>24</xdr:col>
      <xdr:colOff>152400</xdr:colOff>
      <xdr:row>50</xdr:row>
      <xdr:rowOff>597</xdr:rowOff>
    </xdr:to>
    <xdr:cxnSp macro="">
      <xdr:nvCxnSpPr>
        <xdr:cNvPr id="120" name="直線コネクタ 119"/>
        <xdr:cNvCxnSpPr/>
      </xdr:nvCxnSpPr>
      <xdr:spPr>
        <a:xfrm>
          <a:off x="4546600" y="8573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80493</xdr:rowOff>
    </xdr:from>
    <xdr:to>
      <xdr:col>24</xdr:col>
      <xdr:colOff>63500</xdr:colOff>
      <xdr:row>57</xdr:row>
      <xdr:rowOff>5835</xdr:rowOff>
    </xdr:to>
    <xdr:cxnSp macro="">
      <xdr:nvCxnSpPr>
        <xdr:cNvPr id="121" name="直線コネクタ 120"/>
        <xdr:cNvCxnSpPr/>
      </xdr:nvCxnSpPr>
      <xdr:spPr>
        <a:xfrm flipV="1">
          <a:off x="3797300" y="9681693"/>
          <a:ext cx="838200" cy="9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162583</xdr:rowOff>
    </xdr:from>
    <xdr:ext cx="534377" cy="259045"/>
    <xdr:sp macro="" textlink="">
      <xdr:nvSpPr>
        <xdr:cNvPr id="122" name="物件費平均値テキスト"/>
        <xdr:cNvSpPr txBox="1"/>
      </xdr:nvSpPr>
      <xdr:spPr>
        <a:xfrm>
          <a:off x="4686300" y="9420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139706</xdr:rowOff>
    </xdr:from>
    <xdr:to>
      <xdr:col>24</xdr:col>
      <xdr:colOff>114300</xdr:colOff>
      <xdr:row>56</xdr:row>
      <xdr:rowOff>69856</xdr:rowOff>
    </xdr:to>
    <xdr:sp macro="" textlink="">
      <xdr:nvSpPr>
        <xdr:cNvPr id="123" name="フローチャート: 判断 122"/>
        <xdr:cNvSpPr/>
      </xdr:nvSpPr>
      <xdr:spPr>
        <a:xfrm>
          <a:off x="45847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5835</xdr:rowOff>
    </xdr:from>
    <xdr:to>
      <xdr:col>19</xdr:col>
      <xdr:colOff>177800</xdr:colOff>
      <xdr:row>57</xdr:row>
      <xdr:rowOff>14142</xdr:rowOff>
    </xdr:to>
    <xdr:cxnSp macro="">
      <xdr:nvCxnSpPr>
        <xdr:cNvPr id="124" name="直線コネクタ 123"/>
        <xdr:cNvCxnSpPr/>
      </xdr:nvCxnSpPr>
      <xdr:spPr>
        <a:xfrm flipV="1">
          <a:off x="2908300" y="9778485"/>
          <a:ext cx="889000" cy="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151823</xdr:rowOff>
    </xdr:from>
    <xdr:to>
      <xdr:col>20</xdr:col>
      <xdr:colOff>38100</xdr:colOff>
      <xdr:row>56</xdr:row>
      <xdr:rowOff>81973</xdr:rowOff>
    </xdr:to>
    <xdr:sp macro="" textlink="">
      <xdr:nvSpPr>
        <xdr:cNvPr id="125" name="フローチャート: 判断 124"/>
        <xdr:cNvSpPr/>
      </xdr:nvSpPr>
      <xdr:spPr>
        <a:xfrm>
          <a:off x="3746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98500</xdr:rowOff>
    </xdr:from>
    <xdr:ext cx="534377" cy="259045"/>
    <xdr:sp macro="" textlink="">
      <xdr:nvSpPr>
        <xdr:cNvPr id="126" name="テキスト ボックス 125"/>
        <xdr:cNvSpPr txBox="1"/>
      </xdr:nvSpPr>
      <xdr:spPr>
        <a:xfrm>
          <a:off x="3530111" y="935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14142</xdr:rowOff>
    </xdr:from>
    <xdr:to>
      <xdr:col>15</xdr:col>
      <xdr:colOff>50800</xdr:colOff>
      <xdr:row>57</xdr:row>
      <xdr:rowOff>15532</xdr:rowOff>
    </xdr:to>
    <xdr:cxnSp macro="">
      <xdr:nvCxnSpPr>
        <xdr:cNvPr id="127" name="直線コネクタ 126"/>
        <xdr:cNvCxnSpPr/>
      </xdr:nvCxnSpPr>
      <xdr:spPr>
        <a:xfrm flipV="1">
          <a:off x="2019300" y="9786792"/>
          <a:ext cx="889000" cy="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122828</xdr:rowOff>
    </xdr:from>
    <xdr:to>
      <xdr:col>15</xdr:col>
      <xdr:colOff>101600</xdr:colOff>
      <xdr:row>56</xdr:row>
      <xdr:rowOff>52978</xdr:rowOff>
    </xdr:to>
    <xdr:sp macro="" textlink="">
      <xdr:nvSpPr>
        <xdr:cNvPr id="128" name="フローチャート: 判断 127"/>
        <xdr:cNvSpPr/>
      </xdr:nvSpPr>
      <xdr:spPr>
        <a:xfrm>
          <a:off x="2857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69505</xdr:rowOff>
    </xdr:from>
    <xdr:ext cx="534377" cy="259045"/>
    <xdr:sp macro="" textlink="">
      <xdr:nvSpPr>
        <xdr:cNvPr id="129" name="テキスト ボックス 128"/>
        <xdr:cNvSpPr txBox="1"/>
      </xdr:nvSpPr>
      <xdr:spPr>
        <a:xfrm>
          <a:off x="2641111" y="93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15532</xdr:rowOff>
    </xdr:from>
    <xdr:to>
      <xdr:col>10</xdr:col>
      <xdr:colOff>114300</xdr:colOff>
      <xdr:row>57</xdr:row>
      <xdr:rowOff>33572</xdr:rowOff>
    </xdr:to>
    <xdr:cxnSp macro="">
      <xdr:nvCxnSpPr>
        <xdr:cNvPr id="130" name="直線コネクタ 129"/>
        <xdr:cNvCxnSpPr/>
      </xdr:nvCxnSpPr>
      <xdr:spPr>
        <a:xfrm flipV="1">
          <a:off x="1130300" y="9788182"/>
          <a:ext cx="889000" cy="1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75870</xdr:rowOff>
    </xdr:from>
    <xdr:to>
      <xdr:col>10</xdr:col>
      <xdr:colOff>165100</xdr:colOff>
      <xdr:row>55</xdr:row>
      <xdr:rowOff>6020</xdr:rowOff>
    </xdr:to>
    <xdr:sp macro="" textlink="">
      <xdr:nvSpPr>
        <xdr:cNvPr id="131" name="フローチャート: 判断 130"/>
        <xdr:cNvSpPr/>
      </xdr:nvSpPr>
      <xdr:spPr>
        <a:xfrm>
          <a:off x="1968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22547</xdr:rowOff>
    </xdr:from>
    <xdr:ext cx="534377" cy="259045"/>
    <xdr:sp macro="" textlink="">
      <xdr:nvSpPr>
        <xdr:cNvPr id="132" name="テキスト ボックス 131"/>
        <xdr:cNvSpPr txBox="1"/>
      </xdr:nvSpPr>
      <xdr:spPr>
        <a:xfrm>
          <a:off x="1752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115322</xdr:rowOff>
    </xdr:from>
    <xdr:to>
      <xdr:col>6</xdr:col>
      <xdr:colOff>38100</xdr:colOff>
      <xdr:row>56</xdr:row>
      <xdr:rowOff>45472</xdr:rowOff>
    </xdr:to>
    <xdr:sp macro="" textlink="">
      <xdr:nvSpPr>
        <xdr:cNvPr id="133" name="フローチャート: 判断 132"/>
        <xdr:cNvSpPr/>
      </xdr:nvSpPr>
      <xdr:spPr>
        <a:xfrm>
          <a:off x="1079500" y="9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61999</xdr:rowOff>
    </xdr:from>
    <xdr:ext cx="534377" cy="259045"/>
    <xdr:sp macro="" textlink="">
      <xdr:nvSpPr>
        <xdr:cNvPr id="134" name="テキスト ボックス 133"/>
        <xdr:cNvSpPr txBox="1"/>
      </xdr:nvSpPr>
      <xdr:spPr>
        <a:xfrm>
          <a:off x="863111" y="932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29693</xdr:rowOff>
    </xdr:from>
    <xdr:to>
      <xdr:col>24</xdr:col>
      <xdr:colOff>114300</xdr:colOff>
      <xdr:row>56</xdr:row>
      <xdr:rowOff>131293</xdr:rowOff>
    </xdr:to>
    <xdr:sp macro="" textlink="">
      <xdr:nvSpPr>
        <xdr:cNvPr id="140" name="楕円 139"/>
        <xdr:cNvSpPr/>
      </xdr:nvSpPr>
      <xdr:spPr>
        <a:xfrm>
          <a:off x="4584700" y="963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8120</xdr:rowOff>
    </xdr:from>
    <xdr:ext cx="534377" cy="259045"/>
    <xdr:sp macro="" textlink="">
      <xdr:nvSpPr>
        <xdr:cNvPr id="141" name="物件費該当値テキスト"/>
        <xdr:cNvSpPr txBox="1"/>
      </xdr:nvSpPr>
      <xdr:spPr>
        <a:xfrm>
          <a:off x="4686300" y="960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126485</xdr:rowOff>
    </xdr:from>
    <xdr:to>
      <xdr:col>20</xdr:col>
      <xdr:colOff>38100</xdr:colOff>
      <xdr:row>57</xdr:row>
      <xdr:rowOff>56635</xdr:rowOff>
    </xdr:to>
    <xdr:sp macro="" textlink="">
      <xdr:nvSpPr>
        <xdr:cNvPr id="142" name="楕円 141"/>
        <xdr:cNvSpPr/>
      </xdr:nvSpPr>
      <xdr:spPr>
        <a:xfrm>
          <a:off x="3746500" y="972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47762</xdr:rowOff>
    </xdr:from>
    <xdr:ext cx="534377" cy="259045"/>
    <xdr:sp macro="" textlink="">
      <xdr:nvSpPr>
        <xdr:cNvPr id="143" name="テキスト ボックス 142"/>
        <xdr:cNvSpPr txBox="1"/>
      </xdr:nvSpPr>
      <xdr:spPr>
        <a:xfrm>
          <a:off x="3530111" y="982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134792</xdr:rowOff>
    </xdr:from>
    <xdr:to>
      <xdr:col>15</xdr:col>
      <xdr:colOff>101600</xdr:colOff>
      <xdr:row>57</xdr:row>
      <xdr:rowOff>64942</xdr:rowOff>
    </xdr:to>
    <xdr:sp macro="" textlink="">
      <xdr:nvSpPr>
        <xdr:cNvPr id="144" name="楕円 143"/>
        <xdr:cNvSpPr/>
      </xdr:nvSpPr>
      <xdr:spPr>
        <a:xfrm>
          <a:off x="2857500" y="973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56069</xdr:rowOff>
    </xdr:from>
    <xdr:ext cx="534377" cy="259045"/>
    <xdr:sp macro="" textlink="">
      <xdr:nvSpPr>
        <xdr:cNvPr id="145" name="テキスト ボックス 144"/>
        <xdr:cNvSpPr txBox="1"/>
      </xdr:nvSpPr>
      <xdr:spPr>
        <a:xfrm>
          <a:off x="2641111" y="982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136182</xdr:rowOff>
    </xdr:from>
    <xdr:to>
      <xdr:col>10</xdr:col>
      <xdr:colOff>165100</xdr:colOff>
      <xdr:row>57</xdr:row>
      <xdr:rowOff>66332</xdr:rowOff>
    </xdr:to>
    <xdr:sp macro="" textlink="">
      <xdr:nvSpPr>
        <xdr:cNvPr id="146" name="楕円 145"/>
        <xdr:cNvSpPr/>
      </xdr:nvSpPr>
      <xdr:spPr>
        <a:xfrm>
          <a:off x="1968500" y="973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57459</xdr:rowOff>
    </xdr:from>
    <xdr:ext cx="534377" cy="259045"/>
    <xdr:sp macro="" textlink="">
      <xdr:nvSpPr>
        <xdr:cNvPr id="147" name="テキスト ボックス 146"/>
        <xdr:cNvSpPr txBox="1"/>
      </xdr:nvSpPr>
      <xdr:spPr>
        <a:xfrm>
          <a:off x="1752111" y="983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154222</xdr:rowOff>
    </xdr:from>
    <xdr:to>
      <xdr:col>6</xdr:col>
      <xdr:colOff>38100</xdr:colOff>
      <xdr:row>57</xdr:row>
      <xdr:rowOff>84372</xdr:rowOff>
    </xdr:to>
    <xdr:sp macro="" textlink="">
      <xdr:nvSpPr>
        <xdr:cNvPr id="148" name="楕円 147"/>
        <xdr:cNvSpPr/>
      </xdr:nvSpPr>
      <xdr:spPr>
        <a:xfrm>
          <a:off x="1079500" y="975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75499</xdr:rowOff>
    </xdr:from>
    <xdr:ext cx="534377" cy="259045"/>
    <xdr:sp macro="" textlink="">
      <xdr:nvSpPr>
        <xdr:cNvPr id="149" name="テキスト ボックス 148"/>
        <xdr:cNvSpPr txBox="1"/>
      </xdr:nvSpPr>
      <xdr:spPr>
        <a:xfrm>
          <a:off x="863111" y="984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51308</xdr:rowOff>
    </xdr:from>
    <xdr:to>
      <xdr:col>24</xdr:col>
      <xdr:colOff>62865</xdr:colOff>
      <xdr:row>78</xdr:row>
      <xdr:rowOff>146431</xdr:rowOff>
    </xdr:to>
    <xdr:cxnSp macro="">
      <xdr:nvCxnSpPr>
        <xdr:cNvPr id="173" name="直線コネクタ 172"/>
        <xdr:cNvCxnSpPr/>
      </xdr:nvCxnSpPr>
      <xdr:spPr>
        <a:xfrm flipV="1">
          <a:off x="4633595" y="12052808"/>
          <a:ext cx="1270" cy="146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150258</xdr:rowOff>
    </xdr:from>
    <xdr:ext cx="378565" cy="259045"/>
    <xdr:sp macro="" textlink="">
      <xdr:nvSpPr>
        <xdr:cNvPr id="174" name="維持補修費最小値テキスト"/>
        <xdr:cNvSpPr txBox="1"/>
      </xdr:nvSpPr>
      <xdr:spPr>
        <a:xfrm>
          <a:off x="4686300" y="13523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146431</xdr:rowOff>
    </xdr:from>
    <xdr:to>
      <xdr:col>24</xdr:col>
      <xdr:colOff>152400</xdr:colOff>
      <xdr:row>78</xdr:row>
      <xdr:rowOff>146431</xdr:rowOff>
    </xdr:to>
    <xdr:cxnSp macro="">
      <xdr:nvCxnSpPr>
        <xdr:cNvPr id="175" name="直線コネクタ 174"/>
        <xdr:cNvCxnSpPr/>
      </xdr:nvCxnSpPr>
      <xdr:spPr>
        <a:xfrm>
          <a:off x="4546600" y="1351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169435</xdr:rowOff>
    </xdr:from>
    <xdr:ext cx="534377" cy="259045"/>
    <xdr:sp macro="" textlink="">
      <xdr:nvSpPr>
        <xdr:cNvPr id="176" name="維持補修費最大値テキスト"/>
        <xdr:cNvSpPr txBox="1"/>
      </xdr:nvSpPr>
      <xdr:spPr>
        <a:xfrm>
          <a:off x="4686300" y="1182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51308</xdr:rowOff>
    </xdr:from>
    <xdr:to>
      <xdr:col>24</xdr:col>
      <xdr:colOff>152400</xdr:colOff>
      <xdr:row>70</xdr:row>
      <xdr:rowOff>51308</xdr:rowOff>
    </xdr:to>
    <xdr:cxnSp macro="">
      <xdr:nvCxnSpPr>
        <xdr:cNvPr id="177" name="直線コネクタ 176"/>
        <xdr:cNvCxnSpPr/>
      </xdr:nvCxnSpPr>
      <xdr:spPr>
        <a:xfrm>
          <a:off x="4546600" y="1205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147447</xdr:rowOff>
    </xdr:from>
    <xdr:to>
      <xdr:col>24</xdr:col>
      <xdr:colOff>63500</xdr:colOff>
      <xdr:row>76</xdr:row>
      <xdr:rowOff>161289</xdr:rowOff>
    </xdr:to>
    <xdr:cxnSp macro="">
      <xdr:nvCxnSpPr>
        <xdr:cNvPr id="178" name="直線コネクタ 177"/>
        <xdr:cNvCxnSpPr/>
      </xdr:nvCxnSpPr>
      <xdr:spPr>
        <a:xfrm>
          <a:off x="3797300" y="13177647"/>
          <a:ext cx="838200" cy="1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168292</xdr:rowOff>
    </xdr:from>
    <xdr:ext cx="469744" cy="259045"/>
    <xdr:sp macro="" textlink="">
      <xdr:nvSpPr>
        <xdr:cNvPr id="179" name="維持補修費平均値テキスト"/>
        <xdr:cNvSpPr txBox="1"/>
      </xdr:nvSpPr>
      <xdr:spPr>
        <a:xfrm>
          <a:off x="4686300" y="12855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145415</xdr:rowOff>
    </xdr:from>
    <xdr:to>
      <xdr:col>24</xdr:col>
      <xdr:colOff>114300</xdr:colOff>
      <xdr:row>76</xdr:row>
      <xdr:rowOff>75564</xdr:rowOff>
    </xdr:to>
    <xdr:sp macro="" textlink="">
      <xdr:nvSpPr>
        <xdr:cNvPr id="180" name="フローチャート: 判断 179"/>
        <xdr:cNvSpPr/>
      </xdr:nvSpPr>
      <xdr:spPr>
        <a:xfrm>
          <a:off x="4584700" y="13004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147447</xdr:rowOff>
    </xdr:from>
    <xdr:to>
      <xdr:col>19</xdr:col>
      <xdr:colOff>177800</xdr:colOff>
      <xdr:row>77</xdr:row>
      <xdr:rowOff>58293</xdr:rowOff>
    </xdr:to>
    <xdr:cxnSp macro="">
      <xdr:nvCxnSpPr>
        <xdr:cNvPr id="181" name="直線コネクタ 180"/>
        <xdr:cNvCxnSpPr/>
      </xdr:nvCxnSpPr>
      <xdr:spPr>
        <a:xfrm flipV="1">
          <a:off x="2908300" y="13177647"/>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96901</xdr:rowOff>
    </xdr:from>
    <xdr:to>
      <xdr:col>20</xdr:col>
      <xdr:colOff>38100</xdr:colOff>
      <xdr:row>76</xdr:row>
      <xdr:rowOff>27051</xdr:rowOff>
    </xdr:to>
    <xdr:sp macro="" textlink="">
      <xdr:nvSpPr>
        <xdr:cNvPr id="182" name="フローチャート: 判断 181"/>
        <xdr:cNvSpPr/>
      </xdr:nvSpPr>
      <xdr:spPr>
        <a:xfrm>
          <a:off x="3746500" y="1295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43578</xdr:rowOff>
    </xdr:from>
    <xdr:ext cx="469744" cy="259045"/>
    <xdr:sp macro="" textlink="">
      <xdr:nvSpPr>
        <xdr:cNvPr id="183" name="テキスト ボックス 182"/>
        <xdr:cNvSpPr txBox="1"/>
      </xdr:nvSpPr>
      <xdr:spPr>
        <a:xfrm>
          <a:off x="3562428" y="1273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122682</xdr:rowOff>
    </xdr:from>
    <xdr:to>
      <xdr:col>15</xdr:col>
      <xdr:colOff>50800</xdr:colOff>
      <xdr:row>77</xdr:row>
      <xdr:rowOff>58293</xdr:rowOff>
    </xdr:to>
    <xdr:cxnSp macro="">
      <xdr:nvCxnSpPr>
        <xdr:cNvPr id="184" name="直線コネクタ 183"/>
        <xdr:cNvCxnSpPr/>
      </xdr:nvCxnSpPr>
      <xdr:spPr>
        <a:xfrm>
          <a:off x="2019300" y="13152882"/>
          <a:ext cx="889000" cy="10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71882</xdr:rowOff>
    </xdr:from>
    <xdr:to>
      <xdr:col>15</xdr:col>
      <xdr:colOff>101600</xdr:colOff>
      <xdr:row>76</xdr:row>
      <xdr:rowOff>2031</xdr:rowOff>
    </xdr:to>
    <xdr:sp macro="" textlink="">
      <xdr:nvSpPr>
        <xdr:cNvPr id="185" name="フローチャート: 判断 184"/>
        <xdr:cNvSpPr/>
      </xdr:nvSpPr>
      <xdr:spPr>
        <a:xfrm>
          <a:off x="2857500" y="129306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18559</xdr:rowOff>
    </xdr:from>
    <xdr:ext cx="469744" cy="259045"/>
    <xdr:sp macro="" textlink="">
      <xdr:nvSpPr>
        <xdr:cNvPr id="186" name="テキスト ボックス 185"/>
        <xdr:cNvSpPr txBox="1"/>
      </xdr:nvSpPr>
      <xdr:spPr>
        <a:xfrm>
          <a:off x="2673428" y="127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122682</xdr:rowOff>
    </xdr:from>
    <xdr:to>
      <xdr:col>10</xdr:col>
      <xdr:colOff>114300</xdr:colOff>
      <xdr:row>77</xdr:row>
      <xdr:rowOff>45847</xdr:rowOff>
    </xdr:to>
    <xdr:cxnSp macro="">
      <xdr:nvCxnSpPr>
        <xdr:cNvPr id="187" name="直線コネクタ 186"/>
        <xdr:cNvCxnSpPr/>
      </xdr:nvCxnSpPr>
      <xdr:spPr>
        <a:xfrm flipV="1">
          <a:off x="1130300" y="13152882"/>
          <a:ext cx="889000" cy="9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22098</xdr:rowOff>
    </xdr:from>
    <xdr:to>
      <xdr:col>10</xdr:col>
      <xdr:colOff>165100</xdr:colOff>
      <xdr:row>76</xdr:row>
      <xdr:rowOff>123698</xdr:rowOff>
    </xdr:to>
    <xdr:sp macro="" textlink="">
      <xdr:nvSpPr>
        <xdr:cNvPr id="188" name="フローチャート: 判断 187"/>
        <xdr:cNvSpPr/>
      </xdr:nvSpPr>
      <xdr:spPr>
        <a:xfrm>
          <a:off x="1968500" y="1305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140225</xdr:rowOff>
    </xdr:from>
    <xdr:ext cx="469744" cy="259045"/>
    <xdr:sp macro="" textlink="">
      <xdr:nvSpPr>
        <xdr:cNvPr id="189" name="テキスト ボックス 188"/>
        <xdr:cNvSpPr txBox="1"/>
      </xdr:nvSpPr>
      <xdr:spPr>
        <a:xfrm>
          <a:off x="1784428" y="12827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54102</xdr:rowOff>
    </xdr:from>
    <xdr:to>
      <xdr:col>6</xdr:col>
      <xdr:colOff>38100</xdr:colOff>
      <xdr:row>76</xdr:row>
      <xdr:rowOff>155702</xdr:rowOff>
    </xdr:to>
    <xdr:sp macro="" textlink="">
      <xdr:nvSpPr>
        <xdr:cNvPr id="190" name="フローチャート: 判断 189"/>
        <xdr:cNvSpPr/>
      </xdr:nvSpPr>
      <xdr:spPr>
        <a:xfrm>
          <a:off x="1079500" y="130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779</xdr:rowOff>
    </xdr:from>
    <xdr:ext cx="469744" cy="259045"/>
    <xdr:sp macro="" textlink="">
      <xdr:nvSpPr>
        <xdr:cNvPr id="191" name="テキスト ボックス 190"/>
        <xdr:cNvSpPr txBox="1"/>
      </xdr:nvSpPr>
      <xdr:spPr>
        <a:xfrm>
          <a:off x="895428" y="1285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110489</xdr:rowOff>
    </xdr:from>
    <xdr:to>
      <xdr:col>24</xdr:col>
      <xdr:colOff>114300</xdr:colOff>
      <xdr:row>77</xdr:row>
      <xdr:rowOff>40639</xdr:rowOff>
    </xdr:to>
    <xdr:sp macro="" textlink="">
      <xdr:nvSpPr>
        <xdr:cNvPr id="197" name="楕円 196"/>
        <xdr:cNvSpPr/>
      </xdr:nvSpPr>
      <xdr:spPr>
        <a:xfrm>
          <a:off x="45847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88916</xdr:rowOff>
    </xdr:from>
    <xdr:ext cx="469744" cy="259045"/>
    <xdr:sp macro="" textlink="">
      <xdr:nvSpPr>
        <xdr:cNvPr id="198" name="維持補修費該当値テキスト"/>
        <xdr:cNvSpPr txBox="1"/>
      </xdr:nvSpPr>
      <xdr:spPr>
        <a:xfrm>
          <a:off x="4686300" y="1311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96647</xdr:rowOff>
    </xdr:from>
    <xdr:to>
      <xdr:col>20</xdr:col>
      <xdr:colOff>38100</xdr:colOff>
      <xdr:row>77</xdr:row>
      <xdr:rowOff>26797</xdr:rowOff>
    </xdr:to>
    <xdr:sp macro="" textlink="">
      <xdr:nvSpPr>
        <xdr:cNvPr id="199" name="楕円 198"/>
        <xdr:cNvSpPr/>
      </xdr:nvSpPr>
      <xdr:spPr>
        <a:xfrm>
          <a:off x="3746500" y="1312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17924</xdr:rowOff>
    </xdr:from>
    <xdr:ext cx="469744" cy="259045"/>
    <xdr:sp macro="" textlink="">
      <xdr:nvSpPr>
        <xdr:cNvPr id="200" name="テキスト ボックス 199"/>
        <xdr:cNvSpPr txBox="1"/>
      </xdr:nvSpPr>
      <xdr:spPr>
        <a:xfrm>
          <a:off x="3562428" y="13219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7493</xdr:rowOff>
    </xdr:from>
    <xdr:to>
      <xdr:col>15</xdr:col>
      <xdr:colOff>101600</xdr:colOff>
      <xdr:row>77</xdr:row>
      <xdr:rowOff>109093</xdr:rowOff>
    </xdr:to>
    <xdr:sp macro="" textlink="">
      <xdr:nvSpPr>
        <xdr:cNvPr id="201" name="楕円 200"/>
        <xdr:cNvSpPr/>
      </xdr:nvSpPr>
      <xdr:spPr>
        <a:xfrm>
          <a:off x="2857500" y="1320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100220</xdr:rowOff>
    </xdr:from>
    <xdr:ext cx="469744" cy="259045"/>
    <xdr:sp macro="" textlink="">
      <xdr:nvSpPr>
        <xdr:cNvPr id="202" name="テキスト ボックス 201"/>
        <xdr:cNvSpPr txBox="1"/>
      </xdr:nvSpPr>
      <xdr:spPr>
        <a:xfrm>
          <a:off x="2673428" y="1330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71882</xdr:rowOff>
    </xdr:from>
    <xdr:to>
      <xdr:col>10</xdr:col>
      <xdr:colOff>165100</xdr:colOff>
      <xdr:row>77</xdr:row>
      <xdr:rowOff>2032</xdr:rowOff>
    </xdr:to>
    <xdr:sp macro="" textlink="">
      <xdr:nvSpPr>
        <xdr:cNvPr id="203" name="楕円 202"/>
        <xdr:cNvSpPr/>
      </xdr:nvSpPr>
      <xdr:spPr>
        <a:xfrm>
          <a:off x="1968500" y="1310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164609</xdr:rowOff>
    </xdr:from>
    <xdr:ext cx="469744" cy="259045"/>
    <xdr:sp macro="" textlink="">
      <xdr:nvSpPr>
        <xdr:cNvPr id="204" name="テキスト ボックス 203"/>
        <xdr:cNvSpPr txBox="1"/>
      </xdr:nvSpPr>
      <xdr:spPr>
        <a:xfrm>
          <a:off x="1784428" y="13194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166497</xdr:rowOff>
    </xdr:from>
    <xdr:to>
      <xdr:col>6</xdr:col>
      <xdr:colOff>38100</xdr:colOff>
      <xdr:row>77</xdr:row>
      <xdr:rowOff>96647</xdr:rowOff>
    </xdr:to>
    <xdr:sp macro="" textlink="">
      <xdr:nvSpPr>
        <xdr:cNvPr id="205" name="楕円 204"/>
        <xdr:cNvSpPr/>
      </xdr:nvSpPr>
      <xdr:spPr>
        <a:xfrm>
          <a:off x="1079500" y="1319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87774</xdr:rowOff>
    </xdr:from>
    <xdr:ext cx="469744" cy="259045"/>
    <xdr:sp macro="" textlink="">
      <xdr:nvSpPr>
        <xdr:cNvPr id="206" name="テキスト ボックス 205"/>
        <xdr:cNvSpPr txBox="1"/>
      </xdr:nvSpPr>
      <xdr:spPr>
        <a:xfrm>
          <a:off x="895428" y="1328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150158</xdr:rowOff>
    </xdr:from>
    <xdr:to>
      <xdr:col>24</xdr:col>
      <xdr:colOff>62865</xdr:colOff>
      <xdr:row>98</xdr:row>
      <xdr:rowOff>132499</xdr:rowOff>
    </xdr:to>
    <xdr:cxnSp macro="">
      <xdr:nvCxnSpPr>
        <xdr:cNvPr id="231" name="直線コネクタ 230"/>
        <xdr:cNvCxnSpPr/>
      </xdr:nvCxnSpPr>
      <xdr:spPr>
        <a:xfrm flipV="1">
          <a:off x="4633595" y="15752108"/>
          <a:ext cx="1270" cy="1182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136326</xdr:rowOff>
    </xdr:from>
    <xdr:ext cx="534377" cy="259045"/>
    <xdr:sp macro="" textlink="">
      <xdr:nvSpPr>
        <xdr:cNvPr id="232" name="扶助費最小値テキスト"/>
        <xdr:cNvSpPr txBox="1"/>
      </xdr:nvSpPr>
      <xdr:spPr>
        <a:xfrm>
          <a:off x="4686300" y="169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132499</xdr:rowOff>
    </xdr:from>
    <xdr:to>
      <xdr:col>24</xdr:col>
      <xdr:colOff>152400</xdr:colOff>
      <xdr:row>98</xdr:row>
      <xdr:rowOff>132499</xdr:rowOff>
    </xdr:to>
    <xdr:cxnSp macro="">
      <xdr:nvCxnSpPr>
        <xdr:cNvPr id="233" name="直線コネクタ 232"/>
        <xdr:cNvCxnSpPr/>
      </xdr:nvCxnSpPr>
      <xdr:spPr>
        <a:xfrm>
          <a:off x="4546600" y="1693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96835</xdr:rowOff>
    </xdr:from>
    <xdr:ext cx="599010" cy="259045"/>
    <xdr:sp macro="" textlink="">
      <xdr:nvSpPr>
        <xdr:cNvPr id="234" name="扶助費最大値テキスト"/>
        <xdr:cNvSpPr txBox="1"/>
      </xdr:nvSpPr>
      <xdr:spPr>
        <a:xfrm>
          <a:off x="4686300" y="1552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150158</xdr:rowOff>
    </xdr:from>
    <xdr:to>
      <xdr:col>24</xdr:col>
      <xdr:colOff>152400</xdr:colOff>
      <xdr:row>91</xdr:row>
      <xdr:rowOff>150158</xdr:rowOff>
    </xdr:to>
    <xdr:cxnSp macro="">
      <xdr:nvCxnSpPr>
        <xdr:cNvPr id="235" name="直線コネクタ 234"/>
        <xdr:cNvCxnSpPr/>
      </xdr:nvCxnSpPr>
      <xdr:spPr>
        <a:xfrm>
          <a:off x="4546600" y="1575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17723</xdr:rowOff>
    </xdr:from>
    <xdr:to>
      <xdr:col>24</xdr:col>
      <xdr:colOff>63500</xdr:colOff>
      <xdr:row>95</xdr:row>
      <xdr:rowOff>63557</xdr:rowOff>
    </xdr:to>
    <xdr:cxnSp macro="">
      <xdr:nvCxnSpPr>
        <xdr:cNvPr id="236" name="直線コネクタ 235"/>
        <xdr:cNvCxnSpPr/>
      </xdr:nvCxnSpPr>
      <xdr:spPr>
        <a:xfrm flipV="1">
          <a:off x="3797300" y="16305473"/>
          <a:ext cx="838200" cy="4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6977</xdr:rowOff>
    </xdr:from>
    <xdr:ext cx="534377" cy="259045"/>
    <xdr:sp macro="" textlink="">
      <xdr:nvSpPr>
        <xdr:cNvPr id="237" name="扶助費平均値テキスト"/>
        <xdr:cNvSpPr txBox="1"/>
      </xdr:nvSpPr>
      <xdr:spPr>
        <a:xfrm>
          <a:off x="4686300" y="16466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28550</xdr:rowOff>
    </xdr:from>
    <xdr:to>
      <xdr:col>24</xdr:col>
      <xdr:colOff>114300</xdr:colOff>
      <xdr:row>96</xdr:row>
      <xdr:rowOff>130150</xdr:rowOff>
    </xdr:to>
    <xdr:sp macro="" textlink="">
      <xdr:nvSpPr>
        <xdr:cNvPr id="238" name="フローチャート: 判断 237"/>
        <xdr:cNvSpPr/>
      </xdr:nvSpPr>
      <xdr:spPr>
        <a:xfrm>
          <a:off x="45847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63557</xdr:rowOff>
    </xdr:from>
    <xdr:to>
      <xdr:col>19</xdr:col>
      <xdr:colOff>177800</xdr:colOff>
      <xdr:row>95</xdr:row>
      <xdr:rowOff>80987</xdr:rowOff>
    </xdr:to>
    <xdr:cxnSp macro="">
      <xdr:nvCxnSpPr>
        <xdr:cNvPr id="239" name="直線コネクタ 238"/>
        <xdr:cNvCxnSpPr/>
      </xdr:nvCxnSpPr>
      <xdr:spPr>
        <a:xfrm flipV="1">
          <a:off x="2908300" y="16351307"/>
          <a:ext cx="889000" cy="1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80671</xdr:rowOff>
    </xdr:from>
    <xdr:to>
      <xdr:col>20</xdr:col>
      <xdr:colOff>38100</xdr:colOff>
      <xdr:row>97</xdr:row>
      <xdr:rowOff>10821</xdr:rowOff>
    </xdr:to>
    <xdr:sp macro="" textlink="">
      <xdr:nvSpPr>
        <xdr:cNvPr id="240" name="フローチャート: 判断 239"/>
        <xdr:cNvSpPr/>
      </xdr:nvSpPr>
      <xdr:spPr>
        <a:xfrm>
          <a:off x="3746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1948</xdr:rowOff>
    </xdr:from>
    <xdr:ext cx="534377" cy="259045"/>
    <xdr:sp macro="" textlink="">
      <xdr:nvSpPr>
        <xdr:cNvPr id="241" name="テキスト ボックス 240"/>
        <xdr:cNvSpPr txBox="1"/>
      </xdr:nvSpPr>
      <xdr:spPr>
        <a:xfrm>
          <a:off x="3530111" y="166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80987</xdr:rowOff>
    </xdr:from>
    <xdr:to>
      <xdr:col>15</xdr:col>
      <xdr:colOff>50800</xdr:colOff>
      <xdr:row>95</xdr:row>
      <xdr:rowOff>128042</xdr:rowOff>
    </xdr:to>
    <xdr:cxnSp macro="">
      <xdr:nvCxnSpPr>
        <xdr:cNvPr id="242" name="直線コネクタ 241"/>
        <xdr:cNvCxnSpPr/>
      </xdr:nvCxnSpPr>
      <xdr:spPr>
        <a:xfrm flipV="1">
          <a:off x="2019300" y="16368737"/>
          <a:ext cx="889000" cy="4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80290</xdr:rowOff>
    </xdr:from>
    <xdr:to>
      <xdr:col>15</xdr:col>
      <xdr:colOff>101600</xdr:colOff>
      <xdr:row>97</xdr:row>
      <xdr:rowOff>10440</xdr:rowOff>
    </xdr:to>
    <xdr:sp macro="" textlink="">
      <xdr:nvSpPr>
        <xdr:cNvPr id="243" name="フローチャート: 判断 242"/>
        <xdr:cNvSpPr/>
      </xdr:nvSpPr>
      <xdr:spPr>
        <a:xfrm>
          <a:off x="2857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1567</xdr:rowOff>
    </xdr:from>
    <xdr:ext cx="534377" cy="259045"/>
    <xdr:sp macro="" textlink="">
      <xdr:nvSpPr>
        <xdr:cNvPr id="244" name="テキスト ボックス 243"/>
        <xdr:cNvSpPr txBox="1"/>
      </xdr:nvSpPr>
      <xdr:spPr>
        <a:xfrm>
          <a:off x="2641111" y="1663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128042</xdr:rowOff>
    </xdr:from>
    <xdr:to>
      <xdr:col>10</xdr:col>
      <xdr:colOff>114300</xdr:colOff>
      <xdr:row>96</xdr:row>
      <xdr:rowOff>59119</xdr:rowOff>
    </xdr:to>
    <xdr:cxnSp macro="">
      <xdr:nvCxnSpPr>
        <xdr:cNvPr id="245" name="直線コネクタ 244"/>
        <xdr:cNvCxnSpPr/>
      </xdr:nvCxnSpPr>
      <xdr:spPr>
        <a:xfrm flipV="1">
          <a:off x="1130300" y="16415792"/>
          <a:ext cx="889000" cy="10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103969</xdr:rowOff>
    </xdr:from>
    <xdr:to>
      <xdr:col>10</xdr:col>
      <xdr:colOff>165100</xdr:colOff>
      <xdr:row>97</xdr:row>
      <xdr:rowOff>34119</xdr:rowOff>
    </xdr:to>
    <xdr:sp macro="" textlink="">
      <xdr:nvSpPr>
        <xdr:cNvPr id="246" name="フローチャート: 判断 245"/>
        <xdr:cNvSpPr/>
      </xdr:nvSpPr>
      <xdr:spPr>
        <a:xfrm>
          <a:off x="1968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25246</xdr:rowOff>
    </xdr:from>
    <xdr:ext cx="534377" cy="259045"/>
    <xdr:sp macro="" textlink="">
      <xdr:nvSpPr>
        <xdr:cNvPr id="247" name="テキスト ボックス 246"/>
        <xdr:cNvSpPr txBox="1"/>
      </xdr:nvSpPr>
      <xdr:spPr>
        <a:xfrm>
          <a:off x="1752111" y="1665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16757</xdr:rowOff>
    </xdr:from>
    <xdr:to>
      <xdr:col>6</xdr:col>
      <xdr:colOff>38100</xdr:colOff>
      <xdr:row>97</xdr:row>
      <xdr:rowOff>118357</xdr:rowOff>
    </xdr:to>
    <xdr:sp macro="" textlink="">
      <xdr:nvSpPr>
        <xdr:cNvPr id="248" name="フローチャート: 判断 247"/>
        <xdr:cNvSpPr/>
      </xdr:nvSpPr>
      <xdr:spPr>
        <a:xfrm>
          <a:off x="1079500" y="1664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109484</xdr:rowOff>
    </xdr:from>
    <xdr:ext cx="534377" cy="259045"/>
    <xdr:sp macro="" textlink="">
      <xdr:nvSpPr>
        <xdr:cNvPr id="249" name="テキスト ボックス 248"/>
        <xdr:cNvSpPr txBox="1"/>
      </xdr:nvSpPr>
      <xdr:spPr>
        <a:xfrm>
          <a:off x="863111" y="1674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138373</xdr:rowOff>
    </xdr:from>
    <xdr:to>
      <xdr:col>24</xdr:col>
      <xdr:colOff>114300</xdr:colOff>
      <xdr:row>95</xdr:row>
      <xdr:rowOff>68523</xdr:rowOff>
    </xdr:to>
    <xdr:sp macro="" textlink="">
      <xdr:nvSpPr>
        <xdr:cNvPr id="255" name="楕円 254"/>
        <xdr:cNvSpPr/>
      </xdr:nvSpPr>
      <xdr:spPr>
        <a:xfrm>
          <a:off x="4584700" y="162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161250</xdr:rowOff>
    </xdr:from>
    <xdr:ext cx="534377" cy="259045"/>
    <xdr:sp macro="" textlink="">
      <xdr:nvSpPr>
        <xdr:cNvPr id="256" name="扶助費該当値テキスト"/>
        <xdr:cNvSpPr txBox="1"/>
      </xdr:nvSpPr>
      <xdr:spPr>
        <a:xfrm>
          <a:off x="4686300" y="1610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12757</xdr:rowOff>
    </xdr:from>
    <xdr:to>
      <xdr:col>20</xdr:col>
      <xdr:colOff>38100</xdr:colOff>
      <xdr:row>95</xdr:row>
      <xdr:rowOff>114357</xdr:rowOff>
    </xdr:to>
    <xdr:sp macro="" textlink="">
      <xdr:nvSpPr>
        <xdr:cNvPr id="257" name="楕円 256"/>
        <xdr:cNvSpPr/>
      </xdr:nvSpPr>
      <xdr:spPr>
        <a:xfrm>
          <a:off x="3746500" y="1630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130884</xdr:rowOff>
    </xdr:from>
    <xdr:ext cx="534377" cy="259045"/>
    <xdr:sp macro="" textlink="">
      <xdr:nvSpPr>
        <xdr:cNvPr id="258" name="テキスト ボックス 257"/>
        <xdr:cNvSpPr txBox="1"/>
      </xdr:nvSpPr>
      <xdr:spPr>
        <a:xfrm>
          <a:off x="3530111" y="1607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30187</xdr:rowOff>
    </xdr:from>
    <xdr:to>
      <xdr:col>15</xdr:col>
      <xdr:colOff>101600</xdr:colOff>
      <xdr:row>95</xdr:row>
      <xdr:rowOff>131787</xdr:rowOff>
    </xdr:to>
    <xdr:sp macro="" textlink="">
      <xdr:nvSpPr>
        <xdr:cNvPr id="259" name="楕円 258"/>
        <xdr:cNvSpPr/>
      </xdr:nvSpPr>
      <xdr:spPr>
        <a:xfrm>
          <a:off x="2857500" y="1631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148314</xdr:rowOff>
    </xdr:from>
    <xdr:ext cx="534377" cy="259045"/>
    <xdr:sp macro="" textlink="">
      <xdr:nvSpPr>
        <xdr:cNvPr id="260" name="テキスト ボックス 259"/>
        <xdr:cNvSpPr txBox="1"/>
      </xdr:nvSpPr>
      <xdr:spPr>
        <a:xfrm>
          <a:off x="2641111" y="1609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77242</xdr:rowOff>
    </xdr:from>
    <xdr:to>
      <xdr:col>10</xdr:col>
      <xdr:colOff>165100</xdr:colOff>
      <xdr:row>96</xdr:row>
      <xdr:rowOff>7392</xdr:rowOff>
    </xdr:to>
    <xdr:sp macro="" textlink="">
      <xdr:nvSpPr>
        <xdr:cNvPr id="261" name="楕円 260"/>
        <xdr:cNvSpPr/>
      </xdr:nvSpPr>
      <xdr:spPr>
        <a:xfrm>
          <a:off x="1968500" y="1636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23919</xdr:rowOff>
    </xdr:from>
    <xdr:ext cx="534377" cy="259045"/>
    <xdr:sp macro="" textlink="">
      <xdr:nvSpPr>
        <xdr:cNvPr id="262" name="テキスト ボックス 261"/>
        <xdr:cNvSpPr txBox="1"/>
      </xdr:nvSpPr>
      <xdr:spPr>
        <a:xfrm>
          <a:off x="1752111" y="1614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8319</xdr:rowOff>
    </xdr:from>
    <xdr:to>
      <xdr:col>6</xdr:col>
      <xdr:colOff>38100</xdr:colOff>
      <xdr:row>96</xdr:row>
      <xdr:rowOff>109919</xdr:rowOff>
    </xdr:to>
    <xdr:sp macro="" textlink="">
      <xdr:nvSpPr>
        <xdr:cNvPr id="263" name="楕円 262"/>
        <xdr:cNvSpPr/>
      </xdr:nvSpPr>
      <xdr:spPr>
        <a:xfrm>
          <a:off x="1079500" y="1646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126446</xdr:rowOff>
    </xdr:from>
    <xdr:ext cx="534377" cy="259045"/>
    <xdr:sp macro="" textlink="">
      <xdr:nvSpPr>
        <xdr:cNvPr id="264" name="テキスト ボックス 263"/>
        <xdr:cNvSpPr txBox="1"/>
      </xdr:nvSpPr>
      <xdr:spPr>
        <a:xfrm>
          <a:off x="863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145393</xdr:rowOff>
    </xdr:from>
    <xdr:to>
      <xdr:col>54</xdr:col>
      <xdr:colOff>189865</xdr:colOff>
      <xdr:row>38</xdr:row>
      <xdr:rowOff>39824</xdr:rowOff>
    </xdr:to>
    <xdr:cxnSp macro="">
      <xdr:nvCxnSpPr>
        <xdr:cNvPr id="290" name="直線コネクタ 289"/>
        <xdr:cNvCxnSpPr/>
      </xdr:nvCxnSpPr>
      <xdr:spPr>
        <a:xfrm flipV="1">
          <a:off x="10475595" y="5117443"/>
          <a:ext cx="1270" cy="143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43651</xdr:rowOff>
    </xdr:from>
    <xdr:ext cx="534377" cy="259045"/>
    <xdr:sp macro="" textlink="">
      <xdr:nvSpPr>
        <xdr:cNvPr id="291" name="補助費等最小値テキスト"/>
        <xdr:cNvSpPr txBox="1"/>
      </xdr:nvSpPr>
      <xdr:spPr>
        <a:xfrm>
          <a:off x="10528300" y="655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39824</xdr:rowOff>
    </xdr:from>
    <xdr:to>
      <xdr:col>55</xdr:col>
      <xdr:colOff>88900</xdr:colOff>
      <xdr:row>38</xdr:row>
      <xdr:rowOff>39824</xdr:rowOff>
    </xdr:to>
    <xdr:cxnSp macro="">
      <xdr:nvCxnSpPr>
        <xdr:cNvPr id="292" name="直線コネクタ 291"/>
        <xdr:cNvCxnSpPr/>
      </xdr:nvCxnSpPr>
      <xdr:spPr>
        <a:xfrm>
          <a:off x="10388600" y="655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92070</xdr:rowOff>
    </xdr:from>
    <xdr:ext cx="599010" cy="259045"/>
    <xdr:sp macro="" textlink="">
      <xdr:nvSpPr>
        <xdr:cNvPr id="293" name="補助費等最大値テキスト"/>
        <xdr:cNvSpPr txBox="1"/>
      </xdr:nvSpPr>
      <xdr:spPr>
        <a:xfrm>
          <a:off x="10528300" y="489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145393</xdr:rowOff>
    </xdr:from>
    <xdr:to>
      <xdr:col>55</xdr:col>
      <xdr:colOff>88900</xdr:colOff>
      <xdr:row>29</xdr:row>
      <xdr:rowOff>145393</xdr:rowOff>
    </xdr:to>
    <xdr:cxnSp macro="">
      <xdr:nvCxnSpPr>
        <xdr:cNvPr id="294" name="直線コネクタ 293"/>
        <xdr:cNvCxnSpPr/>
      </xdr:nvCxnSpPr>
      <xdr:spPr>
        <a:xfrm>
          <a:off x="10388600" y="511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35480</xdr:rowOff>
    </xdr:from>
    <xdr:to>
      <xdr:col>55</xdr:col>
      <xdr:colOff>0</xdr:colOff>
      <xdr:row>36</xdr:row>
      <xdr:rowOff>61824</xdr:rowOff>
    </xdr:to>
    <xdr:cxnSp macro="">
      <xdr:nvCxnSpPr>
        <xdr:cNvPr id="295" name="直線コネクタ 294"/>
        <xdr:cNvCxnSpPr/>
      </xdr:nvCxnSpPr>
      <xdr:spPr>
        <a:xfrm>
          <a:off x="9639300" y="6207680"/>
          <a:ext cx="838200" cy="2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107673</xdr:rowOff>
    </xdr:from>
    <xdr:ext cx="534377" cy="259045"/>
    <xdr:sp macro="" textlink="">
      <xdr:nvSpPr>
        <xdr:cNvPr id="296" name="補助費等平均値テキスト"/>
        <xdr:cNvSpPr txBox="1"/>
      </xdr:nvSpPr>
      <xdr:spPr>
        <a:xfrm>
          <a:off x="10528300" y="5936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84796</xdr:rowOff>
    </xdr:from>
    <xdr:to>
      <xdr:col>55</xdr:col>
      <xdr:colOff>50800</xdr:colOff>
      <xdr:row>36</xdr:row>
      <xdr:rowOff>14946</xdr:rowOff>
    </xdr:to>
    <xdr:sp macro="" textlink="">
      <xdr:nvSpPr>
        <xdr:cNvPr id="297" name="フローチャート: 判断 296"/>
        <xdr:cNvSpPr/>
      </xdr:nvSpPr>
      <xdr:spPr>
        <a:xfrm>
          <a:off x="10426700" y="608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35480</xdr:rowOff>
    </xdr:from>
    <xdr:to>
      <xdr:col>50</xdr:col>
      <xdr:colOff>114300</xdr:colOff>
      <xdr:row>36</xdr:row>
      <xdr:rowOff>73112</xdr:rowOff>
    </xdr:to>
    <xdr:cxnSp macro="">
      <xdr:nvCxnSpPr>
        <xdr:cNvPr id="298" name="直線コネクタ 297"/>
        <xdr:cNvCxnSpPr/>
      </xdr:nvCxnSpPr>
      <xdr:spPr>
        <a:xfrm flipV="1">
          <a:off x="8750300" y="6207680"/>
          <a:ext cx="889000" cy="3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118847</xdr:rowOff>
    </xdr:from>
    <xdr:to>
      <xdr:col>50</xdr:col>
      <xdr:colOff>165100</xdr:colOff>
      <xdr:row>36</xdr:row>
      <xdr:rowOff>48997</xdr:rowOff>
    </xdr:to>
    <xdr:sp macro="" textlink="">
      <xdr:nvSpPr>
        <xdr:cNvPr id="299" name="フローチャート: 判断 298"/>
        <xdr:cNvSpPr/>
      </xdr:nvSpPr>
      <xdr:spPr>
        <a:xfrm>
          <a:off x="9588500" y="611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65524</xdr:rowOff>
    </xdr:from>
    <xdr:ext cx="534377" cy="259045"/>
    <xdr:sp macro="" textlink="">
      <xdr:nvSpPr>
        <xdr:cNvPr id="300" name="テキスト ボックス 299"/>
        <xdr:cNvSpPr txBox="1"/>
      </xdr:nvSpPr>
      <xdr:spPr>
        <a:xfrm>
          <a:off x="9372111" y="589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73112</xdr:rowOff>
    </xdr:from>
    <xdr:to>
      <xdr:col>45</xdr:col>
      <xdr:colOff>177800</xdr:colOff>
      <xdr:row>36</xdr:row>
      <xdr:rowOff>81168</xdr:rowOff>
    </xdr:to>
    <xdr:cxnSp macro="">
      <xdr:nvCxnSpPr>
        <xdr:cNvPr id="301" name="直線コネクタ 300"/>
        <xdr:cNvCxnSpPr/>
      </xdr:nvCxnSpPr>
      <xdr:spPr>
        <a:xfrm flipV="1">
          <a:off x="7861300" y="6245312"/>
          <a:ext cx="889000" cy="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147574</xdr:rowOff>
    </xdr:from>
    <xdr:to>
      <xdr:col>46</xdr:col>
      <xdr:colOff>38100</xdr:colOff>
      <xdr:row>36</xdr:row>
      <xdr:rowOff>77724</xdr:rowOff>
    </xdr:to>
    <xdr:sp macro="" textlink="">
      <xdr:nvSpPr>
        <xdr:cNvPr id="302" name="フローチャート: 判断 301"/>
        <xdr:cNvSpPr/>
      </xdr:nvSpPr>
      <xdr:spPr>
        <a:xfrm>
          <a:off x="86995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94251</xdr:rowOff>
    </xdr:from>
    <xdr:ext cx="534377" cy="259045"/>
    <xdr:sp macro="" textlink="">
      <xdr:nvSpPr>
        <xdr:cNvPr id="303" name="テキスト ボックス 302"/>
        <xdr:cNvSpPr txBox="1"/>
      </xdr:nvSpPr>
      <xdr:spPr>
        <a:xfrm>
          <a:off x="8483111" y="592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81168</xdr:rowOff>
    </xdr:from>
    <xdr:to>
      <xdr:col>41</xdr:col>
      <xdr:colOff>50800</xdr:colOff>
      <xdr:row>36</xdr:row>
      <xdr:rowOff>85718</xdr:rowOff>
    </xdr:to>
    <xdr:cxnSp macro="">
      <xdr:nvCxnSpPr>
        <xdr:cNvPr id="304" name="直線コネクタ 303"/>
        <xdr:cNvCxnSpPr/>
      </xdr:nvCxnSpPr>
      <xdr:spPr>
        <a:xfrm flipV="1">
          <a:off x="6972300" y="6253368"/>
          <a:ext cx="889000" cy="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6114</xdr:rowOff>
    </xdr:from>
    <xdr:to>
      <xdr:col>41</xdr:col>
      <xdr:colOff>101600</xdr:colOff>
      <xdr:row>36</xdr:row>
      <xdr:rowOff>107714</xdr:rowOff>
    </xdr:to>
    <xdr:sp macro="" textlink="">
      <xdr:nvSpPr>
        <xdr:cNvPr id="305" name="フローチャート: 判断 304"/>
        <xdr:cNvSpPr/>
      </xdr:nvSpPr>
      <xdr:spPr>
        <a:xfrm>
          <a:off x="7810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124241</xdr:rowOff>
    </xdr:from>
    <xdr:ext cx="534377" cy="259045"/>
    <xdr:sp macro="" textlink="">
      <xdr:nvSpPr>
        <xdr:cNvPr id="306" name="テキスト ボックス 305"/>
        <xdr:cNvSpPr txBox="1"/>
      </xdr:nvSpPr>
      <xdr:spPr>
        <a:xfrm>
          <a:off x="7594111" y="59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164719</xdr:rowOff>
    </xdr:from>
    <xdr:to>
      <xdr:col>36</xdr:col>
      <xdr:colOff>165100</xdr:colOff>
      <xdr:row>36</xdr:row>
      <xdr:rowOff>94869</xdr:rowOff>
    </xdr:to>
    <xdr:sp macro="" textlink="">
      <xdr:nvSpPr>
        <xdr:cNvPr id="307" name="フローチャート: 判断 306"/>
        <xdr:cNvSpPr/>
      </xdr:nvSpPr>
      <xdr:spPr>
        <a:xfrm>
          <a:off x="6921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111396</xdr:rowOff>
    </xdr:from>
    <xdr:ext cx="534377" cy="259045"/>
    <xdr:sp macro="" textlink="">
      <xdr:nvSpPr>
        <xdr:cNvPr id="308" name="テキスト ボックス 307"/>
        <xdr:cNvSpPr txBox="1"/>
      </xdr:nvSpPr>
      <xdr:spPr>
        <a:xfrm>
          <a:off x="6705111" y="594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11024</xdr:rowOff>
    </xdr:from>
    <xdr:to>
      <xdr:col>55</xdr:col>
      <xdr:colOff>50800</xdr:colOff>
      <xdr:row>36</xdr:row>
      <xdr:rowOff>112624</xdr:rowOff>
    </xdr:to>
    <xdr:sp macro="" textlink="">
      <xdr:nvSpPr>
        <xdr:cNvPr id="314" name="楕円 313"/>
        <xdr:cNvSpPr/>
      </xdr:nvSpPr>
      <xdr:spPr>
        <a:xfrm>
          <a:off x="10426700" y="61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160901</xdr:rowOff>
    </xdr:from>
    <xdr:ext cx="534377" cy="259045"/>
    <xdr:sp macro="" textlink="">
      <xdr:nvSpPr>
        <xdr:cNvPr id="315" name="補助費等該当値テキスト"/>
        <xdr:cNvSpPr txBox="1"/>
      </xdr:nvSpPr>
      <xdr:spPr>
        <a:xfrm>
          <a:off x="10528300" y="6161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156130</xdr:rowOff>
    </xdr:from>
    <xdr:to>
      <xdr:col>50</xdr:col>
      <xdr:colOff>165100</xdr:colOff>
      <xdr:row>36</xdr:row>
      <xdr:rowOff>86280</xdr:rowOff>
    </xdr:to>
    <xdr:sp macro="" textlink="">
      <xdr:nvSpPr>
        <xdr:cNvPr id="316" name="楕円 315"/>
        <xdr:cNvSpPr/>
      </xdr:nvSpPr>
      <xdr:spPr>
        <a:xfrm>
          <a:off x="9588500" y="615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77407</xdr:rowOff>
    </xdr:from>
    <xdr:ext cx="534377" cy="259045"/>
    <xdr:sp macro="" textlink="">
      <xdr:nvSpPr>
        <xdr:cNvPr id="317" name="テキスト ボックス 316"/>
        <xdr:cNvSpPr txBox="1"/>
      </xdr:nvSpPr>
      <xdr:spPr>
        <a:xfrm>
          <a:off x="9372111" y="624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22312</xdr:rowOff>
    </xdr:from>
    <xdr:to>
      <xdr:col>46</xdr:col>
      <xdr:colOff>38100</xdr:colOff>
      <xdr:row>36</xdr:row>
      <xdr:rowOff>123912</xdr:rowOff>
    </xdr:to>
    <xdr:sp macro="" textlink="">
      <xdr:nvSpPr>
        <xdr:cNvPr id="318" name="楕円 317"/>
        <xdr:cNvSpPr/>
      </xdr:nvSpPr>
      <xdr:spPr>
        <a:xfrm>
          <a:off x="8699500" y="619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115039</xdr:rowOff>
    </xdr:from>
    <xdr:ext cx="534377" cy="259045"/>
    <xdr:sp macro="" textlink="">
      <xdr:nvSpPr>
        <xdr:cNvPr id="319" name="テキスト ボックス 318"/>
        <xdr:cNvSpPr txBox="1"/>
      </xdr:nvSpPr>
      <xdr:spPr>
        <a:xfrm>
          <a:off x="8483111" y="628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30368</xdr:rowOff>
    </xdr:from>
    <xdr:to>
      <xdr:col>41</xdr:col>
      <xdr:colOff>101600</xdr:colOff>
      <xdr:row>36</xdr:row>
      <xdr:rowOff>131968</xdr:rowOff>
    </xdr:to>
    <xdr:sp macro="" textlink="">
      <xdr:nvSpPr>
        <xdr:cNvPr id="320" name="楕円 319"/>
        <xdr:cNvSpPr/>
      </xdr:nvSpPr>
      <xdr:spPr>
        <a:xfrm>
          <a:off x="7810500" y="620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123095</xdr:rowOff>
    </xdr:from>
    <xdr:ext cx="534377" cy="259045"/>
    <xdr:sp macro="" textlink="">
      <xdr:nvSpPr>
        <xdr:cNvPr id="321" name="テキスト ボックス 320"/>
        <xdr:cNvSpPr txBox="1"/>
      </xdr:nvSpPr>
      <xdr:spPr>
        <a:xfrm>
          <a:off x="7594111" y="629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34918</xdr:rowOff>
    </xdr:from>
    <xdr:to>
      <xdr:col>36</xdr:col>
      <xdr:colOff>165100</xdr:colOff>
      <xdr:row>36</xdr:row>
      <xdr:rowOff>136518</xdr:rowOff>
    </xdr:to>
    <xdr:sp macro="" textlink="">
      <xdr:nvSpPr>
        <xdr:cNvPr id="322" name="楕円 321"/>
        <xdr:cNvSpPr/>
      </xdr:nvSpPr>
      <xdr:spPr>
        <a:xfrm>
          <a:off x="6921500" y="620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127645</xdr:rowOff>
    </xdr:from>
    <xdr:ext cx="534377" cy="259045"/>
    <xdr:sp macro="" textlink="">
      <xdr:nvSpPr>
        <xdr:cNvPr id="323" name="テキスト ボックス 322"/>
        <xdr:cNvSpPr txBox="1"/>
      </xdr:nvSpPr>
      <xdr:spPr>
        <a:xfrm>
          <a:off x="6705111" y="629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2246</xdr:rowOff>
    </xdr:from>
    <xdr:to>
      <xdr:col>54</xdr:col>
      <xdr:colOff>189865</xdr:colOff>
      <xdr:row>58</xdr:row>
      <xdr:rowOff>93980</xdr:rowOff>
    </xdr:to>
    <xdr:cxnSp macro="">
      <xdr:nvCxnSpPr>
        <xdr:cNvPr id="349" name="直線コネクタ 348"/>
        <xdr:cNvCxnSpPr/>
      </xdr:nvCxnSpPr>
      <xdr:spPr>
        <a:xfrm flipV="1">
          <a:off x="10475595" y="8574746"/>
          <a:ext cx="1270" cy="1463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97807</xdr:rowOff>
    </xdr:from>
    <xdr:ext cx="534377" cy="259045"/>
    <xdr:sp macro="" textlink="">
      <xdr:nvSpPr>
        <xdr:cNvPr id="350" name="普通建設事業費最小値テキスト"/>
        <xdr:cNvSpPr txBox="1"/>
      </xdr:nvSpPr>
      <xdr:spPr>
        <a:xfrm>
          <a:off x="10528300" y="1004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93980</xdr:rowOff>
    </xdr:from>
    <xdr:to>
      <xdr:col>55</xdr:col>
      <xdr:colOff>88900</xdr:colOff>
      <xdr:row>58</xdr:row>
      <xdr:rowOff>93980</xdr:rowOff>
    </xdr:to>
    <xdr:cxnSp macro="">
      <xdr:nvCxnSpPr>
        <xdr:cNvPr id="351" name="直線コネクタ 350"/>
        <xdr:cNvCxnSpPr/>
      </xdr:nvCxnSpPr>
      <xdr:spPr>
        <a:xfrm>
          <a:off x="10388600" y="1003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120373</xdr:rowOff>
    </xdr:from>
    <xdr:ext cx="599010" cy="259045"/>
    <xdr:sp macro="" textlink="">
      <xdr:nvSpPr>
        <xdr:cNvPr id="352" name="普通建設事業費最大値テキスト"/>
        <xdr:cNvSpPr txBox="1"/>
      </xdr:nvSpPr>
      <xdr:spPr>
        <a:xfrm>
          <a:off x="10528300" y="834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2246</xdr:rowOff>
    </xdr:from>
    <xdr:to>
      <xdr:col>55</xdr:col>
      <xdr:colOff>88900</xdr:colOff>
      <xdr:row>50</xdr:row>
      <xdr:rowOff>2246</xdr:rowOff>
    </xdr:to>
    <xdr:cxnSp macro="">
      <xdr:nvCxnSpPr>
        <xdr:cNvPr id="353" name="直線コネクタ 352"/>
        <xdr:cNvCxnSpPr/>
      </xdr:nvCxnSpPr>
      <xdr:spPr>
        <a:xfrm>
          <a:off x="10388600" y="857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146896</xdr:rowOff>
    </xdr:from>
    <xdr:to>
      <xdr:col>55</xdr:col>
      <xdr:colOff>0</xdr:colOff>
      <xdr:row>55</xdr:row>
      <xdr:rowOff>163572</xdr:rowOff>
    </xdr:to>
    <xdr:cxnSp macro="">
      <xdr:nvCxnSpPr>
        <xdr:cNvPr id="354" name="直線コネクタ 353"/>
        <xdr:cNvCxnSpPr/>
      </xdr:nvCxnSpPr>
      <xdr:spPr>
        <a:xfrm flipV="1">
          <a:off x="9639300" y="9576646"/>
          <a:ext cx="838200" cy="1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113203</xdr:rowOff>
    </xdr:from>
    <xdr:ext cx="534377" cy="259045"/>
    <xdr:sp macro="" textlink="">
      <xdr:nvSpPr>
        <xdr:cNvPr id="355" name="普通建設事業費平均値テキスト"/>
        <xdr:cNvSpPr txBox="1"/>
      </xdr:nvSpPr>
      <xdr:spPr>
        <a:xfrm>
          <a:off x="10528300" y="9371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90326</xdr:rowOff>
    </xdr:from>
    <xdr:to>
      <xdr:col>55</xdr:col>
      <xdr:colOff>50800</xdr:colOff>
      <xdr:row>56</xdr:row>
      <xdr:rowOff>20476</xdr:rowOff>
    </xdr:to>
    <xdr:sp macro="" textlink="">
      <xdr:nvSpPr>
        <xdr:cNvPr id="356" name="フローチャート: 判断 355"/>
        <xdr:cNvSpPr/>
      </xdr:nvSpPr>
      <xdr:spPr>
        <a:xfrm>
          <a:off x="104267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139428</xdr:rowOff>
    </xdr:from>
    <xdr:to>
      <xdr:col>50</xdr:col>
      <xdr:colOff>114300</xdr:colOff>
      <xdr:row>55</xdr:row>
      <xdr:rowOff>163572</xdr:rowOff>
    </xdr:to>
    <xdr:cxnSp macro="">
      <xdr:nvCxnSpPr>
        <xdr:cNvPr id="357" name="直線コネクタ 356"/>
        <xdr:cNvCxnSpPr/>
      </xdr:nvCxnSpPr>
      <xdr:spPr>
        <a:xfrm>
          <a:off x="8750300" y="9569178"/>
          <a:ext cx="889000" cy="2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147476</xdr:rowOff>
    </xdr:from>
    <xdr:to>
      <xdr:col>50</xdr:col>
      <xdr:colOff>165100</xdr:colOff>
      <xdr:row>56</xdr:row>
      <xdr:rowOff>77626</xdr:rowOff>
    </xdr:to>
    <xdr:sp macro="" textlink="">
      <xdr:nvSpPr>
        <xdr:cNvPr id="358" name="フローチャート: 判断 357"/>
        <xdr:cNvSpPr/>
      </xdr:nvSpPr>
      <xdr:spPr>
        <a:xfrm>
          <a:off x="9588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68753</xdr:rowOff>
    </xdr:from>
    <xdr:ext cx="534377" cy="259045"/>
    <xdr:sp macro="" textlink="">
      <xdr:nvSpPr>
        <xdr:cNvPr id="359" name="テキスト ボックス 358"/>
        <xdr:cNvSpPr txBox="1"/>
      </xdr:nvSpPr>
      <xdr:spPr>
        <a:xfrm>
          <a:off x="9372111" y="966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139428</xdr:rowOff>
    </xdr:from>
    <xdr:to>
      <xdr:col>45</xdr:col>
      <xdr:colOff>177800</xdr:colOff>
      <xdr:row>56</xdr:row>
      <xdr:rowOff>1887</xdr:rowOff>
    </xdr:to>
    <xdr:cxnSp macro="">
      <xdr:nvCxnSpPr>
        <xdr:cNvPr id="360" name="直線コネクタ 359"/>
        <xdr:cNvCxnSpPr/>
      </xdr:nvCxnSpPr>
      <xdr:spPr>
        <a:xfrm flipV="1">
          <a:off x="7861300" y="9569178"/>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149806</xdr:rowOff>
    </xdr:from>
    <xdr:to>
      <xdr:col>46</xdr:col>
      <xdr:colOff>38100</xdr:colOff>
      <xdr:row>56</xdr:row>
      <xdr:rowOff>79956</xdr:rowOff>
    </xdr:to>
    <xdr:sp macro="" textlink="">
      <xdr:nvSpPr>
        <xdr:cNvPr id="361" name="フローチャート: 判断 360"/>
        <xdr:cNvSpPr/>
      </xdr:nvSpPr>
      <xdr:spPr>
        <a:xfrm>
          <a:off x="8699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71083</xdr:rowOff>
    </xdr:from>
    <xdr:ext cx="534377" cy="259045"/>
    <xdr:sp macro="" textlink="">
      <xdr:nvSpPr>
        <xdr:cNvPr id="362" name="テキスト ボックス 361"/>
        <xdr:cNvSpPr txBox="1"/>
      </xdr:nvSpPr>
      <xdr:spPr>
        <a:xfrm>
          <a:off x="8483111" y="967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1887</xdr:rowOff>
    </xdr:from>
    <xdr:to>
      <xdr:col>41</xdr:col>
      <xdr:colOff>50800</xdr:colOff>
      <xdr:row>57</xdr:row>
      <xdr:rowOff>21895</xdr:rowOff>
    </xdr:to>
    <xdr:cxnSp macro="">
      <xdr:nvCxnSpPr>
        <xdr:cNvPr id="363" name="直線コネクタ 362"/>
        <xdr:cNvCxnSpPr/>
      </xdr:nvCxnSpPr>
      <xdr:spPr>
        <a:xfrm flipV="1">
          <a:off x="6972300" y="9603087"/>
          <a:ext cx="889000" cy="19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112064</xdr:rowOff>
    </xdr:from>
    <xdr:to>
      <xdr:col>41</xdr:col>
      <xdr:colOff>101600</xdr:colOff>
      <xdr:row>56</xdr:row>
      <xdr:rowOff>42214</xdr:rowOff>
    </xdr:to>
    <xdr:sp macro="" textlink="">
      <xdr:nvSpPr>
        <xdr:cNvPr id="364" name="フローチャート: 判断 363"/>
        <xdr:cNvSpPr/>
      </xdr:nvSpPr>
      <xdr:spPr>
        <a:xfrm>
          <a:off x="7810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58741</xdr:rowOff>
    </xdr:from>
    <xdr:ext cx="534377" cy="259045"/>
    <xdr:sp macro="" textlink="">
      <xdr:nvSpPr>
        <xdr:cNvPr id="365" name="テキスト ボックス 364"/>
        <xdr:cNvSpPr txBox="1"/>
      </xdr:nvSpPr>
      <xdr:spPr>
        <a:xfrm>
          <a:off x="7594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114546</xdr:rowOff>
    </xdr:from>
    <xdr:to>
      <xdr:col>36</xdr:col>
      <xdr:colOff>165100</xdr:colOff>
      <xdr:row>56</xdr:row>
      <xdr:rowOff>44696</xdr:rowOff>
    </xdr:to>
    <xdr:sp macro="" textlink="">
      <xdr:nvSpPr>
        <xdr:cNvPr id="366" name="フローチャート: 判断 365"/>
        <xdr:cNvSpPr/>
      </xdr:nvSpPr>
      <xdr:spPr>
        <a:xfrm>
          <a:off x="6921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61223</xdr:rowOff>
    </xdr:from>
    <xdr:ext cx="534377" cy="259045"/>
    <xdr:sp macro="" textlink="">
      <xdr:nvSpPr>
        <xdr:cNvPr id="367" name="テキスト ボックス 366"/>
        <xdr:cNvSpPr txBox="1"/>
      </xdr:nvSpPr>
      <xdr:spPr>
        <a:xfrm>
          <a:off x="6705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96096</xdr:rowOff>
    </xdr:from>
    <xdr:to>
      <xdr:col>55</xdr:col>
      <xdr:colOff>50800</xdr:colOff>
      <xdr:row>56</xdr:row>
      <xdr:rowOff>26246</xdr:rowOff>
    </xdr:to>
    <xdr:sp macro="" textlink="">
      <xdr:nvSpPr>
        <xdr:cNvPr id="373" name="楕円 372"/>
        <xdr:cNvSpPr/>
      </xdr:nvSpPr>
      <xdr:spPr>
        <a:xfrm>
          <a:off x="10426700" y="952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74523</xdr:rowOff>
    </xdr:from>
    <xdr:ext cx="534377" cy="259045"/>
    <xdr:sp macro="" textlink="">
      <xdr:nvSpPr>
        <xdr:cNvPr id="374" name="普通建設事業費該当値テキスト"/>
        <xdr:cNvSpPr txBox="1"/>
      </xdr:nvSpPr>
      <xdr:spPr>
        <a:xfrm>
          <a:off x="10528300" y="950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112772</xdr:rowOff>
    </xdr:from>
    <xdr:to>
      <xdr:col>50</xdr:col>
      <xdr:colOff>165100</xdr:colOff>
      <xdr:row>56</xdr:row>
      <xdr:rowOff>42922</xdr:rowOff>
    </xdr:to>
    <xdr:sp macro="" textlink="">
      <xdr:nvSpPr>
        <xdr:cNvPr id="375" name="楕円 374"/>
        <xdr:cNvSpPr/>
      </xdr:nvSpPr>
      <xdr:spPr>
        <a:xfrm>
          <a:off x="9588500" y="954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59449</xdr:rowOff>
    </xdr:from>
    <xdr:ext cx="534377" cy="259045"/>
    <xdr:sp macro="" textlink="">
      <xdr:nvSpPr>
        <xdr:cNvPr id="376" name="テキスト ボックス 375"/>
        <xdr:cNvSpPr txBox="1"/>
      </xdr:nvSpPr>
      <xdr:spPr>
        <a:xfrm>
          <a:off x="9372111" y="931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88628</xdr:rowOff>
    </xdr:from>
    <xdr:to>
      <xdr:col>46</xdr:col>
      <xdr:colOff>38100</xdr:colOff>
      <xdr:row>56</xdr:row>
      <xdr:rowOff>18778</xdr:rowOff>
    </xdr:to>
    <xdr:sp macro="" textlink="">
      <xdr:nvSpPr>
        <xdr:cNvPr id="377" name="楕円 376"/>
        <xdr:cNvSpPr/>
      </xdr:nvSpPr>
      <xdr:spPr>
        <a:xfrm>
          <a:off x="8699500" y="951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35305</xdr:rowOff>
    </xdr:from>
    <xdr:ext cx="534377" cy="259045"/>
    <xdr:sp macro="" textlink="">
      <xdr:nvSpPr>
        <xdr:cNvPr id="378" name="テキスト ボックス 377"/>
        <xdr:cNvSpPr txBox="1"/>
      </xdr:nvSpPr>
      <xdr:spPr>
        <a:xfrm>
          <a:off x="8483111" y="929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122537</xdr:rowOff>
    </xdr:from>
    <xdr:to>
      <xdr:col>41</xdr:col>
      <xdr:colOff>101600</xdr:colOff>
      <xdr:row>56</xdr:row>
      <xdr:rowOff>52687</xdr:rowOff>
    </xdr:to>
    <xdr:sp macro="" textlink="">
      <xdr:nvSpPr>
        <xdr:cNvPr id="379" name="楕円 378"/>
        <xdr:cNvSpPr/>
      </xdr:nvSpPr>
      <xdr:spPr>
        <a:xfrm>
          <a:off x="7810500" y="955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43814</xdr:rowOff>
    </xdr:from>
    <xdr:ext cx="534377" cy="259045"/>
    <xdr:sp macro="" textlink="">
      <xdr:nvSpPr>
        <xdr:cNvPr id="380" name="テキスト ボックス 379"/>
        <xdr:cNvSpPr txBox="1"/>
      </xdr:nvSpPr>
      <xdr:spPr>
        <a:xfrm>
          <a:off x="7594111" y="964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142545</xdr:rowOff>
    </xdr:from>
    <xdr:to>
      <xdr:col>36</xdr:col>
      <xdr:colOff>165100</xdr:colOff>
      <xdr:row>57</xdr:row>
      <xdr:rowOff>72695</xdr:rowOff>
    </xdr:to>
    <xdr:sp macro="" textlink="">
      <xdr:nvSpPr>
        <xdr:cNvPr id="381" name="楕円 380"/>
        <xdr:cNvSpPr/>
      </xdr:nvSpPr>
      <xdr:spPr>
        <a:xfrm>
          <a:off x="6921500" y="974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63822</xdr:rowOff>
    </xdr:from>
    <xdr:ext cx="534377" cy="259045"/>
    <xdr:sp macro="" textlink="">
      <xdr:nvSpPr>
        <xdr:cNvPr id="382" name="テキスト ボックス 381"/>
        <xdr:cNvSpPr txBox="1"/>
      </xdr:nvSpPr>
      <xdr:spPr>
        <a:xfrm>
          <a:off x="6705111" y="983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3" name="直線コネクタ 39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4" name="テキスト ボックス 39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5" name="直線コネクタ 39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6" name="テキスト ボックス 39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7" name="直線コネクタ 39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8" name="テキスト ボックス 39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9" name="直線コネクタ 39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0" name="テキスト ボックス 39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1" name="直線コネクタ 40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2" name="テキスト ボックス 40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3" name="直線コネクタ 40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4" name="テキスト ボックス 40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36585</xdr:rowOff>
    </xdr:from>
    <xdr:to>
      <xdr:col>54</xdr:col>
      <xdr:colOff>189865</xdr:colOff>
      <xdr:row>79</xdr:row>
      <xdr:rowOff>98879</xdr:rowOff>
    </xdr:to>
    <xdr:cxnSp macro="">
      <xdr:nvCxnSpPr>
        <xdr:cNvPr id="408" name="直線コネクタ 407"/>
        <xdr:cNvCxnSpPr/>
      </xdr:nvCxnSpPr>
      <xdr:spPr>
        <a:xfrm flipV="1">
          <a:off x="10475595" y="12209535"/>
          <a:ext cx="1270" cy="1433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0" name="直線コネクタ 40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154712</xdr:rowOff>
    </xdr:from>
    <xdr:ext cx="534377" cy="259045"/>
    <xdr:sp macro="" textlink="">
      <xdr:nvSpPr>
        <xdr:cNvPr id="411" name="普通建設事業費 （ うち新規整備　）最大値テキスト"/>
        <xdr:cNvSpPr txBox="1"/>
      </xdr:nvSpPr>
      <xdr:spPr>
        <a:xfrm>
          <a:off x="10528300" y="11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36585</xdr:rowOff>
    </xdr:from>
    <xdr:to>
      <xdr:col>55</xdr:col>
      <xdr:colOff>88900</xdr:colOff>
      <xdr:row>71</xdr:row>
      <xdr:rowOff>36585</xdr:rowOff>
    </xdr:to>
    <xdr:cxnSp macro="">
      <xdr:nvCxnSpPr>
        <xdr:cNvPr id="412" name="直線コネクタ 411"/>
        <xdr:cNvCxnSpPr/>
      </xdr:nvCxnSpPr>
      <xdr:spPr>
        <a:xfrm>
          <a:off x="10388600" y="122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137463</xdr:rowOff>
    </xdr:from>
    <xdr:to>
      <xdr:col>55</xdr:col>
      <xdr:colOff>0</xdr:colOff>
      <xdr:row>78</xdr:row>
      <xdr:rowOff>63038</xdr:rowOff>
    </xdr:to>
    <xdr:cxnSp macro="">
      <xdr:nvCxnSpPr>
        <xdr:cNvPr id="413" name="直線コネクタ 412"/>
        <xdr:cNvCxnSpPr/>
      </xdr:nvCxnSpPr>
      <xdr:spPr>
        <a:xfrm>
          <a:off x="9639300" y="13167663"/>
          <a:ext cx="838200" cy="26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153088</xdr:rowOff>
    </xdr:from>
    <xdr:ext cx="534377" cy="259045"/>
    <xdr:sp macro="" textlink="">
      <xdr:nvSpPr>
        <xdr:cNvPr id="414" name="普通建設事業費 （ うち新規整備　）平均値テキスト"/>
        <xdr:cNvSpPr txBox="1"/>
      </xdr:nvSpPr>
      <xdr:spPr>
        <a:xfrm>
          <a:off x="10528300" y="13183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130211</xdr:rowOff>
    </xdr:from>
    <xdr:to>
      <xdr:col>55</xdr:col>
      <xdr:colOff>50800</xdr:colOff>
      <xdr:row>78</xdr:row>
      <xdr:rowOff>60361</xdr:rowOff>
    </xdr:to>
    <xdr:sp macro="" textlink="">
      <xdr:nvSpPr>
        <xdr:cNvPr id="415" name="フローチャート: 判断 414"/>
        <xdr:cNvSpPr/>
      </xdr:nvSpPr>
      <xdr:spPr>
        <a:xfrm>
          <a:off x="104267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137463</xdr:rowOff>
    </xdr:from>
    <xdr:to>
      <xdr:col>50</xdr:col>
      <xdr:colOff>114300</xdr:colOff>
      <xdr:row>76</xdr:row>
      <xdr:rowOff>162821</xdr:rowOff>
    </xdr:to>
    <xdr:cxnSp macro="">
      <xdr:nvCxnSpPr>
        <xdr:cNvPr id="416" name="直線コネクタ 415"/>
        <xdr:cNvCxnSpPr/>
      </xdr:nvCxnSpPr>
      <xdr:spPr>
        <a:xfrm flipV="1">
          <a:off x="8750300" y="13167663"/>
          <a:ext cx="889000" cy="2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151749</xdr:rowOff>
    </xdr:from>
    <xdr:to>
      <xdr:col>50</xdr:col>
      <xdr:colOff>165100</xdr:colOff>
      <xdr:row>78</xdr:row>
      <xdr:rowOff>81899</xdr:rowOff>
    </xdr:to>
    <xdr:sp macro="" textlink="">
      <xdr:nvSpPr>
        <xdr:cNvPr id="417" name="フローチャート: 判断 416"/>
        <xdr:cNvSpPr/>
      </xdr:nvSpPr>
      <xdr:spPr>
        <a:xfrm>
          <a:off x="9588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73026</xdr:rowOff>
    </xdr:from>
    <xdr:ext cx="534377" cy="259045"/>
    <xdr:sp macro="" textlink="">
      <xdr:nvSpPr>
        <xdr:cNvPr id="418" name="テキスト ボックス 417"/>
        <xdr:cNvSpPr txBox="1"/>
      </xdr:nvSpPr>
      <xdr:spPr>
        <a:xfrm>
          <a:off x="9372111" y="1344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162821</xdr:rowOff>
    </xdr:from>
    <xdr:to>
      <xdr:col>45</xdr:col>
      <xdr:colOff>177800</xdr:colOff>
      <xdr:row>77</xdr:row>
      <xdr:rowOff>40732</xdr:rowOff>
    </xdr:to>
    <xdr:cxnSp macro="">
      <xdr:nvCxnSpPr>
        <xdr:cNvPr id="419" name="直線コネクタ 418"/>
        <xdr:cNvCxnSpPr/>
      </xdr:nvCxnSpPr>
      <xdr:spPr>
        <a:xfrm flipV="1">
          <a:off x="7861300" y="13193021"/>
          <a:ext cx="889000" cy="49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148157</xdr:rowOff>
    </xdr:from>
    <xdr:to>
      <xdr:col>46</xdr:col>
      <xdr:colOff>38100</xdr:colOff>
      <xdr:row>78</xdr:row>
      <xdr:rowOff>78307</xdr:rowOff>
    </xdr:to>
    <xdr:sp macro="" textlink="">
      <xdr:nvSpPr>
        <xdr:cNvPr id="420" name="フローチャート: 判断 419"/>
        <xdr:cNvSpPr/>
      </xdr:nvSpPr>
      <xdr:spPr>
        <a:xfrm>
          <a:off x="8699500" y="1334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69434</xdr:rowOff>
    </xdr:from>
    <xdr:ext cx="534377" cy="259045"/>
    <xdr:sp macro="" textlink="">
      <xdr:nvSpPr>
        <xdr:cNvPr id="421" name="テキスト ボックス 420"/>
        <xdr:cNvSpPr txBox="1"/>
      </xdr:nvSpPr>
      <xdr:spPr>
        <a:xfrm>
          <a:off x="8483111" y="1344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40732</xdr:rowOff>
    </xdr:from>
    <xdr:to>
      <xdr:col>41</xdr:col>
      <xdr:colOff>50800</xdr:colOff>
      <xdr:row>78</xdr:row>
      <xdr:rowOff>84770</xdr:rowOff>
    </xdr:to>
    <xdr:cxnSp macro="">
      <xdr:nvCxnSpPr>
        <xdr:cNvPr id="422" name="直線コネクタ 421"/>
        <xdr:cNvCxnSpPr/>
      </xdr:nvCxnSpPr>
      <xdr:spPr>
        <a:xfrm flipV="1">
          <a:off x="6972300" y="13242382"/>
          <a:ext cx="889000" cy="21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76719</xdr:rowOff>
    </xdr:from>
    <xdr:to>
      <xdr:col>41</xdr:col>
      <xdr:colOff>101600</xdr:colOff>
      <xdr:row>78</xdr:row>
      <xdr:rowOff>6869</xdr:rowOff>
    </xdr:to>
    <xdr:sp macro="" textlink="">
      <xdr:nvSpPr>
        <xdr:cNvPr id="423" name="フローチャート: 判断 422"/>
        <xdr:cNvSpPr/>
      </xdr:nvSpPr>
      <xdr:spPr>
        <a:xfrm>
          <a:off x="78105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169446</xdr:rowOff>
    </xdr:from>
    <xdr:ext cx="534377" cy="259045"/>
    <xdr:sp macro="" textlink="">
      <xdr:nvSpPr>
        <xdr:cNvPr id="424" name="テキスト ボックス 423"/>
        <xdr:cNvSpPr txBox="1"/>
      </xdr:nvSpPr>
      <xdr:spPr>
        <a:xfrm>
          <a:off x="7594111" y="1337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134392</xdr:rowOff>
    </xdr:from>
    <xdr:to>
      <xdr:col>36</xdr:col>
      <xdr:colOff>165100</xdr:colOff>
      <xdr:row>77</xdr:row>
      <xdr:rowOff>64542</xdr:rowOff>
    </xdr:to>
    <xdr:sp macro="" textlink="">
      <xdr:nvSpPr>
        <xdr:cNvPr id="425" name="フローチャート: 判断 424"/>
        <xdr:cNvSpPr/>
      </xdr:nvSpPr>
      <xdr:spPr>
        <a:xfrm>
          <a:off x="6921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81068</xdr:rowOff>
    </xdr:from>
    <xdr:ext cx="534377" cy="259045"/>
    <xdr:sp macro="" textlink="">
      <xdr:nvSpPr>
        <xdr:cNvPr id="426" name="テキスト ボックス 425"/>
        <xdr:cNvSpPr txBox="1"/>
      </xdr:nvSpPr>
      <xdr:spPr>
        <a:xfrm>
          <a:off x="6705111" y="1293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12238</xdr:rowOff>
    </xdr:from>
    <xdr:to>
      <xdr:col>55</xdr:col>
      <xdr:colOff>50800</xdr:colOff>
      <xdr:row>78</xdr:row>
      <xdr:rowOff>113838</xdr:rowOff>
    </xdr:to>
    <xdr:sp macro="" textlink="">
      <xdr:nvSpPr>
        <xdr:cNvPr id="432" name="楕円 431"/>
        <xdr:cNvSpPr/>
      </xdr:nvSpPr>
      <xdr:spPr>
        <a:xfrm>
          <a:off x="10426700" y="1338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162115</xdr:rowOff>
    </xdr:from>
    <xdr:ext cx="534377" cy="259045"/>
    <xdr:sp macro="" textlink="">
      <xdr:nvSpPr>
        <xdr:cNvPr id="433" name="普通建設事業費 （ うち新規整備　）該当値テキスト"/>
        <xdr:cNvSpPr txBox="1"/>
      </xdr:nvSpPr>
      <xdr:spPr>
        <a:xfrm>
          <a:off x="10528300" y="1336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86663</xdr:rowOff>
    </xdr:from>
    <xdr:to>
      <xdr:col>50</xdr:col>
      <xdr:colOff>165100</xdr:colOff>
      <xdr:row>77</xdr:row>
      <xdr:rowOff>16813</xdr:rowOff>
    </xdr:to>
    <xdr:sp macro="" textlink="">
      <xdr:nvSpPr>
        <xdr:cNvPr id="434" name="楕円 433"/>
        <xdr:cNvSpPr/>
      </xdr:nvSpPr>
      <xdr:spPr>
        <a:xfrm>
          <a:off x="9588500" y="1311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33340</xdr:rowOff>
    </xdr:from>
    <xdr:ext cx="534377" cy="259045"/>
    <xdr:sp macro="" textlink="">
      <xdr:nvSpPr>
        <xdr:cNvPr id="435" name="テキスト ボックス 434"/>
        <xdr:cNvSpPr txBox="1"/>
      </xdr:nvSpPr>
      <xdr:spPr>
        <a:xfrm>
          <a:off x="9372111" y="1289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112021</xdr:rowOff>
    </xdr:from>
    <xdr:to>
      <xdr:col>46</xdr:col>
      <xdr:colOff>38100</xdr:colOff>
      <xdr:row>77</xdr:row>
      <xdr:rowOff>42171</xdr:rowOff>
    </xdr:to>
    <xdr:sp macro="" textlink="">
      <xdr:nvSpPr>
        <xdr:cNvPr id="436" name="楕円 435"/>
        <xdr:cNvSpPr/>
      </xdr:nvSpPr>
      <xdr:spPr>
        <a:xfrm>
          <a:off x="8699500" y="1314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58698</xdr:rowOff>
    </xdr:from>
    <xdr:ext cx="534377" cy="259045"/>
    <xdr:sp macro="" textlink="">
      <xdr:nvSpPr>
        <xdr:cNvPr id="437" name="テキスト ボックス 436"/>
        <xdr:cNvSpPr txBox="1"/>
      </xdr:nvSpPr>
      <xdr:spPr>
        <a:xfrm>
          <a:off x="8483111" y="1291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161382</xdr:rowOff>
    </xdr:from>
    <xdr:to>
      <xdr:col>41</xdr:col>
      <xdr:colOff>101600</xdr:colOff>
      <xdr:row>77</xdr:row>
      <xdr:rowOff>91532</xdr:rowOff>
    </xdr:to>
    <xdr:sp macro="" textlink="">
      <xdr:nvSpPr>
        <xdr:cNvPr id="438" name="楕円 437"/>
        <xdr:cNvSpPr/>
      </xdr:nvSpPr>
      <xdr:spPr>
        <a:xfrm>
          <a:off x="7810500" y="1319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108059</xdr:rowOff>
    </xdr:from>
    <xdr:ext cx="534377" cy="259045"/>
    <xdr:sp macro="" textlink="">
      <xdr:nvSpPr>
        <xdr:cNvPr id="439" name="テキスト ボックス 438"/>
        <xdr:cNvSpPr txBox="1"/>
      </xdr:nvSpPr>
      <xdr:spPr>
        <a:xfrm>
          <a:off x="7594111" y="1296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33970</xdr:rowOff>
    </xdr:from>
    <xdr:to>
      <xdr:col>36</xdr:col>
      <xdr:colOff>165100</xdr:colOff>
      <xdr:row>78</xdr:row>
      <xdr:rowOff>135570</xdr:rowOff>
    </xdr:to>
    <xdr:sp macro="" textlink="">
      <xdr:nvSpPr>
        <xdr:cNvPr id="440" name="楕円 439"/>
        <xdr:cNvSpPr/>
      </xdr:nvSpPr>
      <xdr:spPr>
        <a:xfrm>
          <a:off x="6921500" y="1340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126697</xdr:rowOff>
    </xdr:from>
    <xdr:ext cx="534377" cy="259045"/>
    <xdr:sp macro="" textlink="">
      <xdr:nvSpPr>
        <xdr:cNvPr id="441" name="テキスト ボックス 440"/>
        <xdr:cNvSpPr txBox="1"/>
      </xdr:nvSpPr>
      <xdr:spPr>
        <a:xfrm>
          <a:off x="6705111" y="1349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1" name="テキスト ボックス 46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31888</xdr:rowOff>
    </xdr:from>
    <xdr:to>
      <xdr:col>54</xdr:col>
      <xdr:colOff>189865</xdr:colOff>
      <xdr:row>99</xdr:row>
      <xdr:rowOff>20720</xdr:rowOff>
    </xdr:to>
    <xdr:cxnSp macro="">
      <xdr:nvCxnSpPr>
        <xdr:cNvPr id="467" name="直線コネクタ 466"/>
        <xdr:cNvCxnSpPr/>
      </xdr:nvCxnSpPr>
      <xdr:spPr>
        <a:xfrm flipV="1">
          <a:off x="10475595" y="15633838"/>
          <a:ext cx="1270" cy="136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24547</xdr:rowOff>
    </xdr:from>
    <xdr:ext cx="469744" cy="259045"/>
    <xdr:sp macro="" textlink="">
      <xdr:nvSpPr>
        <xdr:cNvPr id="468" name="普通建設事業費 （ うち更新整備　）最小値テキスト"/>
        <xdr:cNvSpPr txBox="1"/>
      </xdr:nvSpPr>
      <xdr:spPr>
        <a:xfrm>
          <a:off x="10528300" y="1699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20720</xdr:rowOff>
    </xdr:from>
    <xdr:to>
      <xdr:col>55</xdr:col>
      <xdr:colOff>88900</xdr:colOff>
      <xdr:row>99</xdr:row>
      <xdr:rowOff>20720</xdr:rowOff>
    </xdr:to>
    <xdr:cxnSp macro="">
      <xdr:nvCxnSpPr>
        <xdr:cNvPr id="469" name="直線コネクタ 468"/>
        <xdr:cNvCxnSpPr/>
      </xdr:nvCxnSpPr>
      <xdr:spPr>
        <a:xfrm>
          <a:off x="10388600" y="1699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150015</xdr:rowOff>
    </xdr:from>
    <xdr:ext cx="599010" cy="259045"/>
    <xdr:sp macro="" textlink="">
      <xdr:nvSpPr>
        <xdr:cNvPr id="470" name="普通建設事業費 （ うち更新整備　）最大値テキスト"/>
        <xdr:cNvSpPr txBox="1"/>
      </xdr:nvSpPr>
      <xdr:spPr>
        <a:xfrm>
          <a:off x="10528300" y="1540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31888</xdr:rowOff>
    </xdr:from>
    <xdr:to>
      <xdr:col>55</xdr:col>
      <xdr:colOff>88900</xdr:colOff>
      <xdr:row>91</xdr:row>
      <xdr:rowOff>31888</xdr:rowOff>
    </xdr:to>
    <xdr:cxnSp macro="">
      <xdr:nvCxnSpPr>
        <xdr:cNvPr id="471" name="直線コネクタ 470"/>
        <xdr:cNvCxnSpPr/>
      </xdr:nvCxnSpPr>
      <xdr:spPr>
        <a:xfrm>
          <a:off x="10388600" y="1563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96276</xdr:rowOff>
    </xdr:from>
    <xdr:to>
      <xdr:col>55</xdr:col>
      <xdr:colOff>0</xdr:colOff>
      <xdr:row>98</xdr:row>
      <xdr:rowOff>113258</xdr:rowOff>
    </xdr:to>
    <xdr:cxnSp macro="">
      <xdr:nvCxnSpPr>
        <xdr:cNvPr id="472" name="直線コネクタ 471"/>
        <xdr:cNvCxnSpPr/>
      </xdr:nvCxnSpPr>
      <xdr:spPr>
        <a:xfrm>
          <a:off x="9639300" y="16898376"/>
          <a:ext cx="8382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59994</xdr:rowOff>
    </xdr:from>
    <xdr:ext cx="534377" cy="259045"/>
    <xdr:sp macro="" textlink="">
      <xdr:nvSpPr>
        <xdr:cNvPr id="473" name="普通建設事業費 （ うち更新整備　）平均値テキスト"/>
        <xdr:cNvSpPr txBox="1"/>
      </xdr:nvSpPr>
      <xdr:spPr>
        <a:xfrm>
          <a:off x="10528300" y="16519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37117</xdr:rowOff>
    </xdr:from>
    <xdr:to>
      <xdr:col>55</xdr:col>
      <xdr:colOff>50800</xdr:colOff>
      <xdr:row>97</xdr:row>
      <xdr:rowOff>138717</xdr:rowOff>
    </xdr:to>
    <xdr:sp macro="" textlink="">
      <xdr:nvSpPr>
        <xdr:cNvPr id="474" name="フローチャート: 判断 473"/>
        <xdr:cNvSpPr/>
      </xdr:nvSpPr>
      <xdr:spPr>
        <a:xfrm>
          <a:off x="104267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80025</xdr:rowOff>
    </xdr:from>
    <xdr:to>
      <xdr:col>50</xdr:col>
      <xdr:colOff>114300</xdr:colOff>
      <xdr:row>98</xdr:row>
      <xdr:rowOff>96276</xdr:rowOff>
    </xdr:to>
    <xdr:cxnSp macro="">
      <xdr:nvCxnSpPr>
        <xdr:cNvPr id="475" name="直線コネクタ 474"/>
        <xdr:cNvCxnSpPr/>
      </xdr:nvCxnSpPr>
      <xdr:spPr>
        <a:xfrm>
          <a:off x="8750300" y="16882125"/>
          <a:ext cx="889000" cy="1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64429</xdr:rowOff>
    </xdr:from>
    <xdr:to>
      <xdr:col>50</xdr:col>
      <xdr:colOff>165100</xdr:colOff>
      <xdr:row>97</xdr:row>
      <xdr:rowOff>166029</xdr:rowOff>
    </xdr:to>
    <xdr:sp macro="" textlink="">
      <xdr:nvSpPr>
        <xdr:cNvPr id="476" name="フローチャート: 判断 475"/>
        <xdr:cNvSpPr/>
      </xdr:nvSpPr>
      <xdr:spPr>
        <a:xfrm>
          <a:off x="9588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11106</xdr:rowOff>
    </xdr:from>
    <xdr:ext cx="534377" cy="259045"/>
    <xdr:sp macro="" textlink="">
      <xdr:nvSpPr>
        <xdr:cNvPr id="477" name="テキスト ボックス 476"/>
        <xdr:cNvSpPr txBox="1"/>
      </xdr:nvSpPr>
      <xdr:spPr>
        <a:xfrm>
          <a:off x="9372111" y="1647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39508</xdr:rowOff>
    </xdr:from>
    <xdr:to>
      <xdr:col>45</xdr:col>
      <xdr:colOff>177800</xdr:colOff>
      <xdr:row>98</xdr:row>
      <xdr:rowOff>80025</xdr:rowOff>
    </xdr:to>
    <xdr:cxnSp macro="">
      <xdr:nvCxnSpPr>
        <xdr:cNvPr id="478" name="直線コネクタ 477"/>
        <xdr:cNvCxnSpPr/>
      </xdr:nvCxnSpPr>
      <xdr:spPr>
        <a:xfrm>
          <a:off x="7861300" y="16841608"/>
          <a:ext cx="889000" cy="4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66867</xdr:rowOff>
    </xdr:from>
    <xdr:to>
      <xdr:col>46</xdr:col>
      <xdr:colOff>38100</xdr:colOff>
      <xdr:row>97</xdr:row>
      <xdr:rowOff>168467</xdr:rowOff>
    </xdr:to>
    <xdr:sp macro="" textlink="">
      <xdr:nvSpPr>
        <xdr:cNvPr id="479" name="フローチャート: 判断 478"/>
        <xdr:cNvSpPr/>
      </xdr:nvSpPr>
      <xdr:spPr>
        <a:xfrm>
          <a:off x="8699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13544</xdr:rowOff>
    </xdr:from>
    <xdr:ext cx="534377" cy="259045"/>
    <xdr:sp macro="" textlink="">
      <xdr:nvSpPr>
        <xdr:cNvPr id="480" name="テキスト ボックス 479"/>
        <xdr:cNvSpPr txBox="1"/>
      </xdr:nvSpPr>
      <xdr:spPr>
        <a:xfrm>
          <a:off x="8483111" y="1647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39508</xdr:rowOff>
    </xdr:from>
    <xdr:to>
      <xdr:col>41</xdr:col>
      <xdr:colOff>50800</xdr:colOff>
      <xdr:row>98</xdr:row>
      <xdr:rowOff>71631</xdr:rowOff>
    </xdr:to>
    <xdr:cxnSp macro="">
      <xdr:nvCxnSpPr>
        <xdr:cNvPr id="481" name="直線コネクタ 480"/>
        <xdr:cNvCxnSpPr/>
      </xdr:nvCxnSpPr>
      <xdr:spPr>
        <a:xfrm flipV="1">
          <a:off x="6972300" y="16841608"/>
          <a:ext cx="889000" cy="3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90675</xdr:rowOff>
    </xdr:from>
    <xdr:to>
      <xdr:col>41</xdr:col>
      <xdr:colOff>101600</xdr:colOff>
      <xdr:row>98</xdr:row>
      <xdr:rowOff>20825</xdr:rowOff>
    </xdr:to>
    <xdr:sp macro="" textlink="">
      <xdr:nvSpPr>
        <xdr:cNvPr id="482" name="フローチャート: 判断 481"/>
        <xdr:cNvSpPr/>
      </xdr:nvSpPr>
      <xdr:spPr>
        <a:xfrm>
          <a:off x="7810500" y="1672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37352</xdr:rowOff>
    </xdr:from>
    <xdr:ext cx="534377" cy="259045"/>
    <xdr:sp macro="" textlink="">
      <xdr:nvSpPr>
        <xdr:cNvPr id="483" name="テキスト ボックス 482"/>
        <xdr:cNvSpPr txBox="1"/>
      </xdr:nvSpPr>
      <xdr:spPr>
        <a:xfrm>
          <a:off x="7594111" y="1649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137156</xdr:rowOff>
    </xdr:from>
    <xdr:to>
      <xdr:col>36</xdr:col>
      <xdr:colOff>165100</xdr:colOff>
      <xdr:row>98</xdr:row>
      <xdr:rowOff>67306</xdr:rowOff>
    </xdr:to>
    <xdr:sp macro="" textlink="">
      <xdr:nvSpPr>
        <xdr:cNvPr id="484" name="フローチャート: 判断 483"/>
        <xdr:cNvSpPr/>
      </xdr:nvSpPr>
      <xdr:spPr>
        <a:xfrm>
          <a:off x="69215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83833</xdr:rowOff>
    </xdr:from>
    <xdr:ext cx="534377" cy="259045"/>
    <xdr:sp macro="" textlink="">
      <xdr:nvSpPr>
        <xdr:cNvPr id="485" name="テキスト ボックス 484"/>
        <xdr:cNvSpPr txBox="1"/>
      </xdr:nvSpPr>
      <xdr:spPr>
        <a:xfrm>
          <a:off x="6705111" y="1654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62458</xdr:rowOff>
    </xdr:from>
    <xdr:to>
      <xdr:col>55</xdr:col>
      <xdr:colOff>50800</xdr:colOff>
      <xdr:row>98</xdr:row>
      <xdr:rowOff>164058</xdr:rowOff>
    </xdr:to>
    <xdr:sp macro="" textlink="">
      <xdr:nvSpPr>
        <xdr:cNvPr id="491" name="楕円 490"/>
        <xdr:cNvSpPr/>
      </xdr:nvSpPr>
      <xdr:spPr>
        <a:xfrm>
          <a:off x="10426700" y="1686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148835</xdr:rowOff>
    </xdr:from>
    <xdr:ext cx="534377" cy="259045"/>
    <xdr:sp macro="" textlink="">
      <xdr:nvSpPr>
        <xdr:cNvPr id="492" name="普通建設事業費 （ うち更新整備　）該当値テキスト"/>
        <xdr:cNvSpPr txBox="1"/>
      </xdr:nvSpPr>
      <xdr:spPr>
        <a:xfrm>
          <a:off x="10528300" y="1677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45476</xdr:rowOff>
    </xdr:from>
    <xdr:to>
      <xdr:col>50</xdr:col>
      <xdr:colOff>165100</xdr:colOff>
      <xdr:row>98</xdr:row>
      <xdr:rowOff>147076</xdr:rowOff>
    </xdr:to>
    <xdr:sp macro="" textlink="">
      <xdr:nvSpPr>
        <xdr:cNvPr id="493" name="楕円 492"/>
        <xdr:cNvSpPr/>
      </xdr:nvSpPr>
      <xdr:spPr>
        <a:xfrm>
          <a:off x="9588500" y="1684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138203</xdr:rowOff>
    </xdr:from>
    <xdr:ext cx="534377" cy="259045"/>
    <xdr:sp macro="" textlink="">
      <xdr:nvSpPr>
        <xdr:cNvPr id="494" name="テキスト ボックス 493"/>
        <xdr:cNvSpPr txBox="1"/>
      </xdr:nvSpPr>
      <xdr:spPr>
        <a:xfrm>
          <a:off x="9372111" y="1694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29225</xdr:rowOff>
    </xdr:from>
    <xdr:to>
      <xdr:col>46</xdr:col>
      <xdr:colOff>38100</xdr:colOff>
      <xdr:row>98</xdr:row>
      <xdr:rowOff>130825</xdr:rowOff>
    </xdr:to>
    <xdr:sp macro="" textlink="">
      <xdr:nvSpPr>
        <xdr:cNvPr id="495" name="楕円 494"/>
        <xdr:cNvSpPr/>
      </xdr:nvSpPr>
      <xdr:spPr>
        <a:xfrm>
          <a:off x="8699500" y="1683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121952</xdr:rowOff>
    </xdr:from>
    <xdr:ext cx="534377" cy="259045"/>
    <xdr:sp macro="" textlink="">
      <xdr:nvSpPr>
        <xdr:cNvPr id="496" name="テキスト ボックス 495"/>
        <xdr:cNvSpPr txBox="1"/>
      </xdr:nvSpPr>
      <xdr:spPr>
        <a:xfrm>
          <a:off x="8483111" y="1692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160158</xdr:rowOff>
    </xdr:from>
    <xdr:to>
      <xdr:col>41</xdr:col>
      <xdr:colOff>101600</xdr:colOff>
      <xdr:row>98</xdr:row>
      <xdr:rowOff>90308</xdr:rowOff>
    </xdr:to>
    <xdr:sp macro="" textlink="">
      <xdr:nvSpPr>
        <xdr:cNvPr id="497" name="楕円 496"/>
        <xdr:cNvSpPr/>
      </xdr:nvSpPr>
      <xdr:spPr>
        <a:xfrm>
          <a:off x="7810500" y="1679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81435</xdr:rowOff>
    </xdr:from>
    <xdr:ext cx="534377" cy="259045"/>
    <xdr:sp macro="" textlink="">
      <xdr:nvSpPr>
        <xdr:cNvPr id="498" name="テキスト ボックス 497"/>
        <xdr:cNvSpPr txBox="1"/>
      </xdr:nvSpPr>
      <xdr:spPr>
        <a:xfrm>
          <a:off x="7594111" y="1688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20831</xdr:rowOff>
    </xdr:from>
    <xdr:to>
      <xdr:col>36</xdr:col>
      <xdr:colOff>165100</xdr:colOff>
      <xdr:row>98</xdr:row>
      <xdr:rowOff>122431</xdr:rowOff>
    </xdr:to>
    <xdr:sp macro="" textlink="">
      <xdr:nvSpPr>
        <xdr:cNvPr id="499" name="楕円 498"/>
        <xdr:cNvSpPr/>
      </xdr:nvSpPr>
      <xdr:spPr>
        <a:xfrm>
          <a:off x="6921500" y="1682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113558</xdr:rowOff>
    </xdr:from>
    <xdr:ext cx="534377" cy="259045"/>
    <xdr:sp macro="" textlink="">
      <xdr:nvSpPr>
        <xdr:cNvPr id="500" name="テキスト ボックス 499"/>
        <xdr:cNvSpPr txBox="1"/>
      </xdr:nvSpPr>
      <xdr:spPr>
        <a:xfrm>
          <a:off x="6705111" y="1691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2" name="テキスト ボックス 51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4" name="テキスト ボックス 51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6" name="テキスト ボックス 51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8" name="テキスト ボックス 51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75669</xdr:rowOff>
    </xdr:from>
    <xdr:to>
      <xdr:col>85</xdr:col>
      <xdr:colOff>126364</xdr:colOff>
      <xdr:row>38</xdr:row>
      <xdr:rowOff>139700</xdr:rowOff>
    </xdr:to>
    <xdr:cxnSp macro="">
      <xdr:nvCxnSpPr>
        <xdr:cNvPr id="522" name="直線コネクタ 521"/>
        <xdr:cNvCxnSpPr/>
      </xdr:nvCxnSpPr>
      <xdr:spPr>
        <a:xfrm flipV="1">
          <a:off x="16317595" y="5219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4" name="直線コネクタ 52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22346</xdr:rowOff>
    </xdr:from>
    <xdr:ext cx="534377" cy="259045"/>
    <xdr:sp macro="" textlink="">
      <xdr:nvSpPr>
        <xdr:cNvPr id="525" name="災害復旧事業費最大値テキスト"/>
        <xdr:cNvSpPr txBox="1"/>
      </xdr:nvSpPr>
      <xdr:spPr>
        <a:xfrm>
          <a:off x="16370300" y="49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75669</xdr:rowOff>
    </xdr:from>
    <xdr:to>
      <xdr:col>86</xdr:col>
      <xdr:colOff>25400</xdr:colOff>
      <xdr:row>30</xdr:row>
      <xdr:rowOff>75669</xdr:rowOff>
    </xdr:to>
    <xdr:cxnSp macro="">
      <xdr:nvCxnSpPr>
        <xdr:cNvPr id="526" name="直線コネクタ 525"/>
        <xdr:cNvCxnSpPr/>
      </xdr:nvCxnSpPr>
      <xdr:spPr>
        <a:xfrm>
          <a:off x="16230600" y="521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110417</xdr:rowOff>
    </xdr:from>
    <xdr:to>
      <xdr:col>85</xdr:col>
      <xdr:colOff>127000</xdr:colOff>
      <xdr:row>38</xdr:row>
      <xdr:rowOff>139700</xdr:rowOff>
    </xdr:to>
    <xdr:cxnSp macro="">
      <xdr:nvCxnSpPr>
        <xdr:cNvPr id="527" name="直線コネクタ 526"/>
        <xdr:cNvCxnSpPr/>
      </xdr:nvCxnSpPr>
      <xdr:spPr>
        <a:xfrm>
          <a:off x="15481300" y="6625517"/>
          <a:ext cx="838200" cy="2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29161</xdr:rowOff>
    </xdr:from>
    <xdr:ext cx="469744" cy="259045"/>
    <xdr:sp macro="" textlink="">
      <xdr:nvSpPr>
        <xdr:cNvPr id="528" name="災害復旧事業費平均値テキスト"/>
        <xdr:cNvSpPr txBox="1"/>
      </xdr:nvSpPr>
      <xdr:spPr>
        <a:xfrm>
          <a:off x="16370300" y="6372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6284</xdr:rowOff>
    </xdr:from>
    <xdr:to>
      <xdr:col>85</xdr:col>
      <xdr:colOff>177800</xdr:colOff>
      <xdr:row>38</xdr:row>
      <xdr:rowOff>107884</xdr:rowOff>
    </xdr:to>
    <xdr:sp macro="" textlink="">
      <xdr:nvSpPr>
        <xdr:cNvPr id="529" name="フローチャート: 判断 528"/>
        <xdr:cNvSpPr/>
      </xdr:nvSpPr>
      <xdr:spPr>
        <a:xfrm>
          <a:off x="162687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110417</xdr:rowOff>
    </xdr:from>
    <xdr:to>
      <xdr:col>81</xdr:col>
      <xdr:colOff>50800</xdr:colOff>
      <xdr:row>38</xdr:row>
      <xdr:rowOff>131516</xdr:rowOff>
    </xdr:to>
    <xdr:cxnSp macro="">
      <xdr:nvCxnSpPr>
        <xdr:cNvPr id="530" name="直線コネクタ 529"/>
        <xdr:cNvCxnSpPr/>
      </xdr:nvCxnSpPr>
      <xdr:spPr>
        <a:xfrm flipV="1">
          <a:off x="14592300" y="6625517"/>
          <a:ext cx="889000" cy="2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35682</xdr:rowOff>
    </xdr:from>
    <xdr:to>
      <xdr:col>81</xdr:col>
      <xdr:colOff>101600</xdr:colOff>
      <xdr:row>38</xdr:row>
      <xdr:rowOff>137282</xdr:rowOff>
    </xdr:to>
    <xdr:sp macro="" textlink="">
      <xdr:nvSpPr>
        <xdr:cNvPr id="531" name="フローチャート: 判断 530"/>
        <xdr:cNvSpPr/>
      </xdr:nvSpPr>
      <xdr:spPr>
        <a:xfrm>
          <a:off x="15430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153809</xdr:rowOff>
    </xdr:from>
    <xdr:ext cx="469744" cy="259045"/>
    <xdr:sp macro="" textlink="">
      <xdr:nvSpPr>
        <xdr:cNvPr id="532" name="テキスト ボックス 531"/>
        <xdr:cNvSpPr txBox="1"/>
      </xdr:nvSpPr>
      <xdr:spPr>
        <a:xfrm>
          <a:off x="15246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131516</xdr:rowOff>
    </xdr:from>
    <xdr:to>
      <xdr:col>76</xdr:col>
      <xdr:colOff>114300</xdr:colOff>
      <xdr:row>38</xdr:row>
      <xdr:rowOff>139700</xdr:rowOff>
    </xdr:to>
    <xdr:cxnSp macro="">
      <xdr:nvCxnSpPr>
        <xdr:cNvPr id="533" name="直線コネクタ 532"/>
        <xdr:cNvCxnSpPr/>
      </xdr:nvCxnSpPr>
      <xdr:spPr>
        <a:xfrm flipV="1">
          <a:off x="13703300" y="6646616"/>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49284</xdr:rowOff>
    </xdr:from>
    <xdr:to>
      <xdr:col>76</xdr:col>
      <xdr:colOff>165100</xdr:colOff>
      <xdr:row>38</xdr:row>
      <xdr:rowOff>150884</xdr:rowOff>
    </xdr:to>
    <xdr:sp macro="" textlink="">
      <xdr:nvSpPr>
        <xdr:cNvPr id="534" name="フローチャート: 判断 533"/>
        <xdr:cNvSpPr/>
      </xdr:nvSpPr>
      <xdr:spPr>
        <a:xfrm>
          <a:off x="14541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167411</xdr:rowOff>
    </xdr:from>
    <xdr:ext cx="469744" cy="259045"/>
    <xdr:sp macro="" textlink="">
      <xdr:nvSpPr>
        <xdr:cNvPr id="535" name="テキスト ボックス 534"/>
        <xdr:cNvSpPr txBox="1"/>
      </xdr:nvSpPr>
      <xdr:spPr>
        <a:xfrm>
          <a:off x="14357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134031</xdr:rowOff>
    </xdr:from>
    <xdr:to>
      <xdr:col>71</xdr:col>
      <xdr:colOff>177800</xdr:colOff>
      <xdr:row>38</xdr:row>
      <xdr:rowOff>139700</xdr:rowOff>
    </xdr:to>
    <xdr:cxnSp macro="">
      <xdr:nvCxnSpPr>
        <xdr:cNvPr id="536" name="直線コネクタ 535"/>
        <xdr:cNvCxnSpPr/>
      </xdr:nvCxnSpPr>
      <xdr:spPr>
        <a:xfrm>
          <a:off x="12814300" y="6649131"/>
          <a:ext cx="8890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58817</xdr:rowOff>
    </xdr:from>
    <xdr:to>
      <xdr:col>72</xdr:col>
      <xdr:colOff>38100</xdr:colOff>
      <xdr:row>38</xdr:row>
      <xdr:rowOff>160417</xdr:rowOff>
    </xdr:to>
    <xdr:sp macro="" textlink="">
      <xdr:nvSpPr>
        <xdr:cNvPr id="537" name="フローチャート: 判断 536"/>
        <xdr:cNvSpPr/>
      </xdr:nvSpPr>
      <xdr:spPr>
        <a:xfrm>
          <a:off x="13652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5493</xdr:rowOff>
    </xdr:from>
    <xdr:ext cx="469744" cy="259045"/>
    <xdr:sp macro="" textlink="">
      <xdr:nvSpPr>
        <xdr:cNvPr id="538" name="テキスト ボックス 537"/>
        <xdr:cNvSpPr txBox="1"/>
      </xdr:nvSpPr>
      <xdr:spPr>
        <a:xfrm>
          <a:off x="13468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75595</xdr:rowOff>
    </xdr:from>
    <xdr:to>
      <xdr:col>67</xdr:col>
      <xdr:colOff>101600</xdr:colOff>
      <xdr:row>39</xdr:row>
      <xdr:rowOff>5745</xdr:rowOff>
    </xdr:to>
    <xdr:sp macro="" textlink="">
      <xdr:nvSpPr>
        <xdr:cNvPr id="539" name="フローチャート: 判断 538"/>
        <xdr:cNvSpPr/>
      </xdr:nvSpPr>
      <xdr:spPr>
        <a:xfrm>
          <a:off x="12763500" y="659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22272</xdr:rowOff>
    </xdr:from>
    <xdr:ext cx="378565" cy="259045"/>
    <xdr:sp macro="" textlink="">
      <xdr:nvSpPr>
        <xdr:cNvPr id="540" name="テキスト ボックス 539"/>
        <xdr:cNvSpPr txBox="1"/>
      </xdr:nvSpPr>
      <xdr:spPr>
        <a:xfrm>
          <a:off x="12625017" y="6365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6" name="楕円 545"/>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7"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59617</xdr:rowOff>
    </xdr:from>
    <xdr:to>
      <xdr:col>81</xdr:col>
      <xdr:colOff>101600</xdr:colOff>
      <xdr:row>38</xdr:row>
      <xdr:rowOff>161217</xdr:rowOff>
    </xdr:to>
    <xdr:sp macro="" textlink="">
      <xdr:nvSpPr>
        <xdr:cNvPr id="548" name="楕円 547"/>
        <xdr:cNvSpPr/>
      </xdr:nvSpPr>
      <xdr:spPr>
        <a:xfrm>
          <a:off x="15430500" y="657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152344</xdr:rowOff>
    </xdr:from>
    <xdr:ext cx="469744" cy="259045"/>
    <xdr:sp macro="" textlink="">
      <xdr:nvSpPr>
        <xdr:cNvPr id="549" name="テキスト ボックス 548"/>
        <xdr:cNvSpPr txBox="1"/>
      </xdr:nvSpPr>
      <xdr:spPr>
        <a:xfrm>
          <a:off x="15246428" y="666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80716</xdr:rowOff>
    </xdr:from>
    <xdr:to>
      <xdr:col>76</xdr:col>
      <xdr:colOff>165100</xdr:colOff>
      <xdr:row>39</xdr:row>
      <xdr:rowOff>10866</xdr:rowOff>
    </xdr:to>
    <xdr:sp macro="" textlink="">
      <xdr:nvSpPr>
        <xdr:cNvPr id="550" name="楕円 549"/>
        <xdr:cNvSpPr/>
      </xdr:nvSpPr>
      <xdr:spPr>
        <a:xfrm>
          <a:off x="14541500" y="659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1993</xdr:rowOff>
    </xdr:from>
    <xdr:ext cx="378565" cy="259045"/>
    <xdr:sp macro="" textlink="">
      <xdr:nvSpPr>
        <xdr:cNvPr id="551" name="テキスト ボックス 550"/>
        <xdr:cNvSpPr txBox="1"/>
      </xdr:nvSpPr>
      <xdr:spPr>
        <a:xfrm>
          <a:off x="14403017" y="6688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2" name="楕円 551"/>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3" name="テキスト ボックス 552"/>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83231</xdr:rowOff>
    </xdr:from>
    <xdr:to>
      <xdr:col>67</xdr:col>
      <xdr:colOff>101600</xdr:colOff>
      <xdr:row>39</xdr:row>
      <xdr:rowOff>13381</xdr:rowOff>
    </xdr:to>
    <xdr:sp macro="" textlink="">
      <xdr:nvSpPr>
        <xdr:cNvPr id="554" name="楕円 553"/>
        <xdr:cNvSpPr/>
      </xdr:nvSpPr>
      <xdr:spPr>
        <a:xfrm>
          <a:off x="12763500" y="659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4508</xdr:rowOff>
    </xdr:from>
    <xdr:ext cx="378565" cy="259045"/>
    <xdr:sp macro="" textlink="">
      <xdr:nvSpPr>
        <xdr:cNvPr id="555" name="テキスト ボックス 554"/>
        <xdr:cNvSpPr txBox="1"/>
      </xdr:nvSpPr>
      <xdr:spPr>
        <a:xfrm>
          <a:off x="12625017" y="6691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1435</xdr:rowOff>
    </xdr:from>
    <xdr:to>
      <xdr:col>85</xdr:col>
      <xdr:colOff>126364</xdr:colOff>
      <xdr:row>78</xdr:row>
      <xdr:rowOff>57938</xdr:rowOff>
    </xdr:to>
    <xdr:cxnSp macro="">
      <xdr:nvCxnSpPr>
        <xdr:cNvPr id="628" name="直線コネクタ 627"/>
        <xdr:cNvCxnSpPr/>
      </xdr:nvCxnSpPr>
      <xdr:spPr>
        <a:xfrm flipV="1">
          <a:off x="16317595" y="12002935"/>
          <a:ext cx="1269" cy="1428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61765</xdr:rowOff>
    </xdr:from>
    <xdr:ext cx="469744" cy="259045"/>
    <xdr:sp macro="" textlink="">
      <xdr:nvSpPr>
        <xdr:cNvPr id="629" name="公債費最小値テキスト"/>
        <xdr:cNvSpPr txBox="1"/>
      </xdr:nvSpPr>
      <xdr:spPr>
        <a:xfrm>
          <a:off x="16370300" y="1343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57938</xdr:rowOff>
    </xdr:from>
    <xdr:to>
      <xdr:col>86</xdr:col>
      <xdr:colOff>25400</xdr:colOff>
      <xdr:row>78</xdr:row>
      <xdr:rowOff>57938</xdr:rowOff>
    </xdr:to>
    <xdr:cxnSp macro="">
      <xdr:nvCxnSpPr>
        <xdr:cNvPr id="630" name="直線コネクタ 629"/>
        <xdr:cNvCxnSpPr/>
      </xdr:nvCxnSpPr>
      <xdr:spPr>
        <a:xfrm>
          <a:off x="16230600" y="1343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119562</xdr:rowOff>
    </xdr:from>
    <xdr:ext cx="534377" cy="259045"/>
    <xdr:sp macro="" textlink="">
      <xdr:nvSpPr>
        <xdr:cNvPr id="631" name="公債費最大値テキスト"/>
        <xdr:cNvSpPr txBox="1"/>
      </xdr:nvSpPr>
      <xdr:spPr>
        <a:xfrm>
          <a:off x="16370300" y="1177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1435</xdr:rowOff>
    </xdr:from>
    <xdr:to>
      <xdr:col>86</xdr:col>
      <xdr:colOff>25400</xdr:colOff>
      <xdr:row>70</xdr:row>
      <xdr:rowOff>1435</xdr:rowOff>
    </xdr:to>
    <xdr:cxnSp macro="">
      <xdr:nvCxnSpPr>
        <xdr:cNvPr id="632" name="直線コネクタ 631"/>
        <xdr:cNvCxnSpPr/>
      </xdr:nvCxnSpPr>
      <xdr:spPr>
        <a:xfrm>
          <a:off x="16230600" y="12002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68300</xdr:rowOff>
    </xdr:from>
    <xdr:to>
      <xdr:col>85</xdr:col>
      <xdr:colOff>127000</xdr:colOff>
      <xdr:row>75</xdr:row>
      <xdr:rowOff>122383</xdr:rowOff>
    </xdr:to>
    <xdr:cxnSp macro="">
      <xdr:nvCxnSpPr>
        <xdr:cNvPr id="633" name="直線コネクタ 632"/>
        <xdr:cNvCxnSpPr/>
      </xdr:nvCxnSpPr>
      <xdr:spPr>
        <a:xfrm flipV="1">
          <a:off x="15481300" y="12927050"/>
          <a:ext cx="838200" cy="5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36225</xdr:rowOff>
    </xdr:from>
    <xdr:ext cx="534377" cy="259045"/>
    <xdr:sp macro="" textlink="">
      <xdr:nvSpPr>
        <xdr:cNvPr id="634" name="公債費平均値テキスト"/>
        <xdr:cNvSpPr txBox="1"/>
      </xdr:nvSpPr>
      <xdr:spPr>
        <a:xfrm>
          <a:off x="16370300" y="12723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13348</xdr:rowOff>
    </xdr:from>
    <xdr:to>
      <xdr:col>85</xdr:col>
      <xdr:colOff>177800</xdr:colOff>
      <xdr:row>75</xdr:row>
      <xdr:rowOff>114948</xdr:rowOff>
    </xdr:to>
    <xdr:sp macro="" textlink="">
      <xdr:nvSpPr>
        <xdr:cNvPr id="635" name="フローチャート: 判断 634"/>
        <xdr:cNvSpPr/>
      </xdr:nvSpPr>
      <xdr:spPr>
        <a:xfrm>
          <a:off x="162687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122383</xdr:rowOff>
    </xdr:from>
    <xdr:to>
      <xdr:col>81</xdr:col>
      <xdr:colOff>50800</xdr:colOff>
      <xdr:row>75</xdr:row>
      <xdr:rowOff>149034</xdr:rowOff>
    </xdr:to>
    <xdr:cxnSp macro="">
      <xdr:nvCxnSpPr>
        <xdr:cNvPr id="636" name="直線コネクタ 635"/>
        <xdr:cNvCxnSpPr/>
      </xdr:nvCxnSpPr>
      <xdr:spPr>
        <a:xfrm flipV="1">
          <a:off x="14592300" y="12981133"/>
          <a:ext cx="889000" cy="2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7385</xdr:rowOff>
    </xdr:from>
    <xdr:to>
      <xdr:col>81</xdr:col>
      <xdr:colOff>101600</xdr:colOff>
      <xdr:row>75</xdr:row>
      <xdr:rowOff>108985</xdr:rowOff>
    </xdr:to>
    <xdr:sp macro="" textlink="">
      <xdr:nvSpPr>
        <xdr:cNvPr id="637" name="フローチャート: 判断 636"/>
        <xdr:cNvSpPr/>
      </xdr:nvSpPr>
      <xdr:spPr>
        <a:xfrm>
          <a:off x="15430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125512</xdr:rowOff>
    </xdr:from>
    <xdr:ext cx="534377" cy="259045"/>
    <xdr:sp macro="" textlink="">
      <xdr:nvSpPr>
        <xdr:cNvPr id="638" name="テキスト ボックス 637"/>
        <xdr:cNvSpPr txBox="1"/>
      </xdr:nvSpPr>
      <xdr:spPr>
        <a:xfrm>
          <a:off x="15214111" y="1264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149034</xdr:rowOff>
    </xdr:from>
    <xdr:to>
      <xdr:col>76</xdr:col>
      <xdr:colOff>114300</xdr:colOff>
      <xdr:row>76</xdr:row>
      <xdr:rowOff>42507</xdr:rowOff>
    </xdr:to>
    <xdr:cxnSp macro="">
      <xdr:nvCxnSpPr>
        <xdr:cNvPr id="639" name="直線コネクタ 638"/>
        <xdr:cNvCxnSpPr/>
      </xdr:nvCxnSpPr>
      <xdr:spPr>
        <a:xfrm flipV="1">
          <a:off x="13703300" y="13007784"/>
          <a:ext cx="889000" cy="6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1118</xdr:rowOff>
    </xdr:from>
    <xdr:to>
      <xdr:col>76</xdr:col>
      <xdr:colOff>165100</xdr:colOff>
      <xdr:row>75</xdr:row>
      <xdr:rowOff>102718</xdr:rowOff>
    </xdr:to>
    <xdr:sp macro="" textlink="">
      <xdr:nvSpPr>
        <xdr:cNvPr id="640" name="フローチャート: 判断 639"/>
        <xdr:cNvSpPr/>
      </xdr:nvSpPr>
      <xdr:spPr>
        <a:xfrm>
          <a:off x="14541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119245</xdr:rowOff>
    </xdr:from>
    <xdr:ext cx="534377" cy="259045"/>
    <xdr:sp macro="" textlink="">
      <xdr:nvSpPr>
        <xdr:cNvPr id="641" name="テキスト ボックス 640"/>
        <xdr:cNvSpPr txBox="1"/>
      </xdr:nvSpPr>
      <xdr:spPr>
        <a:xfrm>
          <a:off x="14325111" y="126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42507</xdr:rowOff>
    </xdr:from>
    <xdr:to>
      <xdr:col>71</xdr:col>
      <xdr:colOff>177800</xdr:colOff>
      <xdr:row>76</xdr:row>
      <xdr:rowOff>47213</xdr:rowOff>
    </xdr:to>
    <xdr:cxnSp macro="">
      <xdr:nvCxnSpPr>
        <xdr:cNvPr id="642" name="直線コネクタ 641"/>
        <xdr:cNvCxnSpPr/>
      </xdr:nvCxnSpPr>
      <xdr:spPr>
        <a:xfrm flipV="1">
          <a:off x="12814300" y="13072707"/>
          <a:ext cx="889000" cy="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5404</xdr:rowOff>
    </xdr:from>
    <xdr:to>
      <xdr:col>72</xdr:col>
      <xdr:colOff>38100</xdr:colOff>
      <xdr:row>75</xdr:row>
      <xdr:rowOff>107004</xdr:rowOff>
    </xdr:to>
    <xdr:sp macro="" textlink="">
      <xdr:nvSpPr>
        <xdr:cNvPr id="643" name="フローチャート: 判断 642"/>
        <xdr:cNvSpPr/>
      </xdr:nvSpPr>
      <xdr:spPr>
        <a:xfrm>
          <a:off x="13652500" y="12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123531</xdr:rowOff>
    </xdr:from>
    <xdr:ext cx="534377" cy="259045"/>
    <xdr:sp macro="" textlink="">
      <xdr:nvSpPr>
        <xdr:cNvPr id="644" name="テキスト ボックス 643"/>
        <xdr:cNvSpPr txBox="1"/>
      </xdr:nvSpPr>
      <xdr:spPr>
        <a:xfrm>
          <a:off x="13436111" y="1263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167805</xdr:rowOff>
    </xdr:from>
    <xdr:to>
      <xdr:col>67</xdr:col>
      <xdr:colOff>101600</xdr:colOff>
      <xdr:row>75</xdr:row>
      <xdr:rowOff>97955</xdr:rowOff>
    </xdr:to>
    <xdr:sp macro="" textlink="">
      <xdr:nvSpPr>
        <xdr:cNvPr id="645" name="フローチャート: 判断 644"/>
        <xdr:cNvSpPr/>
      </xdr:nvSpPr>
      <xdr:spPr>
        <a:xfrm>
          <a:off x="12763500" y="1285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114482</xdr:rowOff>
    </xdr:from>
    <xdr:ext cx="534377" cy="259045"/>
    <xdr:sp macro="" textlink="">
      <xdr:nvSpPr>
        <xdr:cNvPr id="646" name="テキスト ボックス 645"/>
        <xdr:cNvSpPr txBox="1"/>
      </xdr:nvSpPr>
      <xdr:spPr>
        <a:xfrm>
          <a:off x="12547111" y="1263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17500</xdr:rowOff>
    </xdr:from>
    <xdr:to>
      <xdr:col>85</xdr:col>
      <xdr:colOff>177800</xdr:colOff>
      <xdr:row>75</xdr:row>
      <xdr:rowOff>119100</xdr:rowOff>
    </xdr:to>
    <xdr:sp macro="" textlink="">
      <xdr:nvSpPr>
        <xdr:cNvPr id="652" name="楕円 651"/>
        <xdr:cNvSpPr/>
      </xdr:nvSpPr>
      <xdr:spPr>
        <a:xfrm>
          <a:off x="16268700" y="1287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167377</xdr:rowOff>
    </xdr:from>
    <xdr:ext cx="534377" cy="259045"/>
    <xdr:sp macro="" textlink="">
      <xdr:nvSpPr>
        <xdr:cNvPr id="653" name="公債費該当値テキスト"/>
        <xdr:cNvSpPr txBox="1"/>
      </xdr:nvSpPr>
      <xdr:spPr>
        <a:xfrm>
          <a:off x="16370300" y="1285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71583</xdr:rowOff>
    </xdr:from>
    <xdr:to>
      <xdr:col>81</xdr:col>
      <xdr:colOff>101600</xdr:colOff>
      <xdr:row>76</xdr:row>
      <xdr:rowOff>1733</xdr:rowOff>
    </xdr:to>
    <xdr:sp macro="" textlink="">
      <xdr:nvSpPr>
        <xdr:cNvPr id="654" name="楕円 653"/>
        <xdr:cNvSpPr/>
      </xdr:nvSpPr>
      <xdr:spPr>
        <a:xfrm>
          <a:off x="15430500" y="1293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164310</xdr:rowOff>
    </xdr:from>
    <xdr:ext cx="534377" cy="259045"/>
    <xdr:sp macro="" textlink="">
      <xdr:nvSpPr>
        <xdr:cNvPr id="655" name="テキスト ボックス 654"/>
        <xdr:cNvSpPr txBox="1"/>
      </xdr:nvSpPr>
      <xdr:spPr>
        <a:xfrm>
          <a:off x="15214111" y="1302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98234</xdr:rowOff>
    </xdr:from>
    <xdr:to>
      <xdr:col>76</xdr:col>
      <xdr:colOff>165100</xdr:colOff>
      <xdr:row>76</xdr:row>
      <xdr:rowOff>28384</xdr:rowOff>
    </xdr:to>
    <xdr:sp macro="" textlink="">
      <xdr:nvSpPr>
        <xdr:cNvPr id="656" name="楕円 655"/>
        <xdr:cNvSpPr/>
      </xdr:nvSpPr>
      <xdr:spPr>
        <a:xfrm>
          <a:off x="14541500" y="129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19511</xdr:rowOff>
    </xdr:from>
    <xdr:ext cx="534377" cy="259045"/>
    <xdr:sp macro="" textlink="">
      <xdr:nvSpPr>
        <xdr:cNvPr id="657" name="テキスト ボックス 656"/>
        <xdr:cNvSpPr txBox="1"/>
      </xdr:nvSpPr>
      <xdr:spPr>
        <a:xfrm>
          <a:off x="14325111" y="1304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163157</xdr:rowOff>
    </xdr:from>
    <xdr:to>
      <xdr:col>72</xdr:col>
      <xdr:colOff>38100</xdr:colOff>
      <xdr:row>76</xdr:row>
      <xdr:rowOff>93307</xdr:rowOff>
    </xdr:to>
    <xdr:sp macro="" textlink="">
      <xdr:nvSpPr>
        <xdr:cNvPr id="658" name="楕円 657"/>
        <xdr:cNvSpPr/>
      </xdr:nvSpPr>
      <xdr:spPr>
        <a:xfrm>
          <a:off x="13652500" y="1302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84434</xdr:rowOff>
    </xdr:from>
    <xdr:ext cx="534377" cy="259045"/>
    <xdr:sp macro="" textlink="">
      <xdr:nvSpPr>
        <xdr:cNvPr id="659" name="テキスト ボックス 658"/>
        <xdr:cNvSpPr txBox="1"/>
      </xdr:nvSpPr>
      <xdr:spPr>
        <a:xfrm>
          <a:off x="13436111" y="1311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167863</xdr:rowOff>
    </xdr:from>
    <xdr:to>
      <xdr:col>67</xdr:col>
      <xdr:colOff>101600</xdr:colOff>
      <xdr:row>76</xdr:row>
      <xdr:rowOff>98013</xdr:rowOff>
    </xdr:to>
    <xdr:sp macro="" textlink="">
      <xdr:nvSpPr>
        <xdr:cNvPr id="660" name="楕円 659"/>
        <xdr:cNvSpPr/>
      </xdr:nvSpPr>
      <xdr:spPr>
        <a:xfrm>
          <a:off x="12763500" y="1302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89140</xdr:rowOff>
    </xdr:from>
    <xdr:ext cx="534377" cy="259045"/>
    <xdr:sp macro="" textlink="">
      <xdr:nvSpPr>
        <xdr:cNvPr id="661" name="テキスト ボックス 660"/>
        <xdr:cNvSpPr txBox="1"/>
      </xdr:nvSpPr>
      <xdr:spPr>
        <a:xfrm>
          <a:off x="12547111" y="1311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9855</xdr:rowOff>
    </xdr:from>
    <xdr:to>
      <xdr:col>85</xdr:col>
      <xdr:colOff>126364</xdr:colOff>
      <xdr:row>99</xdr:row>
      <xdr:rowOff>39294</xdr:rowOff>
    </xdr:to>
    <xdr:cxnSp macro="">
      <xdr:nvCxnSpPr>
        <xdr:cNvPr id="685" name="直線コネクタ 684"/>
        <xdr:cNvCxnSpPr/>
      </xdr:nvCxnSpPr>
      <xdr:spPr>
        <a:xfrm flipV="1">
          <a:off x="16317595" y="15440355"/>
          <a:ext cx="1269" cy="1572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43121</xdr:rowOff>
    </xdr:from>
    <xdr:ext cx="378565" cy="259045"/>
    <xdr:sp macro="" textlink="">
      <xdr:nvSpPr>
        <xdr:cNvPr id="686" name="積立金最小値テキスト"/>
        <xdr:cNvSpPr txBox="1"/>
      </xdr:nvSpPr>
      <xdr:spPr>
        <a:xfrm>
          <a:off x="16370300" y="17016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39294</xdr:rowOff>
    </xdr:from>
    <xdr:to>
      <xdr:col>86</xdr:col>
      <xdr:colOff>25400</xdr:colOff>
      <xdr:row>99</xdr:row>
      <xdr:rowOff>39294</xdr:rowOff>
    </xdr:to>
    <xdr:cxnSp macro="">
      <xdr:nvCxnSpPr>
        <xdr:cNvPr id="687" name="直線コネクタ 686"/>
        <xdr:cNvCxnSpPr/>
      </xdr:nvCxnSpPr>
      <xdr:spPr>
        <a:xfrm>
          <a:off x="16230600" y="17012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127982</xdr:rowOff>
    </xdr:from>
    <xdr:ext cx="599010" cy="259045"/>
    <xdr:sp macro="" textlink="">
      <xdr:nvSpPr>
        <xdr:cNvPr id="688" name="積立金最大値テキスト"/>
        <xdr:cNvSpPr txBox="1"/>
      </xdr:nvSpPr>
      <xdr:spPr>
        <a:xfrm>
          <a:off x="16370300" y="1521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9855</xdr:rowOff>
    </xdr:from>
    <xdr:to>
      <xdr:col>86</xdr:col>
      <xdr:colOff>25400</xdr:colOff>
      <xdr:row>90</xdr:row>
      <xdr:rowOff>9855</xdr:rowOff>
    </xdr:to>
    <xdr:cxnSp macro="">
      <xdr:nvCxnSpPr>
        <xdr:cNvPr id="689" name="直線コネクタ 688"/>
        <xdr:cNvCxnSpPr/>
      </xdr:nvCxnSpPr>
      <xdr:spPr>
        <a:xfrm>
          <a:off x="16230600" y="1544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111164</xdr:rowOff>
    </xdr:from>
    <xdr:to>
      <xdr:col>85</xdr:col>
      <xdr:colOff>127000</xdr:colOff>
      <xdr:row>98</xdr:row>
      <xdr:rowOff>113500</xdr:rowOff>
    </xdr:to>
    <xdr:cxnSp macro="">
      <xdr:nvCxnSpPr>
        <xdr:cNvPr id="690" name="直線コネクタ 689"/>
        <xdr:cNvCxnSpPr/>
      </xdr:nvCxnSpPr>
      <xdr:spPr>
        <a:xfrm flipV="1">
          <a:off x="15481300" y="16913264"/>
          <a:ext cx="838200" cy="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4539</xdr:rowOff>
    </xdr:from>
    <xdr:ext cx="534377" cy="259045"/>
    <xdr:sp macro="" textlink="">
      <xdr:nvSpPr>
        <xdr:cNvPr id="691" name="積立金平均値テキスト"/>
        <xdr:cNvSpPr txBox="1"/>
      </xdr:nvSpPr>
      <xdr:spPr>
        <a:xfrm>
          <a:off x="16370300" y="166351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153112</xdr:rowOff>
    </xdr:from>
    <xdr:to>
      <xdr:col>85</xdr:col>
      <xdr:colOff>177800</xdr:colOff>
      <xdr:row>98</xdr:row>
      <xdr:rowOff>83262</xdr:rowOff>
    </xdr:to>
    <xdr:sp macro="" textlink="">
      <xdr:nvSpPr>
        <xdr:cNvPr id="692" name="フローチャート: 判断 691"/>
        <xdr:cNvSpPr/>
      </xdr:nvSpPr>
      <xdr:spPr>
        <a:xfrm>
          <a:off x="16268700" y="167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113500</xdr:rowOff>
    </xdr:from>
    <xdr:to>
      <xdr:col>81</xdr:col>
      <xdr:colOff>50800</xdr:colOff>
      <xdr:row>99</xdr:row>
      <xdr:rowOff>13246</xdr:rowOff>
    </xdr:to>
    <xdr:cxnSp macro="">
      <xdr:nvCxnSpPr>
        <xdr:cNvPr id="693" name="直線コネクタ 692"/>
        <xdr:cNvCxnSpPr/>
      </xdr:nvCxnSpPr>
      <xdr:spPr>
        <a:xfrm flipV="1">
          <a:off x="14592300" y="16915600"/>
          <a:ext cx="889000" cy="7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108153</xdr:rowOff>
    </xdr:from>
    <xdr:to>
      <xdr:col>81</xdr:col>
      <xdr:colOff>101600</xdr:colOff>
      <xdr:row>98</xdr:row>
      <xdr:rowOff>38303</xdr:rowOff>
    </xdr:to>
    <xdr:sp macro="" textlink="">
      <xdr:nvSpPr>
        <xdr:cNvPr id="694" name="フローチャート: 判断 693"/>
        <xdr:cNvSpPr/>
      </xdr:nvSpPr>
      <xdr:spPr>
        <a:xfrm>
          <a:off x="15430500" y="1673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54830</xdr:rowOff>
    </xdr:from>
    <xdr:ext cx="534377" cy="259045"/>
    <xdr:sp macro="" textlink="">
      <xdr:nvSpPr>
        <xdr:cNvPr id="695" name="テキスト ボックス 694"/>
        <xdr:cNvSpPr txBox="1"/>
      </xdr:nvSpPr>
      <xdr:spPr>
        <a:xfrm>
          <a:off x="15214111" y="1651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13246</xdr:rowOff>
    </xdr:from>
    <xdr:to>
      <xdr:col>76</xdr:col>
      <xdr:colOff>114300</xdr:colOff>
      <xdr:row>99</xdr:row>
      <xdr:rowOff>16421</xdr:rowOff>
    </xdr:to>
    <xdr:cxnSp macro="">
      <xdr:nvCxnSpPr>
        <xdr:cNvPr id="696" name="直線コネクタ 695"/>
        <xdr:cNvCxnSpPr/>
      </xdr:nvCxnSpPr>
      <xdr:spPr>
        <a:xfrm flipV="1">
          <a:off x="13703300" y="16986796"/>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145441</xdr:rowOff>
    </xdr:from>
    <xdr:to>
      <xdr:col>76</xdr:col>
      <xdr:colOff>165100</xdr:colOff>
      <xdr:row>98</xdr:row>
      <xdr:rowOff>75591</xdr:rowOff>
    </xdr:to>
    <xdr:sp macro="" textlink="">
      <xdr:nvSpPr>
        <xdr:cNvPr id="697" name="フローチャート: 判断 696"/>
        <xdr:cNvSpPr/>
      </xdr:nvSpPr>
      <xdr:spPr>
        <a:xfrm>
          <a:off x="14541500" y="1677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92118</xdr:rowOff>
    </xdr:from>
    <xdr:ext cx="534377" cy="259045"/>
    <xdr:sp macro="" textlink="">
      <xdr:nvSpPr>
        <xdr:cNvPr id="698" name="テキスト ボックス 697"/>
        <xdr:cNvSpPr txBox="1"/>
      </xdr:nvSpPr>
      <xdr:spPr>
        <a:xfrm>
          <a:off x="14325111" y="1655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154660</xdr:rowOff>
    </xdr:from>
    <xdr:to>
      <xdr:col>71</xdr:col>
      <xdr:colOff>177800</xdr:colOff>
      <xdr:row>99</xdr:row>
      <xdr:rowOff>16421</xdr:rowOff>
    </xdr:to>
    <xdr:cxnSp macro="">
      <xdr:nvCxnSpPr>
        <xdr:cNvPr id="699" name="直線コネクタ 698"/>
        <xdr:cNvCxnSpPr/>
      </xdr:nvCxnSpPr>
      <xdr:spPr>
        <a:xfrm>
          <a:off x="12814300" y="16956760"/>
          <a:ext cx="889000" cy="3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141694</xdr:rowOff>
    </xdr:from>
    <xdr:to>
      <xdr:col>72</xdr:col>
      <xdr:colOff>38100</xdr:colOff>
      <xdr:row>98</xdr:row>
      <xdr:rowOff>71844</xdr:rowOff>
    </xdr:to>
    <xdr:sp macro="" textlink="">
      <xdr:nvSpPr>
        <xdr:cNvPr id="700" name="フローチャート: 判断 699"/>
        <xdr:cNvSpPr/>
      </xdr:nvSpPr>
      <xdr:spPr>
        <a:xfrm>
          <a:off x="13652500" y="1677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88371</xdr:rowOff>
    </xdr:from>
    <xdr:ext cx="534377" cy="259045"/>
    <xdr:sp macro="" textlink="">
      <xdr:nvSpPr>
        <xdr:cNvPr id="701" name="テキスト ボックス 700"/>
        <xdr:cNvSpPr txBox="1"/>
      </xdr:nvSpPr>
      <xdr:spPr>
        <a:xfrm>
          <a:off x="13436111" y="1654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163030</xdr:rowOff>
    </xdr:from>
    <xdr:to>
      <xdr:col>67</xdr:col>
      <xdr:colOff>101600</xdr:colOff>
      <xdr:row>98</xdr:row>
      <xdr:rowOff>93180</xdr:rowOff>
    </xdr:to>
    <xdr:sp macro="" textlink="">
      <xdr:nvSpPr>
        <xdr:cNvPr id="702" name="フローチャート: 判断 701"/>
        <xdr:cNvSpPr/>
      </xdr:nvSpPr>
      <xdr:spPr>
        <a:xfrm>
          <a:off x="12763500" y="167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109707</xdr:rowOff>
    </xdr:from>
    <xdr:ext cx="534377" cy="259045"/>
    <xdr:sp macro="" textlink="">
      <xdr:nvSpPr>
        <xdr:cNvPr id="703" name="テキスト ボックス 702"/>
        <xdr:cNvSpPr txBox="1"/>
      </xdr:nvSpPr>
      <xdr:spPr>
        <a:xfrm>
          <a:off x="12547111" y="165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60364</xdr:rowOff>
    </xdr:from>
    <xdr:to>
      <xdr:col>85</xdr:col>
      <xdr:colOff>177800</xdr:colOff>
      <xdr:row>98</xdr:row>
      <xdr:rowOff>161964</xdr:rowOff>
    </xdr:to>
    <xdr:sp macro="" textlink="">
      <xdr:nvSpPr>
        <xdr:cNvPr id="709" name="楕円 708"/>
        <xdr:cNvSpPr/>
      </xdr:nvSpPr>
      <xdr:spPr>
        <a:xfrm>
          <a:off x="16268700" y="1686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146741</xdr:rowOff>
    </xdr:from>
    <xdr:ext cx="469744" cy="259045"/>
    <xdr:sp macro="" textlink="">
      <xdr:nvSpPr>
        <xdr:cNvPr id="710" name="積立金該当値テキスト"/>
        <xdr:cNvSpPr txBox="1"/>
      </xdr:nvSpPr>
      <xdr:spPr>
        <a:xfrm>
          <a:off x="16370300" y="16777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62700</xdr:rowOff>
    </xdr:from>
    <xdr:to>
      <xdr:col>81</xdr:col>
      <xdr:colOff>101600</xdr:colOff>
      <xdr:row>98</xdr:row>
      <xdr:rowOff>164300</xdr:rowOff>
    </xdr:to>
    <xdr:sp macro="" textlink="">
      <xdr:nvSpPr>
        <xdr:cNvPr id="711" name="楕円 710"/>
        <xdr:cNvSpPr/>
      </xdr:nvSpPr>
      <xdr:spPr>
        <a:xfrm>
          <a:off x="15430500" y="168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155427</xdr:rowOff>
    </xdr:from>
    <xdr:ext cx="469744" cy="259045"/>
    <xdr:sp macro="" textlink="">
      <xdr:nvSpPr>
        <xdr:cNvPr id="712" name="テキスト ボックス 711"/>
        <xdr:cNvSpPr txBox="1"/>
      </xdr:nvSpPr>
      <xdr:spPr>
        <a:xfrm>
          <a:off x="15246428" y="169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133896</xdr:rowOff>
    </xdr:from>
    <xdr:to>
      <xdr:col>76</xdr:col>
      <xdr:colOff>165100</xdr:colOff>
      <xdr:row>99</xdr:row>
      <xdr:rowOff>64046</xdr:rowOff>
    </xdr:to>
    <xdr:sp macro="" textlink="">
      <xdr:nvSpPr>
        <xdr:cNvPr id="713" name="楕円 712"/>
        <xdr:cNvSpPr/>
      </xdr:nvSpPr>
      <xdr:spPr>
        <a:xfrm>
          <a:off x="14541500" y="1693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55173</xdr:rowOff>
    </xdr:from>
    <xdr:ext cx="469744" cy="259045"/>
    <xdr:sp macro="" textlink="">
      <xdr:nvSpPr>
        <xdr:cNvPr id="714" name="テキスト ボックス 713"/>
        <xdr:cNvSpPr txBox="1"/>
      </xdr:nvSpPr>
      <xdr:spPr>
        <a:xfrm>
          <a:off x="14357428" y="1702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137071</xdr:rowOff>
    </xdr:from>
    <xdr:to>
      <xdr:col>72</xdr:col>
      <xdr:colOff>38100</xdr:colOff>
      <xdr:row>99</xdr:row>
      <xdr:rowOff>67221</xdr:rowOff>
    </xdr:to>
    <xdr:sp macro="" textlink="">
      <xdr:nvSpPr>
        <xdr:cNvPr id="715" name="楕円 714"/>
        <xdr:cNvSpPr/>
      </xdr:nvSpPr>
      <xdr:spPr>
        <a:xfrm>
          <a:off x="13652500" y="1693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58348</xdr:rowOff>
    </xdr:from>
    <xdr:ext cx="469744" cy="259045"/>
    <xdr:sp macro="" textlink="">
      <xdr:nvSpPr>
        <xdr:cNvPr id="716" name="テキスト ボックス 715"/>
        <xdr:cNvSpPr txBox="1"/>
      </xdr:nvSpPr>
      <xdr:spPr>
        <a:xfrm>
          <a:off x="13468428" y="17031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103860</xdr:rowOff>
    </xdr:from>
    <xdr:to>
      <xdr:col>67</xdr:col>
      <xdr:colOff>101600</xdr:colOff>
      <xdr:row>99</xdr:row>
      <xdr:rowOff>34010</xdr:rowOff>
    </xdr:to>
    <xdr:sp macro="" textlink="">
      <xdr:nvSpPr>
        <xdr:cNvPr id="717" name="楕円 716"/>
        <xdr:cNvSpPr/>
      </xdr:nvSpPr>
      <xdr:spPr>
        <a:xfrm>
          <a:off x="12763500" y="1690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25137</xdr:rowOff>
    </xdr:from>
    <xdr:ext cx="469744" cy="259045"/>
    <xdr:sp macro="" textlink="">
      <xdr:nvSpPr>
        <xdr:cNvPr id="718" name="テキスト ボックス 717"/>
        <xdr:cNvSpPr txBox="1"/>
      </xdr:nvSpPr>
      <xdr:spPr>
        <a:xfrm>
          <a:off x="12579428" y="1699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8" name="テキスト ボックス 73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46845</xdr:rowOff>
    </xdr:from>
    <xdr:to>
      <xdr:col>116</xdr:col>
      <xdr:colOff>62864</xdr:colOff>
      <xdr:row>39</xdr:row>
      <xdr:rowOff>98878</xdr:rowOff>
    </xdr:to>
    <xdr:cxnSp macro="">
      <xdr:nvCxnSpPr>
        <xdr:cNvPr id="744" name="直線コネクタ 743"/>
        <xdr:cNvCxnSpPr/>
      </xdr:nvCxnSpPr>
      <xdr:spPr>
        <a:xfrm flipV="1">
          <a:off x="22159595" y="5361795"/>
          <a:ext cx="1269" cy="1423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164972</xdr:rowOff>
    </xdr:from>
    <xdr:ext cx="534377" cy="259045"/>
    <xdr:sp macro="" textlink="">
      <xdr:nvSpPr>
        <xdr:cNvPr id="747" name="投資及び出資金最大値テキスト"/>
        <xdr:cNvSpPr txBox="1"/>
      </xdr:nvSpPr>
      <xdr:spPr>
        <a:xfrm>
          <a:off x="22212300" y="513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46845</xdr:rowOff>
    </xdr:from>
    <xdr:to>
      <xdr:col>116</xdr:col>
      <xdr:colOff>152400</xdr:colOff>
      <xdr:row>31</xdr:row>
      <xdr:rowOff>46845</xdr:rowOff>
    </xdr:to>
    <xdr:cxnSp macro="">
      <xdr:nvCxnSpPr>
        <xdr:cNvPr id="748" name="直線コネクタ 747"/>
        <xdr:cNvCxnSpPr/>
      </xdr:nvCxnSpPr>
      <xdr:spPr>
        <a:xfrm>
          <a:off x="22072600" y="536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31931</xdr:rowOff>
    </xdr:from>
    <xdr:to>
      <xdr:col>116</xdr:col>
      <xdr:colOff>63500</xdr:colOff>
      <xdr:row>39</xdr:row>
      <xdr:rowOff>98878</xdr:rowOff>
    </xdr:to>
    <xdr:cxnSp macro="">
      <xdr:nvCxnSpPr>
        <xdr:cNvPr id="749" name="直線コネクタ 748"/>
        <xdr:cNvCxnSpPr/>
      </xdr:nvCxnSpPr>
      <xdr:spPr>
        <a:xfrm>
          <a:off x="21323300" y="6718481"/>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100456</xdr:rowOff>
    </xdr:from>
    <xdr:ext cx="469744" cy="259045"/>
    <xdr:sp macro="" textlink="">
      <xdr:nvSpPr>
        <xdr:cNvPr id="750" name="投資及び出資金平均値テキスト"/>
        <xdr:cNvSpPr txBox="1"/>
      </xdr:nvSpPr>
      <xdr:spPr>
        <a:xfrm>
          <a:off x="22212300" y="6444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77579</xdr:rowOff>
    </xdr:from>
    <xdr:to>
      <xdr:col>116</xdr:col>
      <xdr:colOff>114300</xdr:colOff>
      <xdr:row>39</xdr:row>
      <xdr:rowOff>7729</xdr:rowOff>
    </xdr:to>
    <xdr:sp macro="" textlink="">
      <xdr:nvSpPr>
        <xdr:cNvPr id="751" name="フローチャート: 判断 750"/>
        <xdr:cNvSpPr/>
      </xdr:nvSpPr>
      <xdr:spPr>
        <a:xfrm>
          <a:off x="221107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31931</xdr:rowOff>
    </xdr:from>
    <xdr:to>
      <xdr:col>111</xdr:col>
      <xdr:colOff>177800</xdr:colOff>
      <xdr:row>39</xdr:row>
      <xdr:rowOff>57186</xdr:rowOff>
    </xdr:to>
    <xdr:cxnSp macro="">
      <xdr:nvCxnSpPr>
        <xdr:cNvPr id="752" name="直線コネクタ 751"/>
        <xdr:cNvCxnSpPr/>
      </xdr:nvCxnSpPr>
      <xdr:spPr>
        <a:xfrm flipV="1">
          <a:off x="20434300" y="6718481"/>
          <a:ext cx="889000" cy="2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105011</xdr:rowOff>
    </xdr:from>
    <xdr:to>
      <xdr:col>112</xdr:col>
      <xdr:colOff>38100</xdr:colOff>
      <xdr:row>39</xdr:row>
      <xdr:rowOff>35161</xdr:rowOff>
    </xdr:to>
    <xdr:sp macro="" textlink="">
      <xdr:nvSpPr>
        <xdr:cNvPr id="753" name="フローチャート: 判断 752"/>
        <xdr:cNvSpPr/>
      </xdr:nvSpPr>
      <xdr:spPr>
        <a:xfrm>
          <a:off x="21272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51688</xdr:rowOff>
    </xdr:from>
    <xdr:ext cx="469744" cy="259045"/>
    <xdr:sp macro="" textlink="">
      <xdr:nvSpPr>
        <xdr:cNvPr id="754" name="テキスト ボックス 753"/>
        <xdr:cNvSpPr txBox="1"/>
      </xdr:nvSpPr>
      <xdr:spPr>
        <a:xfrm>
          <a:off x="21088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57186</xdr:rowOff>
    </xdr:from>
    <xdr:to>
      <xdr:col>107</xdr:col>
      <xdr:colOff>50800</xdr:colOff>
      <xdr:row>39</xdr:row>
      <xdr:rowOff>65024</xdr:rowOff>
    </xdr:to>
    <xdr:cxnSp macro="">
      <xdr:nvCxnSpPr>
        <xdr:cNvPr id="755" name="直線コネクタ 754"/>
        <xdr:cNvCxnSpPr/>
      </xdr:nvCxnSpPr>
      <xdr:spPr>
        <a:xfrm flipV="1">
          <a:off x="19545300" y="6743736"/>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116659</xdr:rowOff>
    </xdr:from>
    <xdr:to>
      <xdr:col>107</xdr:col>
      <xdr:colOff>101600</xdr:colOff>
      <xdr:row>39</xdr:row>
      <xdr:rowOff>46809</xdr:rowOff>
    </xdr:to>
    <xdr:sp macro="" textlink="">
      <xdr:nvSpPr>
        <xdr:cNvPr id="756" name="フローチャート: 判断 755"/>
        <xdr:cNvSpPr/>
      </xdr:nvSpPr>
      <xdr:spPr>
        <a:xfrm>
          <a:off x="20383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63335</xdr:rowOff>
    </xdr:from>
    <xdr:ext cx="378565" cy="259045"/>
    <xdr:sp macro="" textlink="">
      <xdr:nvSpPr>
        <xdr:cNvPr id="757" name="テキスト ボックス 756"/>
        <xdr:cNvSpPr txBox="1"/>
      </xdr:nvSpPr>
      <xdr:spPr>
        <a:xfrm>
          <a:off x="20245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65024</xdr:rowOff>
    </xdr:from>
    <xdr:to>
      <xdr:col>102</xdr:col>
      <xdr:colOff>114300</xdr:colOff>
      <xdr:row>39</xdr:row>
      <xdr:rowOff>83094</xdr:rowOff>
    </xdr:to>
    <xdr:cxnSp macro="">
      <xdr:nvCxnSpPr>
        <xdr:cNvPr id="758" name="直線コネクタ 757"/>
        <xdr:cNvCxnSpPr/>
      </xdr:nvCxnSpPr>
      <xdr:spPr>
        <a:xfrm flipV="1">
          <a:off x="18656300" y="6751574"/>
          <a:ext cx="889000" cy="1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116985</xdr:rowOff>
    </xdr:from>
    <xdr:to>
      <xdr:col>102</xdr:col>
      <xdr:colOff>165100</xdr:colOff>
      <xdr:row>39</xdr:row>
      <xdr:rowOff>47135</xdr:rowOff>
    </xdr:to>
    <xdr:sp macro="" textlink="">
      <xdr:nvSpPr>
        <xdr:cNvPr id="759" name="フローチャート: 判断 758"/>
        <xdr:cNvSpPr/>
      </xdr:nvSpPr>
      <xdr:spPr>
        <a:xfrm>
          <a:off x="19494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63662</xdr:rowOff>
    </xdr:from>
    <xdr:ext cx="378565" cy="259045"/>
    <xdr:sp macro="" textlink="">
      <xdr:nvSpPr>
        <xdr:cNvPr id="760" name="テキスト ボックス 759"/>
        <xdr:cNvSpPr txBox="1"/>
      </xdr:nvSpPr>
      <xdr:spPr>
        <a:xfrm>
          <a:off x="19356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133967</xdr:rowOff>
    </xdr:from>
    <xdr:to>
      <xdr:col>98</xdr:col>
      <xdr:colOff>38100</xdr:colOff>
      <xdr:row>39</xdr:row>
      <xdr:rowOff>64117</xdr:rowOff>
    </xdr:to>
    <xdr:sp macro="" textlink="">
      <xdr:nvSpPr>
        <xdr:cNvPr id="761" name="フローチャート: 判断 760"/>
        <xdr:cNvSpPr/>
      </xdr:nvSpPr>
      <xdr:spPr>
        <a:xfrm>
          <a:off x="18605500" y="664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80644</xdr:rowOff>
    </xdr:from>
    <xdr:ext cx="378565" cy="259045"/>
    <xdr:sp macro="" textlink="">
      <xdr:nvSpPr>
        <xdr:cNvPr id="762" name="テキスト ボックス 761"/>
        <xdr:cNvSpPr txBox="1"/>
      </xdr:nvSpPr>
      <xdr:spPr>
        <a:xfrm>
          <a:off x="18467017" y="6424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152581</xdr:rowOff>
    </xdr:from>
    <xdr:to>
      <xdr:col>112</xdr:col>
      <xdr:colOff>38100</xdr:colOff>
      <xdr:row>39</xdr:row>
      <xdr:rowOff>82731</xdr:rowOff>
    </xdr:to>
    <xdr:sp macro="" textlink="">
      <xdr:nvSpPr>
        <xdr:cNvPr id="770" name="楕円 769"/>
        <xdr:cNvSpPr/>
      </xdr:nvSpPr>
      <xdr:spPr>
        <a:xfrm>
          <a:off x="21272500" y="666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73858</xdr:rowOff>
    </xdr:from>
    <xdr:ext cx="378565" cy="259045"/>
    <xdr:sp macro="" textlink="">
      <xdr:nvSpPr>
        <xdr:cNvPr id="771" name="テキスト ボックス 770"/>
        <xdr:cNvSpPr txBox="1"/>
      </xdr:nvSpPr>
      <xdr:spPr>
        <a:xfrm>
          <a:off x="21134017" y="6760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6386</xdr:rowOff>
    </xdr:from>
    <xdr:to>
      <xdr:col>107</xdr:col>
      <xdr:colOff>101600</xdr:colOff>
      <xdr:row>39</xdr:row>
      <xdr:rowOff>107986</xdr:rowOff>
    </xdr:to>
    <xdr:sp macro="" textlink="">
      <xdr:nvSpPr>
        <xdr:cNvPr id="772" name="楕円 771"/>
        <xdr:cNvSpPr/>
      </xdr:nvSpPr>
      <xdr:spPr>
        <a:xfrm>
          <a:off x="20383500" y="66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99113</xdr:rowOff>
    </xdr:from>
    <xdr:ext cx="378565" cy="259045"/>
    <xdr:sp macro="" textlink="">
      <xdr:nvSpPr>
        <xdr:cNvPr id="773" name="テキスト ボックス 772"/>
        <xdr:cNvSpPr txBox="1"/>
      </xdr:nvSpPr>
      <xdr:spPr>
        <a:xfrm>
          <a:off x="20245017" y="6785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14224</xdr:rowOff>
    </xdr:from>
    <xdr:to>
      <xdr:col>102</xdr:col>
      <xdr:colOff>165100</xdr:colOff>
      <xdr:row>39</xdr:row>
      <xdr:rowOff>115824</xdr:rowOff>
    </xdr:to>
    <xdr:sp macro="" textlink="">
      <xdr:nvSpPr>
        <xdr:cNvPr id="774" name="楕円 773"/>
        <xdr:cNvSpPr/>
      </xdr:nvSpPr>
      <xdr:spPr>
        <a:xfrm>
          <a:off x="19494500" y="670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106951</xdr:rowOff>
    </xdr:from>
    <xdr:ext cx="378565" cy="259045"/>
    <xdr:sp macro="" textlink="">
      <xdr:nvSpPr>
        <xdr:cNvPr id="775" name="テキスト ボックス 774"/>
        <xdr:cNvSpPr txBox="1"/>
      </xdr:nvSpPr>
      <xdr:spPr>
        <a:xfrm>
          <a:off x="19356017" y="6793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32294</xdr:rowOff>
    </xdr:from>
    <xdr:to>
      <xdr:col>98</xdr:col>
      <xdr:colOff>38100</xdr:colOff>
      <xdr:row>39</xdr:row>
      <xdr:rowOff>133894</xdr:rowOff>
    </xdr:to>
    <xdr:sp macro="" textlink="">
      <xdr:nvSpPr>
        <xdr:cNvPr id="776" name="楕円 775"/>
        <xdr:cNvSpPr/>
      </xdr:nvSpPr>
      <xdr:spPr>
        <a:xfrm>
          <a:off x="18605500" y="671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125021</xdr:rowOff>
    </xdr:from>
    <xdr:ext cx="378565" cy="259045"/>
    <xdr:sp macro="" textlink="">
      <xdr:nvSpPr>
        <xdr:cNvPr id="777" name="テキスト ボックス 776"/>
        <xdr:cNvSpPr txBox="1"/>
      </xdr:nvSpPr>
      <xdr:spPr>
        <a:xfrm>
          <a:off x="18467017" y="6811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1" name="テキスト ボックス 790"/>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3" name="テキスト ボックス 792"/>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5" name="テキスト ボックス 794"/>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168148</xdr:rowOff>
    </xdr:from>
    <xdr:to>
      <xdr:col>116</xdr:col>
      <xdr:colOff>62864</xdr:colOff>
      <xdr:row>59</xdr:row>
      <xdr:rowOff>44450</xdr:rowOff>
    </xdr:to>
    <xdr:cxnSp macro="">
      <xdr:nvCxnSpPr>
        <xdr:cNvPr id="801" name="直線コネクタ 800"/>
        <xdr:cNvCxnSpPr/>
      </xdr:nvCxnSpPr>
      <xdr:spPr>
        <a:xfrm flipV="1">
          <a:off x="22159595" y="8740648"/>
          <a:ext cx="1269" cy="141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3" name="直線コネクタ 80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114825</xdr:rowOff>
    </xdr:from>
    <xdr:ext cx="534377" cy="259045"/>
    <xdr:sp macro="" textlink="">
      <xdr:nvSpPr>
        <xdr:cNvPr id="804" name="貸付金最大値テキスト"/>
        <xdr:cNvSpPr txBox="1"/>
      </xdr:nvSpPr>
      <xdr:spPr>
        <a:xfrm>
          <a:off x="22212300" y="85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168148</xdr:rowOff>
    </xdr:from>
    <xdr:to>
      <xdr:col>116</xdr:col>
      <xdr:colOff>152400</xdr:colOff>
      <xdr:row>50</xdr:row>
      <xdr:rowOff>168148</xdr:rowOff>
    </xdr:to>
    <xdr:cxnSp macro="">
      <xdr:nvCxnSpPr>
        <xdr:cNvPr id="805" name="直線コネクタ 804"/>
        <xdr:cNvCxnSpPr/>
      </xdr:nvCxnSpPr>
      <xdr:spPr>
        <a:xfrm>
          <a:off x="22072600" y="87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33528</xdr:rowOff>
    </xdr:from>
    <xdr:to>
      <xdr:col>116</xdr:col>
      <xdr:colOff>63500</xdr:colOff>
      <xdr:row>59</xdr:row>
      <xdr:rowOff>35687</xdr:rowOff>
    </xdr:to>
    <xdr:cxnSp macro="">
      <xdr:nvCxnSpPr>
        <xdr:cNvPr id="806" name="直線コネクタ 805"/>
        <xdr:cNvCxnSpPr/>
      </xdr:nvCxnSpPr>
      <xdr:spPr>
        <a:xfrm>
          <a:off x="21323300" y="10149078"/>
          <a:ext cx="8382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87774</xdr:rowOff>
    </xdr:from>
    <xdr:ext cx="469744" cy="259045"/>
    <xdr:sp macro="" textlink="">
      <xdr:nvSpPr>
        <xdr:cNvPr id="807" name="貸付金平均値テキスト"/>
        <xdr:cNvSpPr txBox="1"/>
      </xdr:nvSpPr>
      <xdr:spPr>
        <a:xfrm>
          <a:off x="22212300" y="9688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64897</xdr:rowOff>
    </xdr:from>
    <xdr:to>
      <xdr:col>116</xdr:col>
      <xdr:colOff>114300</xdr:colOff>
      <xdr:row>57</xdr:row>
      <xdr:rowOff>166497</xdr:rowOff>
    </xdr:to>
    <xdr:sp macro="" textlink="">
      <xdr:nvSpPr>
        <xdr:cNvPr id="808" name="フローチャート: 判断 807"/>
        <xdr:cNvSpPr/>
      </xdr:nvSpPr>
      <xdr:spPr>
        <a:xfrm>
          <a:off x="221107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27178</xdr:rowOff>
    </xdr:from>
    <xdr:to>
      <xdr:col>111</xdr:col>
      <xdr:colOff>177800</xdr:colOff>
      <xdr:row>59</xdr:row>
      <xdr:rowOff>33528</xdr:rowOff>
    </xdr:to>
    <xdr:cxnSp macro="">
      <xdr:nvCxnSpPr>
        <xdr:cNvPr id="809" name="直線コネクタ 808"/>
        <xdr:cNvCxnSpPr/>
      </xdr:nvCxnSpPr>
      <xdr:spPr>
        <a:xfrm>
          <a:off x="20434300" y="10142728"/>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28067</xdr:rowOff>
    </xdr:from>
    <xdr:to>
      <xdr:col>112</xdr:col>
      <xdr:colOff>38100</xdr:colOff>
      <xdr:row>57</xdr:row>
      <xdr:rowOff>129667</xdr:rowOff>
    </xdr:to>
    <xdr:sp macro="" textlink="">
      <xdr:nvSpPr>
        <xdr:cNvPr id="810" name="フローチャート: 判断 809"/>
        <xdr:cNvSpPr/>
      </xdr:nvSpPr>
      <xdr:spPr>
        <a:xfrm>
          <a:off x="21272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146194</xdr:rowOff>
    </xdr:from>
    <xdr:ext cx="469744" cy="259045"/>
    <xdr:sp macro="" textlink="">
      <xdr:nvSpPr>
        <xdr:cNvPr id="811" name="テキスト ボックス 810"/>
        <xdr:cNvSpPr txBox="1"/>
      </xdr:nvSpPr>
      <xdr:spPr>
        <a:xfrm>
          <a:off x="21088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22860</xdr:rowOff>
    </xdr:from>
    <xdr:to>
      <xdr:col>107</xdr:col>
      <xdr:colOff>50800</xdr:colOff>
      <xdr:row>59</xdr:row>
      <xdr:rowOff>27178</xdr:rowOff>
    </xdr:to>
    <xdr:cxnSp macro="">
      <xdr:nvCxnSpPr>
        <xdr:cNvPr id="812" name="直線コネクタ 811"/>
        <xdr:cNvCxnSpPr/>
      </xdr:nvCxnSpPr>
      <xdr:spPr>
        <a:xfrm>
          <a:off x="19545300" y="10138410"/>
          <a:ext cx="889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7874</xdr:rowOff>
    </xdr:from>
    <xdr:to>
      <xdr:col>107</xdr:col>
      <xdr:colOff>101600</xdr:colOff>
      <xdr:row>57</xdr:row>
      <xdr:rowOff>109474</xdr:rowOff>
    </xdr:to>
    <xdr:sp macro="" textlink="">
      <xdr:nvSpPr>
        <xdr:cNvPr id="813" name="フローチャート: 判断 812"/>
        <xdr:cNvSpPr/>
      </xdr:nvSpPr>
      <xdr:spPr>
        <a:xfrm>
          <a:off x="20383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126001</xdr:rowOff>
    </xdr:from>
    <xdr:ext cx="469744" cy="259045"/>
    <xdr:sp macro="" textlink="">
      <xdr:nvSpPr>
        <xdr:cNvPr id="814" name="テキスト ボックス 813"/>
        <xdr:cNvSpPr txBox="1"/>
      </xdr:nvSpPr>
      <xdr:spPr>
        <a:xfrm>
          <a:off x="20199428" y="955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8763</xdr:rowOff>
    </xdr:from>
    <xdr:to>
      <xdr:col>102</xdr:col>
      <xdr:colOff>114300</xdr:colOff>
      <xdr:row>59</xdr:row>
      <xdr:rowOff>22860</xdr:rowOff>
    </xdr:to>
    <xdr:cxnSp macro="">
      <xdr:nvCxnSpPr>
        <xdr:cNvPr id="815" name="直線コネクタ 814"/>
        <xdr:cNvCxnSpPr/>
      </xdr:nvCxnSpPr>
      <xdr:spPr>
        <a:xfrm>
          <a:off x="18656300" y="10124313"/>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163195</xdr:rowOff>
    </xdr:from>
    <xdr:to>
      <xdr:col>102</xdr:col>
      <xdr:colOff>165100</xdr:colOff>
      <xdr:row>57</xdr:row>
      <xdr:rowOff>93345</xdr:rowOff>
    </xdr:to>
    <xdr:sp macro="" textlink="">
      <xdr:nvSpPr>
        <xdr:cNvPr id="816" name="フローチャート: 判断 815"/>
        <xdr:cNvSpPr/>
      </xdr:nvSpPr>
      <xdr:spPr>
        <a:xfrm>
          <a:off x="19494500" y="976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109872</xdr:rowOff>
    </xdr:from>
    <xdr:ext cx="469744" cy="259045"/>
    <xdr:sp macro="" textlink="">
      <xdr:nvSpPr>
        <xdr:cNvPr id="817" name="テキスト ボックス 816"/>
        <xdr:cNvSpPr txBox="1"/>
      </xdr:nvSpPr>
      <xdr:spPr>
        <a:xfrm>
          <a:off x="19310428" y="953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168021</xdr:rowOff>
    </xdr:from>
    <xdr:to>
      <xdr:col>98</xdr:col>
      <xdr:colOff>38100</xdr:colOff>
      <xdr:row>57</xdr:row>
      <xdr:rowOff>98171</xdr:rowOff>
    </xdr:to>
    <xdr:sp macro="" textlink="">
      <xdr:nvSpPr>
        <xdr:cNvPr id="818" name="フローチャート: 判断 817"/>
        <xdr:cNvSpPr/>
      </xdr:nvSpPr>
      <xdr:spPr>
        <a:xfrm>
          <a:off x="18605500" y="976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114698</xdr:rowOff>
    </xdr:from>
    <xdr:ext cx="469744" cy="259045"/>
    <xdr:sp macro="" textlink="">
      <xdr:nvSpPr>
        <xdr:cNvPr id="819" name="テキスト ボックス 818"/>
        <xdr:cNvSpPr txBox="1"/>
      </xdr:nvSpPr>
      <xdr:spPr>
        <a:xfrm>
          <a:off x="18421428" y="954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156337</xdr:rowOff>
    </xdr:from>
    <xdr:to>
      <xdr:col>116</xdr:col>
      <xdr:colOff>114300</xdr:colOff>
      <xdr:row>59</xdr:row>
      <xdr:rowOff>86487</xdr:rowOff>
    </xdr:to>
    <xdr:sp macro="" textlink="">
      <xdr:nvSpPr>
        <xdr:cNvPr id="825" name="楕円 824"/>
        <xdr:cNvSpPr/>
      </xdr:nvSpPr>
      <xdr:spPr>
        <a:xfrm>
          <a:off x="22110700" y="1010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71264</xdr:rowOff>
    </xdr:from>
    <xdr:ext cx="313932" cy="259045"/>
    <xdr:sp macro="" textlink="">
      <xdr:nvSpPr>
        <xdr:cNvPr id="826" name="貸付金該当値テキスト"/>
        <xdr:cNvSpPr txBox="1"/>
      </xdr:nvSpPr>
      <xdr:spPr>
        <a:xfrm>
          <a:off x="22212300" y="100153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154178</xdr:rowOff>
    </xdr:from>
    <xdr:to>
      <xdr:col>112</xdr:col>
      <xdr:colOff>38100</xdr:colOff>
      <xdr:row>59</xdr:row>
      <xdr:rowOff>84328</xdr:rowOff>
    </xdr:to>
    <xdr:sp macro="" textlink="">
      <xdr:nvSpPr>
        <xdr:cNvPr id="827" name="楕円 826"/>
        <xdr:cNvSpPr/>
      </xdr:nvSpPr>
      <xdr:spPr>
        <a:xfrm>
          <a:off x="21272500" y="1009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75455</xdr:rowOff>
    </xdr:from>
    <xdr:ext cx="313932" cy="259045"/>
    <xdr:sp macro="" textlink="">
      <xdr:nvSpPr>
        <xdr:cNvPr id="828" name="テキスト ボックス 827"/>
        <xdr:cNvSpPr txBox="1"/>
      </xdr:nvSpPr>
      <xdr:spPr>
        <a:xfrm>
          <a:off x="21166333" y="101910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147828</xdr:rowOff>
    </xdr:from>
    <xdr:to>
      <xdr:col>107</xdr:col>
      <xdr:colOff>101600</xdr:colOff>
      <xdr:row>59</xdr:row>
      <xdr:rowOff>77978</xdr:rowOff>
    </xdr:to>
    <xdr:sp macro="" textlink="">
      <xdr:nvSpPr>
        <xdr:cNvPr id="829" name="楕円 828"/>
        <xdr:cNvSpPr/>
      </xdr:nvSpPr>
      <xdr:spPr>
        <a:xfrm>
          <a:off x="20383500" y="1009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69105</xdr:rowOff>
    </xdr:from>
    <xdr:ext cx="378565" cy="259045"/>
    <xdr:sp macro="" textlink="">
      <xdr:nvSpPr>
        <xdr:cNvPr id="830" name="テキスト ボックス 829"/>
        <xdr:cNvSpPr txBox="1"/>
      </xdr:nvSpPr>
      <xdr:spPr>
        <a:xfrm>
          <a:off x="20245017" y="10184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143510</xdr:rowOff>
    </xdr:from>
    <xdr:to>
      <xdr:col>102</xdr:col>
      <xdr:colOff>165100</xdr:colOff>
      <xdr:row>59</xdr:row>
      <xdr:rowOff>73660</xdr:rowOff>
    </xdr:to>
    <xdr:sp macro="" textlink="">
      <xdr:nvSpPr>
        <xdr:cNvPr id="831" name="楕円 830"/>
        <xdr:cNvSpPr/>
      </xdr:nvSpPr>
      <xdr:spPr>
        <a:xfrm>
          <a:off x="19494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64787</xdr:rowOff>
    </xdr:from>
    <xdr:ext cx="378565" cy="259045"/>
    <xdr:sp macro="" textlink="">
      <xdr:nvSpPr>
        <xdr:cNvPr id="832" name="テキスト ボックス 831"/>
        <xdr:cNvSpPr txBox="1"/>
      </xdr:nvSpPr>
      <xdr:spPr>
        <a:xfrm>
          <a:off x="19356017" y="10180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129413</xdr:rowOff>
    </xdr:from>
    <xdr:to>
      <xdr:col>98</xdr:col>
      <xdr:colOff>38100</xdr:colOff>
      <xdr:row>59</xdr:row>
      <xdr:rowOff>59563</xdr:rowOff>
    </xdr:to>
    <xdr:sp macro="" textlink="">
      <xdr:nvSpPr>
        <xdr:cNvPr id="833" name="楕円 832"/>
        <xdr:cNvSpPr/>
      </xdr:nvSpPr>
      <xdr:spPr>
        <a:xfrm>
          <a:off x="18605500" y="1007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50690</xdr:rowOff>
    </xdr:from>
    <xdr:ext cx="378565" cy="259045"/>
    <xdr:sp macro="" textlink="">
      <xdr:nvSpPr>
        <xdr:cNvPr id="834" name="テキスト ボックス 833"/>
        <xdr:cNvSpPr txBox="1"/>
      </xdr:nvSpPr>
      <xdr:spPr>
        <a:xfrm>
          <a:off x="18467017" y="10166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5" name="テキスト ボックス 84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6" name="直線コネクタ 84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7" name="テキスト ボックス 84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8" name="直線コネクタ 84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9" name="テキスト ボックス 84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0" name="直線コネクタ 84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1" name="テキスト ボックス 85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2" name="直線コネクタ 85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3" name="テキスト ボックス 85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4" name="直線コネクタ 85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5" name="テキスト ボックス 85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7" name="テキスト ボックス 85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12922</xdr:rowOff>
    </xdr:from>
    <xdr:to>
      <xdr:col>116</xdr:col>
      <xdr:colOff>62864</xdr:colOff>
      <xdr:row>79</xdr:row>
      <xdr:rowOff>123317</xdr:rowOff>
    </xdr:to>
    <xdr:cxnSp macro="">
      <xdr:nvCxnSpPr>
        <xdr:cNvPr id="859" name="直線コネクタ 858"/>
        <xdr:cNvCxnSpPr/>
      </xdr:nvCxnSpPr>
      <xdr:spPr>
        <a:xfrm flipV="1">
          <a:off x="22159595" y="12185872"/>
          <a:ext cx="1269" cy="1481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127144</xdr:rowOff>
    </xdr:from>
    <xdr:ext cx="534377" cy="259045"/>
    <xdr:sp macro="" textlink="">
      <xdr:nvSpPr>
        <xdr:cNvPr id="860" name="繰出金最小値テキスト"/>
        <xdr:cNvSpPr txBox="1"/>
      </xdr:nvSpPr>
      <xdr:spPr>
        <a:xfrm>
          <a:off x="22212300" y="1367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123317</xdr:rowOff>
    </xdr:from>
    <xdr:to>
      <xdr:col>116</xdr:col>
      <xdr:colOff>152400</xdr:colOff>
      <xdr:row>79</xdr:row>
      <xdr:rowOff>123317</xdr:rowOff>
    </xdr:to>
    <xdr:cxnSp macro="">
      <xdr:nvCxnSpPr>
        <xdr:cNvPr id="861" name="直線コネクタ 860"/>
        <xdr:cNvCxnSpPr/>
      </xdr:nvCxnSpPr>
      <xdr:spPr>
        <a:xfrm>
          <a:off x="22072600" y="13667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131049</xdr:rowOff>
    </xdr:from>
    <xdr:ext cx="534377" cy="259045"/>
    <xdr:sp macro="" textlink="">
      <xdr:nvSpPr>
        <xdr:cNvPr id="862" name="繰出金最大値テキスト"/>
        <xdr:cNvSpPr txBox="1"/>
      </xdr:nvSpPr>
      <xdr:spPr>
        <a:xfrm>
          <a:off x="22212300" y="119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12922</xdr:rowOff>
    </xdr:from>
    <xdr:to>
      <xdr:col>116</xdr:col>
      <xdr:colOff>152400</xdr:colOff>
      <xdr:row>71</xdr:row>
      <xdr:rowOff>12922</xdr:rowOff>
    </xdr:to>
    <xdr:cxnSp macro="">
      <xdr:nvCxnSpPr>
        <xdr:cNvPr id="863" name="直線コネクタ 862"/>
        <xdr:cNvCxnSpPr/>
      </xdr:nvCxnSpPr>
      <xdr:spPr>
        <a:xfrm>
          <a:off x="22072600" y="1218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52318</xdr:rowOff>
    </xdr:from>
    <xdr:to>
      <xdr:col>116</xdr:col>
      <xdr:colOff>63500</xdr:colOff>
      <xdr:row>75</xdr:row>
      <xdr:rowOff>62547</xdr:rowOff>
    </xdr:to>
    <xdr:cxnSp macro="">
      <xdr:nvCxnSpPr>
        <xdr:cNvPr id="864" name="直線コネクタ 863"/>
        <xdr:cNvCxnSpPr/>
      </xdr:nvCxnSpPr>
      <xdr:spPr>
        <a:xfrm flipV="1">
          <a:off x="21323300" y="12911068"/>
          <a:ext cx="838200" cy="1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32827</xdr:rowOff>
    </xdr:from>
    <xdr:ext cx="534377" cy="259045"/>
    <xdr:sp macro="" textlink="">
      <xdr:nvSpPr>
        <xdr:cNvPr id="865" name="繰出金平均値テキスト"/>
        <xdr:cNvSpPr txBox="1"/>
      </xdr:nvSpPr>
      <xdr:spPr>
        <a:xfrm>
          <a:off x="22212300" y="13063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54400</xdr:rowOff>
    </xdr:from>
    <xdr:to>
      <xdr:col>116</xdr:col>
      <xdr:colOff>114300</xdr:colOff>
      <xdr:row>76</xdr:row>
      <xdr:rowOff>156000</xdr:rowOff>
    </xdr:to>
    <xdr:sp macro="" textlink="">
      <xdr:nvSpPr>
        <xdr:cNvPr id="866" name="フローチャート: 判断 865"/>
        <xdr:cNvSpPr/>
      </xdr:nvSpPr>
      <xdr:spPr>
        <a:xfrm>
          <a:off x="221107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62547</xdr:rowOff>
    </xdr:from>
    <xdr:to>
      <xdr:col>111</xdr:col>
      <xdr:colOff>177800</xdr:colOff>
      <xdr:row>75</xdr:row>
      <xdr:rowOff>89046</xdr:rowOff>
    </xdr:to>
    <xdr:cxnSp macro="">
      <xdr:nvCxnSpPr>
        <xdr:cNvPr id="867" name="直線コネクタ 866"/>
        <xdr:cNvCxnSpPr/>
      </xdr:nvCxnSpPr>
      <xdr:spPr>
        <a:xfrm flipV="1">
          <a:off x="20434300" y="12921297"/>
          <a:ext cx="889000" cy="2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9537</xdr:rowOff>
    </xdr:from>
    <xdr:to>
      <xdr:col>112</xdr:col>
      <xdr:colOff>38100</xdr:colOff>
      <xdr:row>76</xdr:row>
      <xdr:rowOff>111137</xdr:rowOff>
    </xdr:to>
    <xdr:sp macro="" textlink="">
      <xdr:nvSpPr>
        <xdr:cNvPr id="868" name="フローチャート: 判断 867"/>
        <xdr:cNvSpPr/>
      </xdr:nvSpPr>
      <xdr:spPr>
        <a:xfrm>
          <a:off x="21272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102264</xdr:rowOff>
    </xdr:from>
    <xdr:ext cx="534377" cy="259045"/>
    <xdr:sp macro="" textlink="">
      <xdr:nvSpPr>
        <xdr:cNvPr id="869" name="テキスト ボックス 868"/>
        <xdr:cNvSpPr txBox="1"/>
      </xdr:nvSpPr>
      <xdr:spPr>
        <a:xfrm>
          <a:off x="21056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83827</xdr:rowOff>
    </xdr:from>
    <xdr:to>
      <xdr:col>107</xdr:col>
      <xdr:colOff>50800</xdr:colOff>
      <xdr:row>75</xdr:row>
      <xdr:rowOff>89046</xdr:rowOff>
    </xdr:to>
    <xdr:cxnSp macro="">
      <xdr:nvCxnSpPr>
        <xdr:cNvPr id="870" name="直線コネクタ 869"/>
        <xdr:cNvCxnSpPr/>
      </xdr:nvCxnSpPr>
      <xdr:spPr>
        <a:xfrm>
          <a:off x="19545300" y="12942577"/>
          <a:ext cx="889000" cy="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3156</xdr:rowOff>
    </xdr:from>
    <xdr:to>
      <xdr:col>107</xdr:col>
      <xdr:colOff>101600</xdr:colOff>
      <xdr:row>76</xdr:row>
      <xdr:rowOff>104756</xdr:rowOff>
    </xdr:to>
    <xdr:sp macro="" textlink="">
      <xdr:nvSpPr>
        <xdr:cNvPr id="871" name="フローチャート: 判断 870"/>
        <xdr:cNvSpPr/>
      </xdr:nvSpPr>
      <xdr:spPr>
        <a:xfrm>
          <a:off x="20383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95883</xdr:rowOff>
    </xdr:from>
    <xdr:ext cx="534377" cy="259045"/>
    <xdr:sp macro="" textlink="">
      <xdr:nvSpPr>
        <xdr:cNvPr id="872" name="テキスト ボックス 871"/>
        <xdr:cNvSpPr txBox="1"/>
      </xdr:nvSpPr>
      <xdr:spPr>
        <a:xfrm>
          <a:off x="20167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42564</xdr:rowOff>
    </xdr:from>
    <xdr:to>
      <xdr:col>102</xdr:col>
      <xdr:colOff>114300</xdr:colOff>
      <xdr:row>75</xdr:row>
      <xdr:rowOff>83827</xdr:rowOff>
    </xdr:to>
    <xdr:cxnSp macro="">
      <xdr:nvCxnSpPr>
        <xdr:cNvPr id="873" name="直線コネクタ 872"/>
        <xdr:cNvCxnSpPr/>
      </xdr:nvCxnSpPr>
      <xdr:spPr>
        <a:xfrm>
          <a:off x="18656300" y="12901314"/>
          <a:ext cx="889000" cy="4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165272</xdr:rowOff>
    </xdr:from>
    <xdr:to>
      <xdr:col>102</xdr:col>
      <xdr:colOff>165100</xdr:colOff>
      <xdr:row>76</xdr:row>
      <xdr:rowOff>95422</xdr:rowOff>
    </xdr:to>
    <xdr:sp macro="" textlink="">
      <xdr:nvSpPr>
        <xdr:cNvPr id="874" name="フローチャート: 判断 873"/>
        <xdr:cNvSpPr/>
      </xdr:nvSpPr>
      <xdr:spPr>
        <a:xfrm>
          <a:off x="19494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86549</xdr:rowOff>
    </xdr:from>
    <xdr:ext cx="534377" cy="259045"/>
    <xdr:sp macro="" textlink="">
      <xdr:nvSpPr>
        <xdr:cNvPr id="875" name="テキスト ボックス 874"/>
        <xdr:cNvSpPr txBox="1"/>
      </xdr:nvSpPr>
      <xdr:spPr>
        <a:xfrm>
          <a:off x="19278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1994</xdr:rowOff>
    </xdr:from>
    <xdr:to>
      <xdr:col>98</xdr:col>
      <xdr:colOff>38100</xdr:colOff>
      <xdr:row>76</xdr:row>
      <xdr:rowOff>103594</xdr:rowOff>
    </xdr:to>
    <xdr:sp macro="" textlink="">
      <xdr:nvSpPr>
        <xdr:cNvPr id="876" name="フローチャート: 判断 875"/>
        <xdr:cNvSpPr/>
      </xdr:nvSpPr>
      <xdr:spPr>
        <a:xfrm>
          <a:off x="18605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94721</xdr:rowOff>
    </xdr:from>
    <xdr:ext cx="534377" cy="259045"/>
    <xdr:sp macro="" textlink="">
      <xdr:nvSpPr>
        <xdr:cNvPr id="877" name="テキスト ボックス 876"/>
        <xdr:cNvSpPr txBox="1"/>
      </xdr:nvSpPr>
      <xdr:spPr>
        <a:xfrm>
          <a:off x="18389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1518</xdr:rowOff>
    </xdr:from>
    <xdr:to>
      <xdr:col>116</xdr:col>
      <xdr:colOff>114300</xdr:colOff>
      <xdr:row>75</xdr:row>
      <xdr:rowOff>103118</xdr:rowOff>
    </xdr:to>
    <xdr:sp macro="" textlink="">
      <xdr:nvSpPr>
        <xdr:cNvPr id="883" name="楕円 882"/>
        <xdr:cNvSpPr/>
      </xdr:nvSpPr>
      <xdr:spPr>
        <a:xfrm>
          <a:off x="22110700" y="1286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24395</xdr:rowOff>
    </xdr:from>
    <xdr:ext cx="534377" cy="259045"/>
    <xdr:sp macro="" textlink="">
      <xdr:nvSpPr>
        <xdr:cNvPr id="884" name="繰出金該当値テキスト"/>
        <xdr:cNvSpPr txBox="1"/>
      </xdr:nvSpPr>
      <xdr:spPr>
        <a:xfrm>
          <a:off x="22212300" y="1271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11747</xdr:rowOff>
    </xdr:from>
    <xdr:to>
      <xdr:col>112</xdr:col>
      <xdr:colOff>38100</xdr:colOff>
      <xdr:row>75</xdr:row>
      <xdr:rowOff>113347</xdr:rowOff>
    </xdr:to>
    <xdr:sp macro="" textlink="">
      <xdr:nvSpPr>
        <xdr:cNvPr id="885" name="楕円 884"/>
        <xdr:cNvSpPr/>
      </xdr:nvSpPr>
      <xdr:spPr>
        <a:xfrm>
          <a:off x="21272500" y="1287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129874</xdr:rowOff>
    </xdr:from>
    <xdr:ext cx="534377" cy="259045"/>
    <xdr:sp macro="" textlink="">
      <xdr:nvSpPr>
        <xdr:cNvPr id="886" name="テキスト ボックス 885"/>
        <xdr:cNvSpPr txBox="1"/>
      </xdr:nvSpPr>
      <xdr:spPr>
        <a:xfrm>
          <a:off x="21056111" y="1264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38246</xdr:rowOff>
    </xdr:from>
    <xdr:to>
      <xdr:col>107</xdr:col>
      <xdr:colOff>101600</xdr:colOff>
      <xdr:row>75</xdr:row>
      <xdr:rowOff>139846</xdr:rowOff>
    </xdr:to>
    <xdr:sp macro="" textlink="">
      <xdr:nvSpPr>
        <xdr:cNvPr id="887" name="楕円 886"/>
        <xdr:cNvSpPr/>
      </xdr:nvSpPr>
      <xdr:spPr>
        <a:xfrm>
          <a:off x="20383500" y="1289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156373</xdr:rowOff>
    </xdr:from>
    <xdr:ext cx="534377" cy="259045"/>
    <xdr:sp macro="" textlink="">
      <xdr:nvSpPr>
        <xdr:cNvPr id="888" name="テキスト ボックス 887"/>
        <xdr:cNvSpPr txBox="1"/>
      </xdr:nvSpPr>
      <xdr:spPr>
        <a:xfrm>
          <a:off x="20167111" y="1267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33027</xdr:rowOff>
    </xdr:from>
    <xdr:to>
      <xdr:col>102</xdr:col>
      <xdr:colOff>165100</xdr:colOff>
      <xdr:row>75</xdr:row>
      <xdr:rowOff>134627</xdr:rowOff>
    </xdr:to>
    <xdr:sp macro="" textlink="">
      <xdr:nvSpPr>
        <xdr:cNvPr id="889" name="楕円 888"/>
        <xdr:cNvSpPr/>
      </xdr:nvSpPr>
      <xdr:spPr>
        <a:xfrm>
          <a:off x="19494500" y="128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151154</xdr:rowOff>
    </xdr:from>
    <xdr:ext cx="534377" cy="259045"/>
    <xdr:sp macro="" textlink="">
      <xdr:nvSpPr>
        <xdr:cNvPr id="890" name="テキスト ボックス 889"/>
        <xdr:cNvSpPr txBox="1"/>
      </xdr:nvSpPr>
      <xdr:spPr>
        <a:xfrm>
          <a:off x="19278111" y="1266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163214</xdr:rowOff>
    </xdr:from>
    <xdr:to>
      <xdr:col>98</xdr:col>
      <xdr:colOff>38100</xdr:colOff>
      <xdr:row>75</xdr:row>
      <xdr:rowOff>93364</xdr:rowOff>
    </xdr:to>
    <xdr:sp macro="" textlink="">
      <xdr:nvSpPr>
        <xdr:cNvPr id="891" name="楕円 890"/>
        <xdr:cNvSpPr/>
      </xdr:nvSpPr>
      <xdr:spPr>
        <a:xfrm>
          <a:off x="18605500" y="1285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109891</xdr:rowOff>
    </xdr:from>
    <xdr:ext cx="534377" cy="259045"/>
    <xdr:sp macro="" textlink="">
      <xdr:nvSpPr>
        <xdr:cNvPr id="892" name="テキスト ボックス 891"/>
        <xdr:cNvSpPr txBox="1"/>
      </xdr:nvSpPr>
      <xdr:spPr>
        <a:xfrm>
          <a:off x="18389111" y="1262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歳出総額に占める構成比は、義務的経費が</a:t>
          </a:r>
          <a:r>
            <a:rPr kumimoji="1" lang="en-US" altLang="ja-JP" sz="1300">
              <a:latin typeface="ＭＳ Ｐゴシック" panose="020B0600070205080204" pitchFamily="50" charset="-128"/>
              <a:ea typeface="ＭＳ Ｐゴシック" panose="020B0600070205080204" pitchFamily="50" charset="-128"/>
            </a:rPr>
            <a:t>43.3%</a:t>
          </a:r>
          <a:r>
            <a:rPr kumimoji="1" lang="ja-JP" altLang="en-US" sz="1300">
              <a:latin typeface="ＭＳ Ｐゴシック" panose="020B0600070205080204" pitchFamily="50" charset="-128"/>
              <a:ea typeface="ＭＳ Ｐゴシック" panose="020B0600070205080204" pitchFamily="50" charset="-128"/>
            </a:rPr>
            <a:t>、一般行政経費が</a:t>
          </a:r>
          <a:r>
            <a:rPr kumimoji="1" lang="en-US" altLang="ja-JP" sz="1300">
              <a:latin typeface="ＭＳ Ｐゴシック" panose="020B0600070205080204" pitchFamily="50" charset="-128"/>
              <a:ea typeface="ＭＳ Ｐゴシック" panose="020B0600070205080204" pitchFamily="50" charset="-128"/>
            </a:rPr>
            <a:t>28.0%</a:t>
          </a:r>
          <a:r>
            <a:rPr kumimoji="1" lang="ja-JP" altLang="en-US" sz="1300">
              <a:latin typeface="ＭＳ Ｐゴシック" panose="020B0600070205080204" pitchFamily="50" charset="-128"/>
              <a:ea typeface="ＭＳ Ｐゴシック" panose="020B0600070205080204" pitchFamily="50" charset="-128"/>
            </a:rPr>
            <a:t>、投資的経費が</a:t>
          </a:r>
          <a:r>
            <a:rPr kumimoji="1" lang="en-US" altLang="ja-JP" sz="1300">
              <a:latin typeface="ＭＳ Ｐゴシック" panose="020B0600070205080204" pitchFamily="50" charset="-128"/>
              <a:ea typeface="ＭＳ Ｐゴシック" panose="020B0600070205080204" pitchFamily="50" charset="-128"/>
            </a:rPr>
            <a:t>13.8%</a:t>
          </a:r>
          <a:r>
            <a:rPr kumimoji="1" lang="ja-JP" altLang="en-US" sz="1300">
              <a:latin typeface="ＭＳ Ｐゴシック" panose="020B0600070205080204" pitchFamily="50" charset="-128"/>
              <a:ea typeface="ＭＳ Ｐゴシック" panose="020B0600070205080204" pitchFamily="50" charset="-128"/>
            </a:rPr>
            <a:t>、その他経費が</a:t>
          </a:r>
          <a:r>
            <a:rPr kumimoji="1" lang="en-US" altLang="ja-JP" sz="1300">
              <a:latin typeface="ＭＳ Ｐゴシック" panose="020B0600070205080204" pitchFamily="50" charset="-128"/>
              <a:ea typeface="ＭＳ Ｐゴシック" panose="020B0600070205080204" pitchFamily="50" charset="-128"/>
            </a:rPr>
            <a:t>14.2</a:t>
          </a:r>
          <a:r>
            <a:rPr kumimoji="1" lang="ja-JP" altLang="en-US" sz="1300">
              <a:latin typeface="ＭＳ Ｐゴシック" panose="020B0600070205080204" pitchFamily="50" charset="-128"/>
              <a:ea typeface="ＭＳ Ｐゴシック" panose="020B0600070205080204" pitchFamily="50" charset="-128"/>
            </a:rPr>
            <a:t>となった。義務的経費は、過去の建設工事や臨時財政対策債の償還等による公債費の増や社会保障関係経費の自然増による扶助費の増などにより、年々増加の傾向にある。一般行政経費では、八日市布引ライフ組合の火葬場整備に係る負担金の減額等により補助費等で減額となった一方、電算機器等の更新やプレミアム付商品券事業の委託等により物件費が増額となり、結果、一般行政経費は増額となった。投資的経費については、つどいのひろば「ぽけっと」の整備や学童保育所ヒノキオ</a:t>
          </a:r>
          <a:r>
            <a:rPr kumimoji="1" lang="en-US" altLang="ja-JP" sz="1300">
              <a:latin typeface="ＭＳ Ｐゴシック" panose="020B0600070205080204" pitchFamily="50" charset="-128"/>
              <a:ea typeface="ＭＳ Ｐゴシック" panose="020B0600070205080204" pitchFamily="50" charset="-128"/>
            </a:rPr>
            <a:t>C</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D</a:t>
          </a:r>
          <a:r>
            <a:rPr kumimoji="1" lang="ja-JP" altLang="en-US" sz="1300">
              <a:latin typeface="ＭＳ Ｐゴシック" panose="020B0600070205080204" pitchFamily="50" charset="-128"/>
              <a:ea typeface="ＭＳ Ｐゴシック" panose="020B0600070205080204" pitchFamily="50" charset="-128"/>
            </a:rPr>
            <a:t>棟の増築の皆減等の減額要因はあるものの、牛舎整備に対する補助金や町道西大路鎌掛線道路改良工事等の増額要因により、増額となった。</a:t>
          </a:r>
        </a:p>
        <a:p>
          <a:r>
            <a:rPr kumimoji="1" lang="ja-JP" altLang="en-US" sz="1300">
              <a:latin typeface="ＭＳ Ｐゴシック" panose="020B0600070205080204" pitchFamily="50" charset="-128"/>
              <a:ea typeface="ＭＳ Ｐゴシック" panose="020B0600070205080204" pitchFamily="50" charset="-128"/>
            </a:rPr>
            <a:t>　住民一人当たりの性質別歳出決算額については、類似団体と比較して、人件費および扶助費等で高い水準を示している。まず、人件費については、当町の地理的要因等により、公共施設を多く保有していることから、高い水準を示していると考えられる。扶助費は、住民一人当たり</a:t>
          </a:r>
          <a:r>
            <a:rPr kumimoji="1" lang="en-US" altLang="ja-JP" sz="1300">
              <a:latin typeface="ＭＳ Ｐゴシック" panose="020B0600070205080204" pitchFamily="50" charset="-128"/>
              <a:ea typeface="ＭＳ Ｐゴシック" panose="020B0600070205080204" pitchFamily="50" charset="-128"/>
            </a:rPr>
            <a:t>77,403</a:t>
          </a:r>
          <a:r>
            <a:rPr kumimoji="1" lang="ja-JP" altLang="en-US" sz="1300">
              <a:latin typeface="ＭＳ Ｐゴシック" panose="020B0600070205080204" pitchFamily="50" charset="-128"/>
              <a:ea typeface="ＭＳ Ｐゴシック" panose="020B0600070205080204" pitchFamily="50" charset="-128"/>
            </a:rPr>
            <a:t>円と類似団体平均（</a:t>
          </a:r>
          <a:r>
            <a:rPr kumimoji="1" lang="en-US" altLang="ja-JP" sz="1300">
              <a:latin typeface="ＭＳ Ｐゴシック" panose="020B0600070205080204" pitchFamily="50" charset="-128"/>
              <a:ea typeface="ＭＳ Ｐゴシック" panose="020B0600070205080204" pitchFamily="50" charset="-128"/>
            </a:rPr>
            <a:t>65,168</a:t>
          </a:r>
          <a:r>
            <a:rPr kumimoji="1" lang="ja-JP" altLang="en-US" sz="1300">
              <a:latin typeface="ＭＳ Ｐゴシック" panose="020B0600070205080204" pitchFamily="50" charset="-128"/>
              <a:ea typeface="ＭＳ Ｐゴシック" panose="020B0600070205080204" pitchFamily="50" charset="-128"/>
            </a:rPr>
            <a:t>円）を上回っており、サービス給付が充実していると考えられる。繰出金は、住民一人当たり</a:t>
          </a:r>
          <a:r>
            <a:rPr kumimoji="1" lang="en-US" altLang="ja-JP" sz="1300">
              <a:latin typeface="ＭＳ Ｐゴシック" panose="020B0600070205080204" pitchFamily="50" charset="-128"/>
              <a:ea typeface="ＭＳ Ｐゴシック" panose="020B0600070205080204" pitchFamily="50" charset="-128"/>
            </a:rPr>
            <a:t>55,587</a:t>
          </a:r>
          <a:r>
            <a:rPr kumimoji="1" lang="ja-JP" altLang="en-US" sz="1300">
              <a:latin typeface="ＭＳ Ｐゴシック" panose="020B0600070205080204" pitchFamily="50" charset="-128"/>
              <a:ea typeface="ＭＳ Ｐゴシック" panose="020B0600070205080204" pitchFamily="50" charset="-128"/>
            </a:rPr>
            <a:t>円となり、類似団体平均（住民一人当たり</a:t>
          </a:r>
          <a:r>
            <a:rPr kumimoji="1" lang="en-US" altLang="ja-JP" sz="1300">
              <a:latin typeface="ＭＳ Ｐゴシック" panose="020B0600070205080204" pitchFamily="50" charset="-128"/>
              <a:ea typeface="ＭＳ Ｐゴシック" panose="020B0600070205080204" pitchFamily="50" charset="-128"/>
            </a:rPr>
            <a:t>43,811</a:t>
          </a:r>
          <a:r>
            <a:rPr kumimoji="1" lang="ja-JP" altLang="en-US" sz="1300">
              <a:latin typeface="ＭＳ Ｐゴシック" panose="020B0600070205080204" pitchFamily="50" charset="-128"/>
              <a:ea typeface="ＭＳ Ｐゴシック" panose="020B0600070205080204" pitchFamily="50" charset="-128"/>
            </a:rPr>
            <a:t>円）を上回る結果となり、前年度と比較しても増加している。令和元年度は、簡易水道特別会計における浄水場の制御盤更新の皆減があった一方、下水道事業特別会計への繰り出しの増などが影響し増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は、人口減少等により各性質別歳出額の増加を見込んでいるが、人口減少等に伴い行政サービスのあり方も変化すると考えられることから、特に公共施設については、住民のニーズ等を的確に把握し、適正な配置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滋賀県日野町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21,493
20,822
117.60
9,637,037
9,141,925
483,930
5,954,051
8,429,477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62.6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28339</xdr:rowOff>
    </xdr:from>
    <xdr:to>
      <xdr:col>24</xdr:col>
      <xdr:colOff>62865</xdr:colOff>
      <xdr:row>38</xdr:row>
      <xdr:rowOff>131209</xdr:rowOff>
    </xdr:to>
    <xdr:cxnSp macro="">
      <xdr:nvCxnSpPr>
        <xdr:cNvPr id="58" name="直線コネクタ 57"/>
        <xdr:cNvCxnSpPr/>
      </xdr:nvCxnSpPr>
      <xdr:spPr>
        <a:xfrm flipV="1">
          <a:off x="4633595" y="5343289"/>
          <a:ext cx="127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135036</xdr:rowOff>
    </xdr:from>
    <xdr:ext cx="469744" cy="259045"/>
    <xdr:sp macro="" textlink="">
      <xdr:nvSpPr>
        <xdr:cNvPr id="59" name="議会費最小値テキスト"/>
        <xdr:cNvSpPr txBox="1"/>
      </xdr:nvSpPr>
      <xdr:spPr>
        <a:xfrm>
          <a:off x="4686300" y="665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131209</xdr:rowOff>
    </xdr:from>
    <xdr:to>
      <xdr:col>24</xdr:col>
      <xdr:colOff>152400</xdr:colOff>
      <xdr:row>38</xdr:row>
      <xdr:rowOff>131209</xdr:rowOff>
    </xdr:to>
    <xdr:cxnSp macro="">
      <xdr:nvCxnSpPr>
        <xdr:cNvPr id="60" name="直線コネクタ 59"/>
        <xdr:cNvCxnSpPr/>
      </xdr:nvCxnSpPr>
      <xdr:spPr>
        <a:xfrm>
          <a:off x="4546600" y="664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146466</xdr:rowOff>
    </xdr:from>
    <xdr:ext cx="469744" cy="259045"/>
    <xdr:sp macro="" textlink="">
      <xdr:nvSpPr>
        <xdr:cNvPr id="61" name="議会費最大値テキスト"/>
        <xdr:cNvSpPr txBox="1"/>
      </xdr:nvSpPr>
      <xdr:spPr>
        <a:xfrm>
          <a:off x="4686300" y="511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28339</xdr:rowOff>
    </xdr:from>
    <xdr:to>
      <xdr:col>24</xdr:col>
      <xdr:colOff>152400</xdr:colOff>
      <xdr:row>31</xdr:row>
      <xdr:rowOff>28339</xdr:rowOff>
    </xdr:to>
    <xdr:cxnSp macro="">
      <xdr:nvCxnSpPr>
        <xdr:cNvPr id="62" name="直線コネクタ 61"/>
        <xdr:cNvCxnSpPr/>
      </xdr:nvCxnSpPr>
      <xdr:spPr>
        <a:xfrm>
          <a:off x="4546600" y="534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14950</xdr:rowOff>
    </xdr:from>
    <xdr:to>
      <xdr:col>24</xdr:col>
      <xdr:colOff>63500</xdr:colOff>
      <xdr:row>35</xdr:row>
      <xdr:rowOff>38463</xdr:rowOff>
    </xdr:to>
    <xdr:cxnSp macro="">
      <xdr:nvCxnSpPr>
        <xdr:cNvPr id="63" name="直線コネクタ 62"/>
        <xdr:cNvCxnSpPr/>
      </xdr:nvCxnSpPr>
      <xdr:spPr>
        <a:xfrm>
          <a:off x="3797300" y="6015700"/>
          <a:ext cx="838200" cy="2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33037</xdr:rowOff>
    </xdr:from>
    <xdr:ext cx="469744" cy="259045"/>
    <xdr:sp macro="" textlink="">
      <xdr:nvSpPr>
        <xdr:cNvPr id="64" name="議会費平均値テキスト"/>
        <xdr:cNvSpPr txBox="1"/>
      </xdr:nvSpPr>
      <xdr:spPr>
        <a:xfrm>
          <a:off x="4686300" y="6033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54610</xdr:rowOff>
    </xdr:from>
    <xdr:to>
      <xdr:col>24</xdr:col>
      <xdr:colOff>114300</xdr:colOff>
      <xdr:row>35</xdr:row>
      <xdr:rowOff>156210</xdr:rowOff>
    </xdr:to>
    <xdr:sp macro="" textlink="">
      <xdr:nvSpPr>
        <xdr:cNvPr id="65" name="フローチャート: 判断 64"/>
        <xdr:cNvSpPr/>
      </xdr:nvSpPr>
      <xdr:spPr>
        <a:xfrm>
          <a:off x="45847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14950</xdr:rowOff>
    </xdr:from>
    <xdr:to>
      <xdr:col>19</xdr:col>
      <xdr:colOff>177800</xdr:colOff>
      <xdr:row>35</xdr:row>
      <xdr:rowOff>45974</xdr:rowOff>
    </xdr:to>
    <xdr:cxnSp macro="">
      <xdr:nvCxnSpPr>
        <xdr:cNvPr id="66" name="直線コネクタ 65"/>
        <xdr:cNvCxnSpPr/>
      </xdr:nvCxnSpPr>
      <xdr:spPr>
        <a:xfrm flipV="1">
          <a:off x="2908300" y="601570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25219</xdr:rowOff>
    </xdr:from>
    <xdr:to>
      <xdr:col>20</xdr:col>
      <xdr:colOff>38100</xdr:colOff>
      <xdr:row>35</xdr:row>
      <xdr:rowOff>126819</xdr:rowOff>
    </xdr:to>
    <xdr:sp macro="" textlink="">
      <xdr:nvSpPr>
        <xdr:cNvPr id="67" name="フローチャート: 判断 66"/>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117946</xdr:rowOff>
    </xdr:from>
    <xdr:ext cx="469744" cy="259045"/>
    <xdr:sp macro="" textlink="">
      <xdr:nvSpPr>
        <xdr:cNvPr id="68" name="テキスト ボックス 67"/>
        <xdr:cNvSpPr txBox="1"/>
      </xdr:nvSpPr>
      <xdr:spPr>
        <a:xfrm>
          <a:off x="3562428"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45974</xdr:rowOff>
    </xdr:from>
    <xdr:to>
      <xdr:col>15</xdr:col>
      <xdr:colOff>50800</xdr:colOff>
      <xdr:row>35</xdr:row>
      <xdr:rowOff>55118</xdr:rowOff>
    </xdr:to>
    <xdr:cxnSp macro="">
      <xdr:nvCxnSpPr>
        <xdr:cNvPr id="69" name="直線コネクタ 68"/>
        <xdr:cNvCxnSpPr/>
      </xdr:nvCxnSpPr>
      <xdr:spPr>
        <a:xfrm flipV="1">
          <a:off x="2019300" y="60467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40567</xdr:rowOff>
    </xdr:from>
    <xdr:to>
      <xdr:col>15</xdr:col>
      <xdr:colOff>101600</xdr:colOff>
      <xdr:row>35</xdr:row>
      <xdr:rowOff>142167</xdr:rowOff>
    </xdr:to>
    <xdr:sp macro="" textlink="">
      <xdr:nvSpPr>
        <xdr:cNvPr id="70" name="フローチャート: 判断 69"/>
        <xdr:cNvSpPr/>
      </xdr:nvSpPr>
      <xdr:spPr>
        <a:xfrm>
          <a:off x="2857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133294</xdr:rowOff>
    </xdr:from>
    <xdr:ext cx="469744" cy="259045"/>
    <xdr:sp macro="" textlink="">
      <xdr:nvSpPr>
        <xdr:cNvPr id="71" name="テキスト ボックス 70"/>
        <xdr:cNvSpPr txBox="1"/>
      </xdr:nvSpPr>
      <xdr:spPr>
        <a:xfrm>
          <a:off x="2673428" y="613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55118</xdr:rowOff>
    </xdr:from>
    <xdr:to>
      <xdr:col>10</xdr:col>
      <xdr:colOff>114300</xdr:colOff>
      <xdr:row>35</xdr:row>
      <xdr:rowOff>85489</xdr:rowOff>
    </xdr:to>
    <xdr:cxnSp macro="">
      <xdr:nvCxnSpPr>
        <xdr:cNvPr id="72" name="直線コネクタ 71"/>
        <xdr:cNvCxnSpPr/>
      </xdr:nvCxnSpPr>
      <xdr:spPr>
        <a:xfrm flipV="1">
          <a:off x="1130300" y="6055868"/>
          <a:ext cx="889000" cy="3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48078</xdr:rowOff>
    </xdr:from>
    <xdr:to>
      <xdr:col>10</xdr:col>
      <xdr:colOff>165100</xdr:colOff>
      <xdr:row>35</xdr:row>
      <xdr:rowOff>149678</xdr:rowOff>
    </xdr:to>
    <xdr:sp macro="" textlink="">
      <xdr:nvSpPr>
        <xdr:cNvPr id="73" name="フローチャート: 判断 72"/>
        <xdr:cNvSpPr/>
      </xdr:nvSpPr>
      <xdr:spPr>
        <a:xfrm>
          <a:off x="1968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140805</xdr:rowOff>
    </xdr:from>
    <xdr:ext cx="469744" cy="259045"/>
    <xdr:sp macro="" textlink="">
      <xdr:nvSpPr>
        <xdr:cNvPr id="74" name="テキスト ボックス 73"/>
        <xdr:cNvSpPr txBox="1"/>
      </xdr:nvSpPr>
      <xdr:spPr>
        <a:xfrm>
          <a:off x="1784428"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111434</xdr:rowOff>
    </xdr:from>
    <xdr:to>
      <xdr:col>6</xdr:col>
      <xdr:colOff>38100</xdr:colOff>
      <xdr:row>35</xdr:row>
      <xdr:rowOff>41584</xdr:rowOff>
    </xdr:to>
    <xdr:sp macro="" textlink="">
      <xdr:nvSpPr>
        <xdr:cNvPr id="75" name="フローチャート: 判断 74"/>
        <xdr:cNvSpPr/>
      </xdr:nvSpPr>
      <xdr:spPr>
        <a:xfrm>
          <a:off x="1079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58111</xdr:rowOff>
    </xdr:from>
    <xdr:ext cx="469744" cy="259045"/>
    <xdr:sp macro="" textlink="">
      <xdr:nvSpPr>
        <xdr:cNvPr id="76" name="テキスト ボックス 75"/>
        <xdr:cNvSpPr txBox="1"/>
      </xdr:nvSpPr>
      <xdr:spPr>
        <a:xfrm>
          <a:off x="895428" y="571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159113</xdr:rowOff>
    </xdr:from>
    <xdr:to>
      <xdr:col>24</xdr:col>
      <xdr:colOff>114300</xdr:colOff>
      <xdr:row>35</xdr:row>
      <xdr:rowOff>89263</xdr:rowOff>
    </xdr:to>
    <xdr:sp macro="" textlink="">
      <xdr:nvSpPr>
        <xdr:cNvPr id="82" name="楕円 81"/>
        <xdr:cNvSpPr/>
      </xdr:nvSpPr>
      <xdr:spPr>
        <a:xfrm>
          <a:off x="4584700" y="598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10540</xdr:rowOff>
    </xdr:from>
    <xdr:ext cx="469744" cy="259045"/>
    <xdr:sp macro="" textlink="">
      <xdr:nvSpPr>
        <xdr:cNvPr id="83" name="議会費該当値テキスト"/>
        <xdr:cNvSpPr txBox="1"/>
      </xdr:nvSpPr>
      <xdr:spPr>
        <a:xfrm>
          <a:off x="4686300" y="583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135600</xdr:rowOff>
    </xdr:from>
    <xdr:to>
      <xdr:col>20</xdr:col>
      <xdr:colOff>38100</xdr:colOff>
      <xdr:row>35</xdr:row>
      <xdr:rowOff>65750</xdr:rowOff>
    </xdr:to>
    <xdr:sp macro="" textlink="">
      <xdr:nvSpPr>
        <xdr:cNvPr id="84" name="楕円 83"/>
        <xdr:cNvSpPr/>
      </xdr:nvSpPr>
      <xdr:spPr>
        <a:xfrm>
          <a:off x="3746500" y="596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82277</xdr:rowOff>
    </xdr:from>
    <xdr:ext cx="469744" cy="259045"/>
    <xdr:sp macro="" textlink="">
      <xdr:nvSpPr>
        <xdr:cNvPr id="85" name="テキスト ボックス 84"/>
        <xdr:cNvSpPr txBox="1"/>
      </xdr:nvSpPr>
      <xdr:spPr>
        <a:xfrm>
          <a:off x="3562428" y="574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166624</xdr:rowOff>
    </xdr:from>
    <xdr:to>
      <xdr:col>15</xdr:col>
      <xdr:colOff>101600</xdr:colOff>
      <xdr:row>35</xdr:row>
      <xdr:rowOff>96774</xdr:rowOff>
    </xdr:to>
    <xdr:sp macro="" textlink="">
      <xdr:nvSpPr>
        <xdr:cNvPr id="86" name="楕円 85"/>
        <xdr:cNvSpPr/>
      </xdr:nvSpPr>
      <xdr:spPr>
        <a:xfrm>
          <a:off x="2857500" y="599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113301</xdr:rowOff>
    </xdr:from>
    <xdr:ext cx="469744" cy="259045"/>
    <xdr:sp macro="" textlink="">
      <xdr:nvSpPr>
        <xdr:cNvPr id="87" name="テキスト ボックス 86"/>
        <xdr:cNvSpPr txBox="1"/>
      </xdr:nvSpPr>
      <xdr:spPr>
        <a:xfrm>
          <a:off x="2673428" y="577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4318</xdr:rowOff>
    </xdr:from>
    <xdr:to>
      <xdr:col>10</xdr:col>
      <xdr:colOff>165100</xdr:colOff>
      <xdr:row>35</xdr:row>
      <xdr:rowOff>105918</xdr:rowOff>
    </xdr:to>
    <xdr:sp macro="" textlink="">
      <xdr:nvSpPr>
        <xdr:cNvPr id="88" name="楕円 87"/>
        <xdr:cNvSpPr/>
      </xdr:nvSpPr>
      <xdr:spPr>
        <a:xfrm>
          <a:off x="1968500" y="600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122445</xdr:rowOff>
    </xdr:from>
    <xdr:ext cx="469744" cy="259045"/>
    <xdr:sp macro="" textlink="">
      <xdr:nvSpPr>
        <xdr:cNvPr id="89" name="テキスト ボックス 88"/>
        <xdr:cNvSpPr txBox="1"/>
      </xdr:nvSpPr>
      <xdr:spPr>
        <a:xfrm>
          <a:off x="1784428" y="578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34689</xdr:rowOff>
    </xdr:from>
    <xdr:to>
      <xdr:col>6</xdr:col>
      <xdr:colOff>38100</xdr:colOff>
      <xdr:row>35</xdr:row>
      <xdr:rowOff>136289</xdr:rowOff>
    </xdr:to>
    <xdr:sp macro="" textlink="">
      <xdr:nvSpPr>
        <xdr:cNvPr id="90" name="楕円 89"/>
        <xdr:cNvSpPr/>
      </xdr:nvSpPr>
      <xdr:spPr>
        <a:xfrm>
          <a:off x="1079500" y="603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127416</xdr:rowOff>
    </xdr:from>
    <xdr:ext cx="469744" cy="259045"/>
    <xdr:sp macro="" textlink="">
      <xdr:nvSpPr>
        <xdr:cNvPr id="91" name="テキスト ボックス 90"/>
        <xdr:cNvSpPr txBox="1"/>
      </xdr:nvSpPr>
      <xdr:spPr>
        <a:xfrm>
          <a:off x="895428" y="612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30886</xdr:rowOff>
    </xdr:from>
    <xdr:to>
      <xdr:col>24</xdr:col>
      <xdr:colOff>62865</xdr:colOff>
      <xdr:row>57</xdr:row>
      <xdr:rowOff>160585</xdr:rowOff>
    </xdr:to>
    <xdr:cxnSp macro="">
      <xdr:nvCxnSpPr>
        <xdr:cNvPr id="113" name="直線コネクタ 112"/>
        <xdr:cNvCxnSpPr/>
      </xdr:nvCxnSpPr>
      <xdr:spPr>
        <a:xfrm flipV="1">
          <a:off x="4633595" y="8774836"/>
          <a:ext cx="1270" cy="11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164412</xdr:rowOff>
    </xdr:from>
    <xdr:ext cx="534377" cy="259045"/>
    <xdr:sp macro="" textlink="">
      <xdr:nvSpPr>
        <xdr:cNvPr id="114" name="総務費最小値テキスト"/>
        <xdr:cNvSpPr txBox="1"/>
      </xdr:nvSpPr>
      <xdr:spPr>
        <a:xfrm>
          <a:off x="4686300" y="993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160585</xdr:rowOff>
    </xdr:from>
    <xdr:to>
      <xdr:col>24</xdr:col>
      <xdr:colOff>152400</xdr:colOff>
      <xdr:row>57</xdr:row>
      <xdr:rowOff>160585</xdr:rowOff>
    </xdr:to>
    <xdr:cxnSp macro="">
      <xdr:nvCxnSpPr>
        <xdr:cNvPr id="115" name="直線コネクタ 114"/>
        <xdr:cNvCxnSpPr/>
      </xdr:nvCxnSpPr>
      <xdr:spPr>
        <a:xfrm>
          <a:off x="4546600" y="9933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149013</xdr:rowOff>
    </xdr:from>
    <xdr:ext cx="599010" cy="259045"/>
    <xdr:sp macro="" textlink="">
      <xdr:nvSpPr>
        <xdr:cNvPr id="116" name="総務費最大値テキスト"/>
        <xdr:cNvSpPr txBox="1"/>
      </xdr:nvSpPr>
      <xdr:spPr>
        <a:xfrm>
          <a:off x="4686300" y="855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286,300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30886</xdr:rowOff>
    </xdr:from>
    <xdr:to>
      <xdr:col>24</xdr:col>
      <xdr:colOff>152400</xdr:colOff>
      <xdr:row>51</xdr:row>
      <xdr:rowOff>30886</xdr:rowOff>
    </xdr:to>
    <xdr:cxnSp macro="">
      <xdr:nvCxnSpPr>
        <xdr:cNvPr id="117" name="直線コネクタ 116"/>
        <xdr:cNvCxnSpPr/>
      </xdr:nvCxnSpPr>
      <xdr:spPr>
        <a:xfrm>
          <a:off x="4546600" y="877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91515</xdr:rowOff>
    </xdr:from>
    <xdr:to>
      <xdr:col>24</xdr:col>
      <xdr:colOff>63500</xdr:colOff>
      <xdr:row>57</xdr:row>
      <xdr:rowOff>101679</xdr:rowOff>
    </xdr:to>
    <xdr:cxnSp macro="">
      <xdr:nvCxnSpPr>
        <xdr:cNvPr id="118" name="直線コネクタ 117"/>
        <xdr:cNvCxnSpPr/>
      </xdr:nvCxnSpPr>
      <xdr:spPr>
        <a:xfrm>
          <a:off x="3797300" y="9864165"/>
          <a:ext cx="838200" cy="1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156249</xdr:rowOff>
    </xdr:from>
    <xdr:ext cx="534377" cy="259045"/>
    <xdr:sp macro="" textlink="">
      <xdr:nvSpPr>
        <xdr:cNvPr id="119" name="総務費平均値テキスト"/>
        <xdr:cNvSpPr txBox="1"/>
      </xdr:nvSpPr>
      <xdr:spPr>
        <a:xfrm>
          <a:off x="4686300" y="9585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133372</xdr:rowOff>
    </xdr:from>
    <xdr:to>
      <xdr:col>24</xdr:col>
      <xdr:colOff>114300</xdr:colOff>
      <xdr:row>57</xdr:row>
      <xdr:rowOff>63522</xdr:rowOff>
    </xdr:to>
    <xdr:sp macro="" textlink="">
      <xdr:nvSpPr>
        <xdr:cNvPr id="120" name="フローチャート: 判断 119"/>
        <xdr:cNvSpPr/>
      </xdr:nvSpPr>
      <xdr:spPr>
        <a:xfrm>
          <a:off x="4584700" y="97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91515</xdr:rowOff>
    </xdr:from>
    <xdr:to>
      <xdr:col>19</xdr:col>
      <xdr:colOff>177800</xdr:colOff>
      <xdr:row>57</xdr:row>
      <xdr:rowOff>101620</xdr:rowOff>
    </xdr:to>
    <xdr:cxnSp macro="">
      <xdr:nvCxnSpPr>
        <xdr:cNvPr id="121" name="直線コネクタ 120"/>
        <xdr:cNvCxnSpPr/>
      </xdr:nvCxnSpPr>
      <xdr:spPr>
        <a:xfrm flipV="1">
          <a:off x="2908300" y="9864165"/>
          <a:ext cx="889000" cy="1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108043</xdr:rowOff>
    </xdr:from>
    <xdr:to>
      <xdr:col>20</xdr:col>
      <xdr:colOff>38100</xdr:colOff>
      <xdr:row>57</xdr:row>
      <xdr:rowOff>38193</xdr:rowOff>
    </xdr:to>
    <xdr:sp macro="" textlink="">
      <xdr:nvSpPr>
        <xdr:cNvPr id="122" name="フローチャート: 判断 121"/>
        <xdr:cNvSpPr/>
      </xdr:nvSpPr>
      <xdr:spPr>
        <a:xfrm>
          <a:off x="3746500" y="9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54720</xdr:rowOff>
    </xdr:from>
    <xdr:ext cx="534377" cy="259045"/>
    <xdr:sp macro="" textlink="">
      <xdr:nvSpPr>
        <xdr:cNvPr id="123" name="テキスト ボックス 122"/>
        <xdr:cNvSpPr txBox="1"/>
      </xdr:nvSpPr>
      <xdr:spPr>
        <a:xfrm>
          <a:off x="3530111" y="948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5814</xdr:rowOff>
    </xdr:from>
    <xdr:to>
      <xdr:col>15</xdr:col>
      <xdr:colOff>50800</xdr:colOff>
      <xdr:row>57</xdr:row>
      <xdr:rowOff>101620</xdr:rowOff>
    </xdr:to>
    <xdr:cxnSp macro="">
      <xdr:nvCxnSpPr>
        <xdr:cNvPr id="124" name="直線コネクタ 123"/>
        <xdr:cNvCxnSpPr/>
      </xdr:nvCxnSpPr>
      <xdr:spPr>
        <a:xfrm>
          <a:off x="2019300" y="9778464"/>
          <a:ext cx="889000" cy="9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148647</xdr:rowOff>
    </xdr:from>
    <xdr:to>
      <xdr:col>15</xdr:col>
      <xdr:colOff>101600</xdr:colOff>
      <xdr:row>57</xdr:row>
      <xdr:rowOff>78797</xdr:rowOff>
    </xdr:to>
    <xdr:sp macro="" textlink="">
      <xdr:nvSpPr>
        <xdr:cNvPr id="125" name="フローチャート: 判断 124"/>
        <xdr:cNvSpPr/>
      </xdr:nvSpPr>
      <xdr:spPr>
        <a:xfrm>
          <a:off x="2857500" y="9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95324</xdr:rowOff>
    </xdr:from>
    <xdr:ext cx="534377" cy="259045"/>
    <xdr:sp macro="" textlink="">
      <xdr:nvSpPr>
        <xdr:cNvPr id="126" name="テキスト ボックス 125"/>
        <xdr:cNvSpPr txBox="1"/>
      </xdr:nvSpPr>
      <xdr:spPr>
        <a:xfrm>
          <a:off x="2641111" y="952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5814</xdr:rowOff>
    </xdr:from>
    <xdr:to>
      <xdr:col>10</xdr:col>
      <xdr:colOff>114300</xdr:colOff>
      <xdr:row>57</xdr:row>
      <xdr:rowOff>125796</xdr:rowOff>
    </xdr:to>
    <xdr:cxnSp macro="">
      <xdr:nvCxnSpPr>
        <xdr:cNvPr id="127" name="直線コネクタ 126"/>
        <xdr:cNvCxnSpPr/>
      </xdr:nvCxnSpPr>
      <xdr:spPr>
        <a:xfrm flipV="1">
          <a:off x="1130300" y="9778464"/>
          <a:ext cx="889000" cy="11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136143</xdr:rowOff>
    </xdr:from>
    <xdr:to>
      <xdr:col>10</xdr:col>
      <xdr:colOff>165100</xdr:colOff>
      <xdr:row>57</xdr:row>
      <xdr:rowOff>66293</xdr:rowOff>
    </xdr:to>
    <xdr:sp macro="" textlink="">
      <xdr:nvSpPr>
        <xdr:cNvPr id="128" name="フローチャート: 判断 127"/>
        <xdr:cNvSpPr/>
      </xdr:nvSpPr>
      <xdr:spPr>
        <a:xfrm>
          <a:off x="1968500" y="973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57420</xdr:rowOff>
    </xdr:from>
    <xdr:ext cx="534377" cy="259045"/>
    <xdr:sp macro="" textlink="">
      <xdr:nvSpPr>
        <xdr:cNvPr id="129" name="テキスト ボックス 128"/>
        <xdr:cNvSpPr txBox="1"/>
      </xdr:nvSpPr>
      <xdr:spPr>
        <a:xfrm>
          <a:off x="1752111" y="983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146388</xdr:rowOff>
    </xdr:from>
    <xdr:to>
      <xdr:col>6</xdr:col>
      <xdr:colOff>38100</xdr:colOff>
      <xdr:row>57</xdr:row>
      <xdr:rowOff>76538</xdr:rowOff>
    </xdr:to>
    <xdr:sp macro="" textlink="">
      <xdr:nvSpPr>
        <xdr:cNvPr id="130" name="フローチャート: 判断 129"/>
        <xdr:cNvSpPr/>
      </xdr:nvSpPr>
      <xdr:spPr>
        <a:xfrm>
          <a:off x="1079500" y="974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93065</xdr:rowOff>
    </xdr:from>
    <xdr:ext cx="534377" cy="259045"/>
    <xdr:sp macro="" textlink="">
      <xdr:nvSpPr>
        <xdr:cNvPr id="131" name="テキスト ボックス 130"/>
        <xdr:cNvSpPr txBox="1"/>
      </xdr:nvSpPr>
      <xdr:spPr>
        <a:xfrm>
          <a:off x="863111" y="952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50879</xdr:rowOff>
    </xdr:from>
    <xdr:to>
      <xdr:col>24</xdr:col>
      <xdr:colOff>114300</xdr:colOff>
      <xdr:row>57</xdr:row>
      <xdr:rowOff>152479</xdr:rowOff>
    </xdr:to>
    <xdr:sp macro="" textlink="">
      <xdr:nvSpPr>
        <xdr:cNvPr id="137" name="楕円 136"/>
        <xdr:cNvSpPr/>
      </xdr:nvSpPr>
      <xdr:spPr>
        <a:xfrm>
          <a:off x="4584700" y="982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137256</xdr:rowOff>
    </xdr:from>
    <xdr:ext cx="534377" cy="259045"/>
    <xdr:sp macro="" textlink="">
      <xdr:nvSpPr>
        <xdr:cNvPr id="138" name="総務費該当値テキスト"/>
        <xdr:cNvSpPr txBox="1"/>
      </xdr:nvSpPr>
      <xdr:spPr>
        <a:xfrm>
          <a:off x="4686300" y="973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40715</xdr:rowOff>
    </xdr:from>
    <xdr:to>
      <xdr:col>20</xdr:col>
      <xdr:colOff>38100</xdr:colOff>
      <xdr:row>57</xdr:row>
      <xdr:rowOff>142315</xdr:rowOff>
    </xdr:to>
    <xdr:sp macro="" textlink="">
      <xdr:nvSpPr>
        <xdr:cNvPr id="139" name="楕円 138"/>
        <xdr:cNvSpPr/>
      </xdr:nvSpPr>
      <xdr:spPr>
        <a:xfrm>
          <a:off x="3746500" y="98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133442</xdr:rowOff>
    </xdr:from>
    <xdr:ext cx="534377" cy="259045"/>
    <xdr:sp macro="" textlink="">
      <xdr:nvSpPr>
        <xdr:cNvPr id="140" name="テキスト ボックス 139"/>
        <xdr:cNvSpPr txBox="1"/>
      </xdr:nvSpPr>
      <xdr:spPr>
        <a:xfrm>
          <a:off x="3530111" y="990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50820</xdr:rowOff>
    </xdr:from>
    <xdr:to>
      <xdr:col>15</xdr:col>
      <xdr:colOff>101600</xdr:colOff>
      <xdr:row>57</xdr:row>
      <xdr:rowOff>152420</xdr:rowOff>
    </xdr:to>
    <xdr:sp macro="" textlink="">
      <xdr:nvSpPr>
        <xdr:cNvPr id="141" name="楕円 140"/>
        <xdr:cNvSpPr/>
      </xdr:nvSpPr>
      <xdr:spPr>
        <a:xfrm>
          <a:off x="2857500" y="982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143547</xdr:rowOff>
    </xdr:from>
    <xdr:ext cx="534377" cy="259045"/>
    <xdr:sp macro="" textlink="">
      <xdr:nvSpPr>
        <xdr:cNvPr id="142" name="テキスト ボックス 141"/>
        <xdr:cNvSpPr txBox="1"/>
      </xdr:nvSpPr>
      <xdr:spPr>
        <a:xfrm>
          <a:off x="2641111" y="991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126464</xdr:rowOff>
    </xdr:from>
    <xdr:to>
      <xdr:col>10</xdr:col>
      <xdr:colOff>165100</xdr:colOff>
      <xdr:row>57</xdr:row>
      <xdr:rowOff>56614</xdr:rowOff>
    </xdr:to>
    <xdr:sp macro="" textlink="">
      <xdr:nvSpPr>
        <xdr:cNvPr id="143" name="楕円 142"/>
        <xdr:cNvSpPr/>
      </xdr:nvSpPr>
      <xdr:spPr>
        <a:xfrm>
          <a:off x="1968500" y="972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73141</xdr:rowOff>
    </xdr:from>
    <xdr:ext cx="534377" cy="259045"/>
    <xdr:sp macro="" textlink="">
      <xdr:nvSpPr>
        <xdr:cNvPr id="144" name="テキスト ボックス 143"/>
        <xdr:cNvSpPr txBox="1"/>
      </xdr:nvSpPr>
      <xdr:spPr>
        <a:xfrm>
          <a:off x="1752111" y="950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74996</xdr:rowOff>
    </xdr:from>
    <xdr:to>
      <xdr:col>6</xdr:col>
      <xdr:colOff>38100</xdr:colOff>
      <xdr:row>58</xdr:row>
      <xdr:rowOff>5146</xdr:rowOff>
    </xdr:to>
    <xdr:sp macro="" textlink="">
      <xdr:nvSpPr>
        <xdr:cNvPr id="145" name="楕円 144"/>
        <xdr:cNvSpPr/>
      </xdr:nvSpPr>
      <xdr:spPr>
        <a:xfrm>
          <a:off x="1079500" y="984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167723</xdr:rowOff>
    </xdr:from>
    <xdr:ext cx="534377" cy="259045"/>
    <xdr:sp macro="" textlink="">
      <xdr:nvSpPr>
        <xdr:cNvPr id="146" name="テキスト ボックス 145"/>
        <xdr:cNvSpPr txBox="1"/>
      </xdr:nvSpPr>
      <xdr:spPr>
        <a:xfrm>
          <a:off x="863111" y="994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9" name="テキスト ボックス 158"/>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128003</xdr:rowOff>
    </xdr:from>
    <xdr:to>
      <xdr:col>24</xdr:col>
      <xdr:colOff>62865</xdr:colOff>
      <xdr:row>78</xdr:row>
      <xdr:rowOff>75070</xdr:rowOff>
    </xdr:to>
    <xdr:cxnSp macro="">
      <xdr:nvCxnSpPr>
        <xdr:cNvPr id="171" name="直線コネクタ 170"/>
        <xdr:cNvCxnSpPr/>
      </xdr:nvCxnSpPr>
      <xdr:spPr>
        <a:xfrm flipV="1">
          <a:off x="4633595" y="11958053"/>
          <a:ext cx="1270" cy="149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78897</xdr:rowOff>
    </xdr:from>
    <xdr:ext cx="599010" cy="259045"/>
    <xdr:sp macro="" textlink="">
      <xdr:nvSpPr>
        <xdr:cNvPr id="172" name="民生費最小値テキスト"/>
        <xdr:cNvSpPr txBox="1"/>
      </xdr:nvSpPr>
      <xdr:spPr>
        <a:xfrm>
          <a:off x="4686300" y="1345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75070</xdr:rowOff>
    </xdr:from>
    <xdr:to>
      <xdr:col>24</xdr:col>
      <xdr:colOff>152400</xdr:colOff>
      <xdr:row>78</xdr:row>
      <xdr:rowOff>75070</xdr:rowOff>
    </xdr:to>
    <xdr:cxnSp macro="">
      <xdr:nvCxnSpPr>
        <xdr:cNvPr id="173" name="直線コネクタ 172"/>
        <xdr:cNvCxnSpPr/>
      </xdr:nvCxnSpPr>
      <xdr:spPr>
        <a:xfrm>
          <a:off x="4546600" y="1344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74680</xdr:rowOff>
    </xdr:from>
    <xdr:ext cx="599010" cy="259045"/>
    <xdr:sp macro="" textlink="">
      <xdr:nvSpPr>
        <xdr:cNvPr id="174" name="民生費最大値テキスト"/>
        <xdr:cNvSpPr txBox="1"/>
      </xdr:nvSpPr>
      <xdr:spPr>
        <a:xfrm>
          <a:off x="4686300" y="1173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218,421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128003</xdr:rowOff>
    </xdr:from>
    <xdr:to>
      <xdr:col>24</xdr:col>
      <xdr:colOff>152400</xdr:colOff>
      <xdr:row>69</xdr:row>
      <xdr:rowOff>128003</xdr:rowOff>
    </xdr:to>
    <xdr:cxnSp macro="">
      <xdr:nvCxnSpPr>
        <xdr:cNvPr id="175" name="直線コネクタ 174"/>
        <xdr:cNvCxnSpPr/>
      </xdr:nvCxnSpPr>
      <xdr:spPr>
        <a:xfrm>
          <a:off x="4546600" y="1195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16446</xdr:rowOff>
    </xdr:from>
    <xdr:to>
      <xdr:col>24</xdr:col>
      <xdr:colOff>63500</xdr:colOff>
      <xdr:row>75</xdr:row>
      <xdr:rowOff>91745</xdr:rowOff>
    </xdr:to>
    <xdr:cxnSp macro="">
      <xdr:nvCxnSpPr>
        <xdr:cNvPr id="176" name="直線コネクタ 175"/>
        <xdr:cNvCxnSpPr/>
      </xdr:nvCxnSpPr>
      <xdr:spPr>
        <a:xfrm>
          <a:off x="3797300" y="12875196"/>
          <a:ext cx="838200" cy="7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152010</xdr:rowOff>
    </xdr:from>
    <xdr:ext cx="599010" cy="259045"/>
    <xdr:sp macro="" textlink="">
      <xdr:nvSpPr>
        <xdr:cNvPr id="177" name="民生費平均値テキスト"/>
        <xdr:cNvSpPr txBox="1"/>
      </xdr:nvSpPr>
      <xdr:spPr>
        <a:xfrm>
          <a:off x="4686300" y="130107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2133</xdr:rowOff>
    </xdr:from>
    <xdr:to>
      <xdr:col>24</xdr:col>
      <xdr:colOff>114300</xdr:colOff>
      <xdr:row>76</xdr:row>
      <xdr:rowOff>103733</xdr:rowOff>
    </xdr:to>
    <xdr:sp macro="" textlink="">
      <xdr:nvSpPr>
        <xdr:cNvPr id="178" name="フローチャート: 判断 177"/>
        <xdr:cNvSpPr/>
      </xdr:nvSpPr>
      <xdr:spPr>
        <a:xfrm>
          <a:off x="4584700" y="1303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16446</xdr:rowOff>
    </xdr:from>
    <xdr:to>
      <xdr:col>19</xdr:col>
      <xdr:colOff>177800</xdr:colOff>
      <xdr:row>75</xdr:row>
      <xdr:rowOff>95834</xdr:rowOff>
    </xdr:to>
    <xdr:cxnSp macro="">
      <xdr:nvCxnSpPr>
        <xdr:cNvPr id="179" name="直線コネクタ 178"/>
        <xdr:cNvCxnSpPr/>
      </xdr:nvCxnSpPr>
      <xdr:spPr>
        <a:xfrm flipV="1">
          <a:off x="2908300" y="12875196"/>
          <a:ext cx="889000" cy="7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65506</xdr:rowOff>
    </xdr:from>
    <xdr:to>
      <xdr:col>20</xdr:col>
      <xdr:colOff>38100</xdr:colOff>
      <xdr:row>76</xdr:row>
      <xdr:rowOff>167106</xdr:rowOff>
    </xdr:to>
    <xdr:sp macro="" textlink="">
      <xdr:nvSpPr>
        <xdr:cNvPr id="180" name="フローチャート: 判断 179"/>
        <xdr:cNvSpPr/>
      </xdr:nvSpPr>
      <xdr:spPr>
        <a:xfrm>
          <a:off x="37465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158233</xdr:rowOff>
    </xdr:from>
    <xdr:ext cx="599010" cy="259045"/>
    <xdr:sp macro="" textlink="">
      <xdr:nvSpPr>
        <xdr:cNvPr id="181" name="テキスト ボックス 180"/>
        <xdr:cNvSpPr txBox="1"/>
      </xdr:nvSpPr>
      <xdr:spPr>
        <a:xfrm>
          <a:off x="3497795" y="1318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95834</xdr:rowOff>
    </xdr:from>
    <xdr:to>
      <xdr:col>15</xdr:col>
      <xdr:colOff>50800</xdr:colOff>
      <xdr:row>76</xdr:row>
      <xdr:rowOff>38621</xdr:rowOff>
    </xdr:to>
    <xdr:cxnSp macro="">
      <xdr:nvCxnSpPr>
        <xdr:cNvPr id="182" name="直線コネクタ 181"/>
        <xdr:cNvCxnSpPr/>
      </xdr:nvCxnSpPr>
      <xdr:spPr>
        <a:xfrm flipV="1">
          <a:off x="2019300" y="12954584"/>
          <a:ext cx="889000" cy="11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xdr:rowOff>
    </xdr:from>
    <xdr:to>
      <xdr:col>15</xdr:col>
      <xdr:colOff>101600</xdr:colOff>
      <xdr:row>76</xdr:row>
      <xdr:rowOff>110934</xdr:rowOff>
    </xdr:to>
    <xdr:sp macro="" textlink="">
      <xdr:nvSpPr>
        <xdr:cNvPr id="183" name="フローチャート: 判断 182"/>
        <xdr:cNvSpPr/>
      </xdr:nvSpPr>
      <xdr:spPr>
        <a:xfrm>
          <a:off x="2857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102061</xdr:rowOff>
    </xdr:from>
    <xdr:ext cx="599010" cy="259045"/>
    <xdr:sp macro="" textlink="">
      <xdr:nvSpPr>
        <xdr:cNvPr id="184" name="テキスト ボックス 183"/>
        <xdr:cNvSpPr txBox="1"/>
      </xdr:nvSpPr>
      <xdr:spPr>
        <a:xfrm>
          <a:off x="2608795" y="1313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38621</xdr:rowOff>
    </xdr:from>
    <xdr:to>
      <xdr:col>10</xdr:col>
      <xdr:colOff>114300</xdr:colOff>
      <xdr:row>76</xdr:row>
      <xdr:rowOff>41250</xdr:rowOff>
    </xdr:to>
    <xdr:cxnSp macro="">
      <xdr:nvCxnSpPr>
        <xdr:cNvPr id="185" name="直線コネクタ 184"/>
        <xdr:cNvCxnSpPr/>
      </xdr:nvCxnSpPr>
      <xdr:spPr>
        <a:xfrm flipV="1">
          <a:off x="1130300" y="13068821"/>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38164</xdr:rowOff>
    </xdr:from>
    <xdr:to>
      <xdr:col>10</xdr:col>
      <xdr:colOff>165100</xdr:colOff>
      <xdr:row>75</xdr:row>
      <xdr:rowOff>139764</xdr:rowOff>
    </xdr:to>
    <xdr:sp macro="" textlink="">
      <xdr:nvSpPr>
        <xdr:cNvPr id="186" name="フローチャート: 判断 185"/>
        <xdr:cNvSpPr/>
      </xdr:nvSpPr>
      <xdr:spPr>
        <a:xfrm>
          <a:off x="1968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156291</xdr:rowOff>
    </xdr:from>
    <xdr:ext cx="599010" cy="259045"/>
    <xdr:sp macro="" textlink="">
      <xdr:nvSpPr>
        <xdr:cNvPr id="187" name="テキスト ボックス 186"/>
        <xdr:cNvSpPr txBox="1"/>
      </xdr:nvSpPr>
      <xdr:spPr>
        <a:xfrm>
          <a:off x="1719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22467</xdr:rowOff>
    </xdr:from>
    <xdr:to>
      <xdr:col>6</xdr:col>
      <xdr:colOff>38100</xdr:colOff>
      <xdr:row>76</xdr:row>
      <xdr:rowOff>124067</xdr:rowOff>
    </xdr:to>
    <xdr:sp macro="" textlink="">
      <xdr:nvSpPr>
        <xdr:cNvPr id="188" name="フローチャート: 判断 187"/>
        <xdr:cNvSpPr/>
      </xdr:nvSpPr>
      <xdr:spPr>
        <a:xfrm>
          <a:off x="1079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115194</xdr:rowOff>
    </xdr:from>
    <xdr:ext cx="599010" cy="259045"/>
    <xdr:sp macro="" textlink="">
      <xdr:nvSpPr>
        <xdr:cNvPr id="189" name="テキスト ボックス 188"/>
        <xdr:cNvSpPr txBox="1"/>
      </xdr:nvSpPr>
      <xdr:spPr>
        <a:xfrm>
          <a:off x="830795" y="13145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40945</xdr:rowOff>
    </xdr:from>
    <xdr:to>
      <xdr:col>24</xdr:col>
      <xdr:colOff>114300</xdr:colOff>
      <xdr:row>75</xdr:row>
      <xdr:rowOff>142545</xdr:rowOff>
    </xdr:to>
    <xdr:sp macro="" textlink="">
      <xdr:nvSpPr>
        <xdr:cNvPr id="195" name="楕円 194"/>
        <xdr:cNvSpPr/>
      </xdr:nvSpPr>
      <xdr:spPr>
        <a:xfrm>
          <a:off x="4584700" y="1289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63822</xdr:rowOff>
    </xdr:from>
    <xdr:ext cx="599010" cy="259045"/>
    <xdr:sp macro="" textlink="">
      <xdr:nvSpPr>
        <xdr:cNvPr id="196" name="民生費該当値テキスト"/>
        <xdr:cNvSpPr txBox="1"/>
      </xdr:nvSpPr>
      <xdr:spPr>
        <a:xfrm>
          <a:off x="4686300" y="12751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137096</xdr:rowOff>
    </xdr:from>
    <xdr:to>
      <xdr:col>20</xdr:col>
      <xdr:colOff>38100</xdr:colOff>
      <xdr:row>75</xdr:row>
      <xdr:rowOff>67246</xdr:rowOff>
    </xdr:to>
    <xdr:sp macro="" textlink="">
      <xdr:nvSpPr>
        <xdr:cNvPr id="197" name="楕円 196"/>
        <xdr:cNvSpPr/>
      </xdr:nvSpPr>
      <xdr:spPr>
        <a:xfrm>
          <a:off x="3746500" y="1282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83773</xdr:rowOff>
    </xdr:from>
    <xdr:ext cx="599010" cy="259045"/>
    <xdr:sp macro="" textlink="">
      <xdr:nvSpPr>
        <xdr:cNvPr id="198" name="テキスト ボックス 197"/>
        <xdr:cNvSpPr txBox="1"/>
      </xdr:nvSpPr>
      <xdr:spPr>
        <a:xfrm>
          <a:off x="3497795" y="12599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45034</xdr:rowOff>
    </xdr:from>
    <xdr:to>
      <xdr:col>15</xdr:col>
      <xdr:colOff>101600</xdr:colOff>
      <xdr:row>75</xdr:row>
      <xdr:rowOff>146634</xdr:rowOff>
    </xdr:to>
    <xdr:sp macro="" textlink="">
      <xdr:nvSpPr>
        <xdr:cNvPr id="199" name="楕円 198"/>
        <xdr:cNvSpPr/>
      </xdr:nvSpPr>
      <xdr:spPr>
        <a:xfrm>
          <a:off x="2857500" y="1290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163161</xdr:rowOff>
    </xdr:from>
    <xdr:ext cx="599010" cy="259045"/>
    <xdr:sp macro="" textlink="">
      <xdr:nvSpPr>
        <xdr:cNvPr id="200" name="テキスト ボックス 199"/>
        <xdr:cNvSpPr txBox="1"/>
      </xdr:nvSpPr>
      <xdr:spPr>
        <a:xfrm>
          <a:off x="2608795" y="12679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159271</xdr:rowOff>
    </xdr:from>
    <xdr:to>
      <xdr:col>10</xdr:col>
      <xdr:colOff>165100</xdr:colOff>
      <xdr:row>76</xdr:row>
      <xdr:rowOff>89421</xdr:rowOff>
    </xdr:to>
    <xdr:sp macro="" textlink="">
      <xdr:nvSpPr>
        <xdr:cNvPr id="201" name="楕円 200"/>
        <xdr:cNvSpPr/>
      </xdr:nvSpPr>
      <xdr:spPr>
        <a:xfrm>
          <a:off x="1968500" y="1301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80548</xdr:rowOff>
    </xdr:from>
    <xdr:ext cx="599010" cy="259045"/>
    <xdr:sp macro="" textlink="">
      <xdr:nvSpPr>
        <xdr:cNvPr id="202" name="テキスト ボックス 201"/>
        <xdr:cNvSpPr txBox="1"/>
      </xdr:nvSpPr>
      <xdr:spPr>
        <a:xfrm>
          <a:off x="1719795" y="13110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161900</xdr:rowOff>
    </xdr:from>
    <xdr:to>
      <xdr:col>6</xdr:col>
      <xdr:colOff>38100</xdr:colOff>
      <xdr:row>76</xdr:row>
      <xdr:rowOff>92050</xdr:rowOff>
    </xdr:to>
    <xdr:sp macro="" textlink="">
      <xdr:nvSpPr>
        <xdr:cNvPr id="203" name="楕円 202"/>
        <xdr:cNvSpPr/>
      </xdr:nvSpPr>
      <xdr:spPr>
        <a:xfrm>
          <a:off x="1079500" y="130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108576</xdr:rowOff>
    </xdr:from>
    <xdr:ext cx="599010" cy="259045"/>
    <xdr:sp macro="" textlink="">
      <xdr:nvSpPr>
        <xdr:cNvPr id="204" name="テキスト ボックス 203"/>
        <xdr:cNvSpPr txBox="1"/>
      </xdr:nvSpPr>
      <xdr:spPr>
        <a:xfrm>
          <a:off x="830795" y="12795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123710</xdr:rowOff>
    </xdr:from>
    <xdr:to>
      <xdr:col>24</xdr:col>
      <xdr:colOff>62865</xdr:colOff>
      <xdr:row>97</xdr:row>
      <xdr:rowOff>145301</xdr:rowOff>
    </xdr:to>
    <xdr:cxnSp macro="">
      <xdr:nvCxnSpPr>
        <xdr:cNvPr id="228" name="直線コネクタ 227"/>
        <xdr:cNvCxnSpPr/>
      </xdr:nvCxnSpPr>
      <xdr:spPr>
        <a:xfrm flipV="1">
          <a:off x="4633595" y="15382760"/>
          <a:ext cx="1270" cy="1393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149128</xdr:rowOff>
    </xdr:from>
    <xdr:ext cx="534377" cy="259045"/>
    <xdr:sp macro="" textlink="">
      <xdr:nvSpPr>
        <xdr:cNvPr id="229" name="衛生費最小値テキスト"/>
        <xdr:cNvSpPr txBox="1"/>
      </xdr:nvSpPr>
      <xdr:spPr>
        <a:xfrm>
          <a:off x="4686300" y="1677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145301</xdr:rowOff>
    </xdr:from>
    <xdr:to>
      <xdr:col>24</xdr:col>
      <xdr:colOff>152400</xdr:colOff>
      <xdr:row>97</xdr:row>
      <xdr:rowOff>145301</xdr:rowOff>
    </xdr:to>
    <xdr:cxnSp macro="">
      <xdr:nvCxnSpPr>
        <xdr:cNvPr id="230" name="直線コネクタ 229"/>
        <xdr:cNvCxnSpPr/>
      </xdr:nvCxnSpPr>
      <xdr:spPr>
        <a:xfrm>
          <a:off x="4546600" y="1677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70387</xdr:rowOff>
    </xdr:from>
    <xdr:ext cx="599010" cy="259045"/>
    <xdr:sp macro="" textlink="">
      <xdr:nvSpPr>
        <xdr:cNvPr id="231" name="衛生費最大値テキスト"/>
        <xdr:cNvSpPr txBox="1"/>
      </xdr:nvSpPr>
      <xdr:spPr>
        <a:xfrm>
          <a:off x="4686300" y="1515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123710</xdr:rowOff>
    </xdr:from>
    <xdr:to>
      <xdr:col>24</xdr:col>
      <xdr:colOff>152400</xdr:colOff>
      <xdr:row>89</xdr:row>
      <xdr:rowOff>123710</xdr:rowOff>
    </xdr:to>
    <xdr:cxnSp macro="">
      <xdr:nvCxnSpPr>
        <xdr:cNvPr id="232" name="直線コネクタ 231"/>
        <xdr:cNvCxnSpPr/>
      </xdr:nvCxnSpPr>
      <xdr:spPr>
        <a:xfrm>
          <a:off x="4546600" y="1538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138252</xdr:rowOff>
    </xdr:from>
    <xdr:to>
      <xdr:col>24</xdr:col>
      <xdr:colOff>63500</xdr:colOff>
      <xdr:row>97</xdr:row>
      <xdr:rowOff>13119</xdr:rowOff>
    </xdr:to>
    <xdr:cxnSp macro="">
      <xdr:nvCxnSpPr>
        <xdr:cNvPr id="233" name="直線コネクタ 232"/>
        <xdr:cNvCxnSpPr/>
      </xdr:nvCxnSpPr>
      <xdr:spPr>
        <a:xfrm>
          <a:off x="3797300" y="16597452"/>
          <a:ext cx="838200" cy="4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59059</xdr:rowOff>
    </xdr:from>
    <xdr:ext cx="534377" cy="259045"/>
    <xdr:sp macro="" textlink="">
      <xdr:nvSpPr>
        <xdr:cNvPr id="234" name="衛生費平均値テキスト"/>
        <xdr:cNvSpPr txBox="1"/>
      </xdr:nvSpPr>
      <xdr:spPr>
        <a:xfrm>
          <a:off x="4686300" y="16346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36182</xdr:rowOff>
    </xdr:from>
    <xdr:to>
      <xdr:col>24</xdr:col>
      <xdr:colOff>114300</xdr:colOff>
      <xdr:row>96</xdr:row>
      <xdr:rowOff>137782</xdr:rowOff>
    </xdr:to>
    <xdr:sp macro="" textlink="">
      <xdr:nvSpPr>
        <xdr:cNvPr id="235" name="フローチャート: 判断 234"/>
        <xdr:cNvSpPr/>
      </xdr:nvSpPr>
      <xdr:spPr>
        <a:xfrm>
          <a:off x="4584700" y="164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138252</xdr:rowOff>
    </xdr:from>
    <xdr:to>
      <xdr:col>19</xdr:col>
      <xdr:colOff>177800</xdr:colOff>
      <xdr:row>97</xdr:row>
      <xdr:rowOff>24282</xdr:rowOff>
    </xdr:to>
    <xdr:cxnSp macro="">
      <xdr:nvCxnSpPr>
        <xdr:cNvPr id="236" name="直線コネクタ 235"/>
        <xdr:cNvCxnSpPr/>
      </xdr:nvCxnSpPr>
      <xdr:spPr>
        <a:xfrm flipV="1">
          <a:off x="2908300" y="16597452"/>
          <a:ext cx="889000" cy="5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59283</xdr:rowOff>
    </xdr:from>
    <xdr:to>
      <xdr:col>20</xdr:col>
      <xdr:colOff>38100</xdr:colOff>
      <xdr:row>96</xdr:row>
      <xdr:rowOff>160883</xdr:rowOff>
    </xdr:to>
    <xdr:sp macro="" textlink="">
      <xdr:nvSpPr>
        <xdr:cNvPr id="237" name="フローチャート: 判断 236"/>
        <xdr:cNvSpPr/>
      </xdr:nvSpPr>
      <xdr:spPr>
        <a:xfrm>
          <a:off x="3746500" y="1651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5960</xdr:rowOff>
    </xdr:from>
    <xdr:ext cx="534377" cy="259045"/>
    <xdr:sp macro="" textlink="">
      <xdr:nvSpPr>
        <xdr:cNvPr id="238" name="テキスト ボックス 237"/>
        <xdr:cNvSpPr txBox="1"/>
      </xdr:nvSpPr>
      <xdr:spPr>
        <a:xfrm>
          <a:off x="3530111" y="1629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24282</xdr:rowOff>
    </xdr:from>
    <xdr:to>
      <xdr:col>15</xdr:col>
      <xdr:colOff>50800</xdr:colOff>
      <xdr:row>97</xdr:row>
      <xdr:rowOff>46265</xdr:rowOff>
    </xdr:to>
    <xdr:cxnSp macro="">
      <xdr:nvCxnSpPr>
        <xdr:cNvPr id="239" name="直線コネクタ 238"/>
        <xdr:cNvCxnSpPr/>
      </xdr:nvCxnSpPr>
      <xdr:spPr>
        <a:xfrm flipV="1">
          <a:off x="2019300" y="16654932"/>
          <a:ext cx="889000" cy="2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54408</xdr:rowOff>
    </xdr:from>
    <xdr:to>
      <xdr:col>15</xdr:col>
      <xdr:colOff>101600</xdr:colOff>
      <xdr:row>96</xdr:row>
      <xdr:rowOff>156008</xdr:rowOff>
    </xdr:to>
    <xdr:sp macro="" textlink="">
      <xdr:nvSpPr>
        <xdr:cNvPr id="240" name="フローチャート: 判断 239"/>
        <xdr:cNvSpPr/>
      </xdr:nvSpPr>
      <xdr:spPr>
        <a:xfrm>
          <a:off x="28575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1085</xdr:rowOff>
    </xdr:from>
    <xdr:ext cx="534377" cy="259045"/>
    <xdr:sp macro="" textlink="">
      <xdr:nvSpPr>
        <xdr:cNvPr id="241" name="テキスト ボックス 240"/>
        <xdr:cNvSpPr txBox="1"/>
      </xdr:nvSpPr>
      <xdr:spPr>
        <a:xfrm>
          <a:off x="2641111" y="1628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46265</xdr:rowOff>
    </xdr:from>
    <xdr:to>
      <xdr:col>10</xdr:col>
      <xdr:colOff>114300</xdr:colOff>
      <xdr:row>97</xdr:row>
      <xdr:rowOff>63461</xdr:rowOff>
    </xdr:to>
    <xdr:cxnSp macro="">
      <xdr:nvCxnSpPr>
        <xdr:cNvPr id="242" name="直線コネクタ 241"/>
        <xdr:cNvCxnSpPr/>
      </xdr:nvCxnSpPr>
      <xdr:spPr>
        <a:xfrm flipV="1">
          <a:off x="1130300" y="16676915"/>
          <a:ext cx="889000" cy="1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51612</xdr:rowOff>
    </xdr:from>
    <xdr:to>
      <xdr:col>10</xdr:col>
      <xdr:colOff>165100</xdr:colOff>
      <xdr:row>96</xdr:row>
      <xdr:rowOff>153212</xdr:rowOff>
    </xdr:to>
    <xdr:sp macro="" textlink="">
      <xdr:nvSpPr>
        <xdr:cNvPr id="243" name="フローチャート: 判断 242"/>
        <xdr:cNvSpPr/>
      </xdr:nvSpPr>
      <xdr:spPr>
        <a:xfrm>
          <a:off x="1968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169739</xdr:rowOff>
    </xdr:from>
    <xdr:ext cx="534377" cy="259045"/>
    <xdr:sp macro="" textlink="">
      <xdr:nvSpPr>
        <xdr:cNvPr id="244" name="テキスト ボックス 243"/>
        <xdr:cNvSpPr txBox="1"/>
      </xdr:nvSpPr>
      <xdr:spPr>
        <a:xfrm>
          <a:off x="1752111" y="1628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89142</xdr:rowOff>
    </xdr:from>
    <xdr:to>
      <xdr:col>6</xdr:col>
      <xdr:colOff>38100</xdr:colOff>
      <xdr:row>97</xdr:row>
      <xdr:rowOff>19292</xdr:rowOff>
    </xdr:to>
    <xdr:sp macro="" textlink="">
      <xdr:nvSpPr>
        <xdr:cNvPr id="245" name="フローチャート: 判断 244"/>
        <xdr:cNvSpPr/>
      </xdr:nvSpPr>
      <xdr:spPr>
        <a:xfrm>
          <a:off x="1079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35819</xdr:rowOff>
    </xdr:from>
    <xdr:ext cx="534377" cy="259045"/>
    <xdr:sp macro="" textlink="">
      <xdr:nvSpPr>
        <xdr:cNvPr id="246" name="テキスト ボックス 245"/>
        <xdr:cNvSpPr txBox="1"/>
      </xdr:nvSpPr>
      <xdr:spPr>
        <a:xfrm>
          <a:off x="863111" y="163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133769</xdr:rowOff>
    </xdr:from>
    <xdr:to>
      <xdr:col>24</xdr:col>
      <xdr:colOff>114300</xdr:colOff>
      <xdr:row>97</xdr:row>
      <xdr:rowOff>63919</xdr:rowOff>
    </xdr:to>
    <xdr:sp macro="" textlink="">
      <xdr:nvSpPr>
        <xdr:cNvPr id="252" name="楕円 251"/>
        <xdr:cNvSpPr/>
      </xdr:nvSpPr>
      <xdr:spPr>
        <a:xfrm>
          <a:off x="4584700" y="1659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112196</xdr:rowOff>
    </xdr:from>
    <xdr:ext cx="534377" cy="259045"/>
    <xdr:sp macro="" textlink="">
      <xdr:nvSpPr>
        <xdr:cNvPr id="253" name="衛生費該当値テキスト"/>
        <xdr:cNvSpPr txBox="1"/>
      </xdr:nvSpPr>
      <xdr:spPr>
        <a:xfrm>
          <a:off x="4686300" y="1657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87452</xdr:rowOff>
    </xdr:from>
    <xdr:to>
      <xdr:col>20</xdr:col>
      <xdr:colOff>38100</xdr:colOff>
      <xdr:row>97</xdr:row>
      <xdr:rowOff>17602</xdr:rowOff>
    </xdr:to>
    <xdr:sp macro="" textlink="">
      <xdr:nvSpPr>
        <xdr:cNvPr id="254" name="楕円 253"/>
        <xdr:cNvSpPr/>
      </xdr:nvSpPr>
      <xdr:spPr>
        <a:xfrm>
          <a:off x="3746500" y="1654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8729</xdr:rowOff>
    </xdr:from>
    <xdr:ext cx="534377" cy="259045"/>
    <xdr:sp macro="" textlink="">
      <xdr:nvSpPr>
        <xdr:cNvPr id="255" name="テキスト ボックス 254"/>
        <xdr:cNvSpPr txBox="1"/>
      </xdr:nvSpPr>
      <xdr:spPr>
        <a:xfrm>
          <a:off x="3530111" y="1663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144932</xdr:rowOff>
    </xdr:from>
    <xdr:to>
      <xdr:col>15</xdr:col>
      <xdr:colOff>101600</xdr:colOff>
      <xdr:row>97</xdr:row>
      <xdr:rowOff>75082</xdr:rowOff>
    </xdr:to>
    <xdr:sp macro="" textlink="">
      <xdr:nvSpPr>
        <xdr:cNvPr id="256" name="楕円 255"/>
        <xdr:cNvSpPr/>
      </xdr:nvSpPr>
      <xdr:spPr>
        <a:xfrm>
          <a:off x="2857500" y="1660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66209</xdr:rowOff>
    </xdr:from>
    <xdr:ext cx="534377" cy="259045"/>
    <xdr:sp macro="" textlink="">
      <xdr:nvSpPr>
        <xdr:cNvPr id="257" name="テキスト ボックス 256"/>
        <xdr:cNvSpPr txBox="1"/>
      </xdr:nvSpPr>
      <xdr:spPr>
        <a:xfrm>
          <a:off x="2641111" y="1669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166915</xdr:rowOff>
    </xdr:from>
    <xdr:to>
      <xdr:col>10</xdr:col>
      <xdr:colOff>165100</xdr:colOff>
      <xdr:row>97</xdr:row>
      <xdr:rowOff>97065</xdr:rowOff>
    </xdr:to>
    <xdr:sp macro="" textlink="">
      <xdr:nvSpPr>
        <xdr:cNvPr id="258" name="楕円 257"/>
        <xdr:cNvSpPr/>
      </xdr:nvSpPr>
      <xdr:spPr>
        <a:xfrm>
          <a:off x="1968500" y="1662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88192</xdr:rowOff>
    </xdr:from>
    <xdr:ext cx="534377" cy="259045"/>
    <xdr:sp macro="" textlink="">
      <xdr:nvSpPr>
        <xdr:cNvPr id="259" name="テキスト ボックス 258"/>
        <xdr:cNvSpPr txBox="1"/>
      </xdr:nvSpPr>
      <xdr:spPr>
        <a:xfrm>
          <a:off x="1752111" y="1671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12661</xdr:rowOff>
    </xdr:from>
    <xdr:to>
      <xdr:col>6</xdr:col>
      <xdr:colOff>38100</xdr:colOff>
      <xdr:row>97</xdr:row>
      <xdr:rowOff>114261</xdr:rowOff>
    </xdr:to>
    <xdr:sp macro="" textlink="">
      <xdr:nvSpPr>
        <xdr:cNvPr id="260" name="楕円 259"/>
        <xdr:cNvSpPr/>
      </xdr:nvSpPr>
      <xdr:spPr>
        <a:xfrm>
          <a:off x="1079500" y="1664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105388</xdr:rowOff>
    </xdr:from>
    <xdr:ext cx="534377" cy="259045"/>
    <xdr:sp macro="" textlink="">
      <xdr:nvSpPr>
        <xdr:cNvPr id="261" name="テキスト ボックス 260"/>
        <xdr:cNvSpPr txBox="1"/>
      </xdr:nvSpPr>
      <xdr:spPr>
        <a:xfrm>
          <a:off x="863111" y="1673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98552</xdr:rowOff>
    </xdr:from>
    <xdr:to>
      <xdr:col>54</xdr:col>
      <xdr:colOff>189865</xdr:colOff>
      <xdr:row>39</xdr:row>
      <xdr:rowOff>98878</xdr:rowOff>
    </xdr:to>
    <xdr:cxnSp macro="">
      <xdr:nvCxnSpPr>
        <xdr:cNvPr id="287" name="直線コネクタ 286"/>
        <xdr:cNvCxnSpPr/>
      </xdr:nvCxnSpPr>
      <xdr:spPr>
        <a:xfrm flipV="1">
          <a:off x="10475595" y="5242052"/>
          <a:ext cx="1270" cy="1543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45229</xdr:rowOff>
    </xdr:from>
    <xdr:ext cx="469744" cy="259045"/>
    <xdr:sp macro="" textlink="">
      <xdr:nvSpPr>
        <xdr:cNvPr id="290" name="労働費最大値テキスト"/>
        <xdr:cNvSpPr txBox="1"/>
      </xdr:nvSpPr>
      <xdr:spPr>
        <a:xfrm>
          <a:off x="10528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98552</xdr:rowOff>
    </xdr:from>
    <xdr:to>
      <xdr:col>55</xdr:col>
      <xdr:colOff>88900</xdr:colOff>
      <xdr:row>30</xdr:row>
      <xdr:rowOff>98552</xdr:rowOff>
    </xdr:to>
    <xdr:cxnSp macro="">
      <xdr:nvCxnSpPr>
        <xdr:cNvPr id="291" name="直線コネクタ 290"/>
        <xdr:cNvCxnSpPr/>
      </xdr:nvCxnSpPr>
      <xdr:spPr>
        <a:xfrm>
          <a:off x="10388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118473</xdr:rowOff>
    </xdr:from>
    <xdr:to>
      <xdr:col>55</xdr:col>
      <xdr:colOff>0</xdr:colOff>
      <xdr:row>38</xdr:row>
      <xdr:rowOff>128597</xdr:rowOff>
    </xdr:to>
    <xdr:cxnSp macro="">
      <xdr:nvCxnSpPr>
        <xdr:cNvPr id="292" name="直線コネクタ 291"/>
        <xdr:cNvCxnSpPr/>
      </xdr:nvCxnSpPr>
      <xdr:spPr>
        <a:xfrm flipV="1">
          <a:off x="9639300" y="6633573"/>
          <a:ext cx="8382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154231</xdr:rowOff>
    </xdr:from>
    <xdr:ext cx="378565" cy="259045"/>
    <xdr:sp macro="" textlink="">
      <xdr:nvSpPr>
        <xdr:cNvPr id="293" name="労働費平均値テキスト"/>
        <xdr:cNvSpPr txBox="1"/>
      </xdr:nvSpPr>
      <xdr:spPr>
        <a:xfrm>
          <a:off x="10528300" y="63264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131354</xdr:rowOff>
    </xdr:from>
    <xdr:to>
      <xdr:col>55</xdr:col>
      <xdr:colOff>50800</xdr:colOff>
      <xdr:row>38</xdr:row>
      <xdr:rowOff>61505</xdr:rowOff>
    </xdr:to>
    <xdr:sp macro="" textlink="">
      <xdr:nvSpPr>
        <xdr:cNvPr id="294" name="フローチャート: 判断 293"/>
        <xdr:cNvSpPr/>
      </xdr:nvSpPr>
      <xdr:spPr>
        <a:xfrm>
          <a:off x="10426700" y="64750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128597</xdr:rowOff>
    </xdr:from>
    <xdr:to>
      <xdr:col>50</xdr:col>
      <xdr:colOff>114300</xdr:colOff>
      <xdr:row>38</xdr:row>
      <xdr:rowOff>149171</xdr:rowOff>
    </xdr:to>
    <xdr:cxnSp macro="">
      <xdr:nvCxnSpPr>
        <xdr:cNvPr id="295" name="直線コネクタ 294"/>
        <xdr:cNvCxnSpPr/>
      </xdr:nvCxnSpPr>
      <xdr:spPr>
        <a:xfrm flipV="1">
          <a:off x="8750300" y="6643697"/>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147683</xdr:rowOff>
    </xdr:from>
    <xdr:to>
      <xdr:col>50</xdr:col>
      <xdr:colOff>165100</xdr:colOff>
      <xdr:row>38</xdr:row>
      <xdr:rowOff>77832</xdr:rowOff>
    </xdr:to>
    <xdr:sp macro="" textlink="">
      <xdr:nvSpPr>
        <xdr:cNvPr id="296" name="フローチャート: 判断 295"/>
        <xdr:cNvSpPr/>
      </xdr:nvSpPr>
      <xdr:spPr>
        <a:xfrm>
          <a:off x="9588500" y="64913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94360</xdr:rowOff>
    </xdr:from>
    <xdr:ext cx="378565" cy="259045"/>
    <xdr:sp macro="" textlink="">
      <xdr:nvSpPr>
        <xdr:cNvPr id="297" name="テキスト ボックス 296"/>
        <xdr:cNvSpPr txBox="1"/>
      </xdr:nvSpPr>
      <xdr:spPr>
        <a:xfrm>
          <a:off x="9450017" y="6266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79611</xdr:rowOff>
    </xdr:from>
    <xdr:to>
      <xdr:col>45</xdr:col>
      <xdr:colOff>177800</xdr:colOff>
      <xdr:row>38</xdr:row>
      <xdr:rowOff>149171</xdr:rowOff>
    </xdr:to>
    <xdr:cxnSp macro="">
      <xdr:nvCxnSpPr>
        <xdr:cNvPr id="298" name="直線コネクタ 297"/>
        <xdr:cNvCxnSpPr/>
      </xdr:nvCxnSpPr>
      <xdr:spPr>
        <a:xfrm>
          <a:off x="7861300" y="6594711"/>
          <a:ext cx="889000" cy="6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127109</xdr:rowOff>
    </xdr:from>
    <xdr:to>
      <xdr:col>46</xdr:col>
      <xdr:colOff>38100</xdr:colOff>
      <xdr:row>38</xdr:row>
      <xdr:rowOff>57259</xdr:rowOff>
    </xdr:to>
    <xdr:sp macro="" textlink="">
      <xdr:nvSpPr>
        <xdr:cNvPr id="299" name="フローチャート: 判断 298"/>
        <xdr:cNvSpPr/>
      </xdr:nvSpPr>
      <xdr:spPr>
        <a:xfrm>
          <a:off x="86995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73786</xdr:rowOff>
    </xdr:from>
    <xdr:ext cx="378565" cy="259045"/>
    <xdr:sp macro="" textlink="">
      <xdr:nvSpPr>
        <xdr:cNvPr id="300" name="テキスト ボックス 299"/>
        <xdr:cNvSpPr txBox="1"/>
      </xdr:nvSpPr>
      <xdr:spPr>
        <a:xfrm>
          <a:off x="8561017" y="6245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79611</xdr:rowOff>
    </xdr:from>
    <xdr:to>
      <xdr:col>41</xdr:col>
      <xdr:colOff>50800</xdr:colOff>
      <xdr:row>38</xdr:row>
      <xdr:rowOff>80264</xdr:rowOff>
    </xdr:to>
    <xdr:cxnSp macro="">
      <xdr:nvCxnSpPr>
        <xdr:cNvPr id="301" name="直線コネクタ 300"/>
        <xdr:cNvCxnSpPr/>
      </xdr:nvCxnSpPr>
      <xdr:spPr>
        <a:xfrm flipV="1">
          <a:off x="6972300" y="6594711"/>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104249</xdr:rowOff>
    </xdr:from>
    <xdr:to>
      <xdr:col>41</xdr:col>
      <xdr:colOff>101600</xdr:colOff>
      <xdr:row>38</xdr:row>
      <xdr:rowOff>34399</xdr:rowOff>
    </xdr:to>
    <xdr:sp macro="" textlink="">
      <xdr:nvSpPr>
        <xdr:cNvPr id="302" name="フローチャート: 判断 301"/>
        <xdr:cNvSpPr/>
      </xdr:nvSpPr>
      <xdr:spPr>
        <a:xfrm>
          <a:off x="7810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50926</xdr:rowOff>
    </xdr:from>
    <xdr:ext cx="378565" cy="259045"/>
    <xdr:sp macro="" textlink="">
      <xdr:nvSpPr>
        <xdr:cNvPr id="303" name="テキスト ボックス 302"/>
        <xdr:cNvSpPr txBox="1"/>
      </xdr:nvSpPr>
      <xdr:spPr>
        <a:xfrm>
          <a:off x="7672017" y="622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84328</xdr:rowOff>
    </xdr:from>
    <xdr:to>
      <xdr:col>36</xdr:col>
      <xdr:colOff>165100</xdr:colOff>
      <xdr:row>38</xdr:row>
      <xdr:rowOff>14478</xdr:rowOff>
    </xdr:to>
    <xdr:sp macro="" textlink="">
      <xdr:nvSpPr>
        <xdr:cNvPr id="304" name="フローチャート: 判断 303"/>
        <xdr:cNvSpPr/>
      </xdr:nvSpPr>
      <xdr:spPr>
        <a:xfrm>
          <a:off x="6921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31005</xdr:rowOff>
    </xdr:from>
    <xdr:ext cx="378565" cy="259045"/>
    <xdr:sp macro="" textlink="">
      <xdr:nvSpPr>
        <xdr:cNvPr id="305" name="テキスト ボックス 304"/>
        <xdr:cNvSpPr txBox="1"/>
      </xdr:nvSpPr>
      <xdr:spPr>
        <a:xfrm>
          <a:off x="6783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67673</xdr:rowOff>
    </xdr:from>
    <xdr:to>
      <xdr:col>55</xdr:col>
      <xdr:colOff>50800</xdr:colOff>
      <xdr:row>38</xdr:row>
      <xdr:rowOff>169273</xdr:rowOff>
    </xdr:to>
    <xdr:sp macro="" textlink="">
      <xdr:nvSpPr>
        <xdr:cNvPr id="311" name="楕円 310"/>
        <xdr:cNvSpPr/>
      </xdr:nvSpPr>
      <xdr:spPr>
        <a:xfrm>
          <a:off x="10426700" y="658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46100</xdr:rowOff>
    </xdr:from>
    <xdr:ext cx="378565" cy="259045"/>
    <xdr:sp macro="" textlink="">
      <xdr:nvSpPr>
        <xdr:cNvPr id="312" name="労働費該当値テキスト"/>
        <xdr:cNvSpPr txBox="1"/>
      </xdr:nvSpPr>
      <xdr:spPr>
        <a:xfrm>
          <a:off x="10528300" y="6561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77797</xdr:rowOff>
    </xdr:from>
    <xdr:to>
      <xdr:col>50</xdr:col>
      <xdr:colOff>165100</xdr:colOff>
      <xdr:row>39</xdr:row>
      <xdr:rowOff>7947</xdr:rowOff>
    </xdr:to>
    <xdr:sp macro="" textlink="">
      <xdr:nvSpPr>
        <xdr:cNvPr id="313" name="楕円 312"/>
        <xdr:cNvSpPr/>
      </xdr:nvSpPr>
      <xdr:spPr>
        <a:xfrm>
          <a:off x="9588500" y="659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170524</xdr:rowOff>
    </xdr:from>
    <xdr:ext cx="378565" cy="259045"/>
    <xdr:sp macro="" textlink="">
      <xdr:nvSpPr>
        <xdr:cNvPr id="314" name="テキスト ボックス 313"/>
        <xdr:cNvSpPr txBox="1"/>
      </xdr:nvSpPr>
      <xdr:spPr>
        <a:xfrm>
          <a:off x="9450017" y="6685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98371</xdr:rowOff>
    </xdr:from>
    <xdr:to>
      <xdr:col>46</xdr:col>
      <xdr:colOff>38100</xdr:colOff>
      <xdr:row>39</xdr:row>
      <xdr:rowOff>28521</xdr:rowOff>
    </xdr:to>
    <xdr:sp macro="" textlink="">
      <xdr:nvSpPr>
        <xdr:cNvPr id="315" name="楕円 314"/>
        <xdr:cNvSpPr/>
      </xdr:nvSpPr>
      <xdr:spPr>
        <a:xfrm>
          <a:off x="8699500" y="661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19648</xdr:rowOff>
    </xdr:from>
    <xdr:ext cx="378565" cy="259045"/>
    <xdr:sp macro="" textlink="">
      <xdr:nvSpPr>
        <xdr:cNvPr id="316" name="テキスト ボックス 315"/>
        <xdr:cNvSpPr txBox="1"/>
      </xdr:nvSpPr>
      <xdr:spPr>
        <a:xfrm>
          <a:off x="8561017" y="6706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28811</xdr:rowOff>
    </xdr:from>
    <xdr:to>
      <xdr:col>41</xdr:col>
      <xdr:colOff>101600</xdr:colOff>
      <xdr:row>38</xdr:row>
      <xdr:rowOff>130411</xdr:rowOff>
    </xdr:to>
    <xdr:sp macro="" textlink="">
      <xdr:nvSpPr>
        <xdr:cNvPr id="317" name="楕円 316"/>
        <xdr:cNvSpPr/>
      </xdr:nvSpPr>
      <xdr:spPr>
        <a:xfrm>
          <a:off x="7810500" y="654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121538</xdr:rowOff>
    </xdr:from>
    <xdr:ext cx="378565" cy="259045"/>
    <xdr:sp macro="" textlink="">
      <xdr:nvSpPr>
        <xdr:cNvPr id="318" name="テキスト ボックス 317"/>
        <xdr:cNvSpPr txBox="1"/>
      </xdr:nvSpPr>
      <xdr:spPr>
        <a:xfrm>
          <a:off x="7672017" y="6636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29464</xdr:rowOff>
    </xdr:from>
    <xdr:to>
      <xdr:col>36</xdr:col>
      <xdr:colOff>165100</xdr:colOff>
      <xdr:row>38</xdr:row>
      <xdr:rowOff>131064</xdr:rowOff>
    </xdr:to>
    <xdr:sp macro="" textlink="">
      <xdr:nvSpPr>
        <xdr:cNvPr id="319" name="楕円 318"/>
        <xdr:cNvSpPr/>
      </xdr:nvSpPr>
      <xdr:spPr>
        <a:xfrm>
          <a:off x="6921500" y="654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122191</xdr:rowOff>
    </xdr:from>
    <xdr:ext cx="378565" cy="259045"/>
    <xdr:sp macro="" textlink="">
      <xdr:nvSpPr>
        <xdr:cNvPr id="320" name="テキスト ボックス 319"/>
        <xdr:cNvSpPr txBox="1"/>
      </xdr:nvSpPr>
      <xdr:spPr>
        <a:xfrm>
          <a:off x="6783017" y="6637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86322</xdr:rowOff>
    </xdr:from>
    <xdr:to>
      <xdr:col>54</xdr:col>
      <xdr:colOff>189865</xdr:colOff>
      <xdr:row>58</xdr:row>
      <xdr:rowOff>87396</xdr:rowOff>
    </xdr:to>
    <xdr:cxnSp macro="">
      <xdr:nvCxnSpPr>
        <xdr:cNvPr id="342" name="直線コネクタ 341"/>
        <xdr:cNvCxnSpPr/>
      </xdr:nvCxnSpPr>
      <xdr:spPr>
        <a:xfrm flipV="1">
          <a:off x="10475595" y="8658822"/>
          <a:ext cx="1270" cy="1372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91223</xdr:rowOff>
    </xdr:from>
    <xdr:ext cx="469744" cy="259045"/>
    <xdr:sp macro="" textlink="">
      <xdr:nvSpPr>
        <xdr:cNvPr id="343" name="農林水産業費最小値テキスト"/>
        <xdr:cNvSpPr txBox="1"/>
      </xdr:nvSpPr>
      <xdr:spPr>
        <a:xfrm>
          <a:off x="10528300" y="1003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87396</xdr:rowOff>
    </xdr:from>
    <xdr:to>
      <xdr:col>55</xdr:col>
      <xdr:colOff>88900</xdr:colOff>
      <xdr:row>58</xdr:row>
      <xdr:rowOff>87396</xdr:rowOff>
    </xdr:to>
    <xdr:cxnSp macro="">
      <xdr:nvCxnSpPr>
        <xdr:cNvPr id="344" name="直線コネクタ 343"/>
        <xdr:cNvCxnSpPr/>
      </xdr:nvCxnSpPr>
      <xdr:spPr>
        <a:xfrm>
          <a:off x="10388600" y="1003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32999</xdr:rowOff>
    </xdr:from>
    <xdr:ext cx="534377" cy="259045"/>
    <xdr:sp macro="" textlink="">
      <xdr:nvSpPr>
        <xdr:cNvPr id="345" name="農林水産業費最大値テキスト"/>
        <xdr:cNvSpPr txBox="1"/>
      </xdr:nvSpPr>
      <xdr:spPr>
        <a:xfrm>
          <a:off x="10528300" y="843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86322</xdr:rowOff>
    </xdr:from>
    <xdr:to>
      <xdr:col>55</xdr:col>
      <xdr:colOff>88900</xdr:colOff>
      <xdr:row>50</xdr:row>
      <xdr:rowOff>86322</xdr:rowOff>
    </xdr:to>
    <xdr:cxnSp macro="">
      <xdr:nvCxnSpPr>
        <xdr:cNvPr id="346" name="直線コネクタ 345"/>
        <xdr:cNvCxnSpPr/>
      </xdr:nvCxnSpPr>
      <xdr:spPr>
        <a:xfrm>
          <a:off x="10388600" y="86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38773</xdr:rowOff>
    </xdr:from>
    <xdr:to>
      <xdr:col>55</xdr:col>
      <xdr:colOff>0</xdr:colOff>
      <xdr:row>54</xdr:row>
      <xdr:rowOff>87076</xdr:rowOff>
    </xdr:to>
    <xdr:cxnSp macro="">
      <xdr:nvCxnSpPr>
        <xdr:cNvPr id="347" name="直線コネクタ 346"/>
        <xdr:cNvCxnSpPr/>
      </xdr:nvCxnSpPr>
      <xdr:spPr>
        <a:xfrm flipV="1">
          <a:off x="9639300" y="9125623"/>
          <a:ext cx="838200" cy="21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127106</xdr:rowOff>
    </xdr:from>
    <xdr:ext cx="534377" cy="259045"/>
    <xdr:sp macro="" textlink="">
      <xdr:nvSpPr>
        <xdr:cNvPr id="348" name="農林水産業費平均値テキスト"/>
        <xdr:cNvSpPr txBox="1"/>
      </xdr:nvSpPr>
      <xdr:spPr>
        <a:xfrm>
          <a:off x="10528300" y="9556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148679</xdr:rowOff>
    </xdr:from>
    <xdr:to>
      <xdr:col>55</xdr:col>
      <xdr:colOff>50800</xdr:colOff>
      <xdr:row>56</xdr:row>
      <xdr:rowOff>78829</xdr:rowOff>
    </xdr:to>
    <xdr:sp macro="" textlink="">
      <xdr:nvSpPr>
        <xdr:cNvPr id="349" name="フローチャート: 判断 348"/>
        <xdr:cNvSpPr/>
      </xdr:nvSpPr>
      <xdr:spPr>
        <a:xfrm>
          <a:off x="104267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87076</xdr:rowOff>
    </xdr:from>
    <xdr:to>
      <xdr:col>50</xdr:col>
      <xdr:colOff>114300</xdr:colOff>
      <xdr:row>55</xdr:row>
      <xdr:rowOff>85842</xdr:rowOff>
    </xdr:to>
    <xdr:cxnSp macro="">
      <xdr:nvCxnSpPr>
        <xdr:cNvPr id="350" name="直線コネクタ 349"/>
        <xdr:cNvCxnSpPr/>
      </xdr:nvCxnSpPr>
      <xdr:spPr>
        <a:xfrm flipV="1">
          <a:off x="8750300" y="9345376"/>
          <a:ext cx="889000" cy="17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153982</xdr:rowOff>
    </xdr:from>
    <xdr:to>
      <xdr:col>50</xdr:col>
      <xdr:colOff>165100</xdr:colOff>
      <xdr:row>56</xdr:row>
      <xdr:rowOff>84132</xdr:rowOff>
    </xdr:to>
    <xdr:sp macro="" textlink="">
      <xdr:nvSpPr>
        <xdr:cNvPr id="351" name="フローチャート: 判断 350"/>
        <xdr:cNvSpPr/>
      </xdr:nvSpPr>
      <xdr:spPr>
        <a:xfrm>
          <a:off x="9588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75259</xdr:rowOff>
    </xdr:from>
    <xdr:ext cx="534377" cy="259045"/>
    <xdr:sp macro="" textlink="">
      <xdr:nvSpPr>
        <xdr:cNvPr id="352" name="テキスト ボックス 351"/>
        <xdr:cNvSpPr txBox="1"/>
      </xdr:nvSpPr>
      <xdr:spPr>
        <a:xfrm>
          <a:off x="9372111" y="967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85842</xdr:rowOff>
    </xdr:from>
    <xdr:to>
      <xdr:col>45</xdr:col>
      <xdr:colOff>177800</xdr:colOff>
      <xdr:row>55</xdr:row>
      <xdr:rowOff>167155</xdr:rowOff>
    </xdr:to>
    <xdr:cxnSp macro="">
      <xdr:nvCxnSpPr>
        <xdr:cNvPr id="353" name="直線コネクタ 352"/>
        <xdr:cNvCxnSpPr/>
      </xdr:nvCxnSpPr>
      <xdr:spPr>
        <a:xfrm flipV="1">
          <a:off x="7861300" y="9515592"/>
          <a:ext cx="889000" cy="8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142758</xdr:rowOff>
    </xdr:from>
    <xdr:to>
      <xdr:col>46</xdr:col>
      <xdr:colOff>38100</xdr:colOff>
      <xdr:row>56</xdr:row>
      <xdr:rowOff>72908</xdr:rowOff>
    </xdr:to>
    <xdr:sp macro="" textlink="">
      <xdr:nvSpPr>
        <xdr:cNvPr id="354" name="フローチャート: 判断 353"/>
        <xdr:cNvSpPr/>
      </xdr:nvSpPr>
      <xdr:spPr>
        <a:xfrm>
          <a:off x="8699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64035</xdr:rowOff>
    </xdr:from>
    <xdr:ext cx="534377" cy="259045"/>
    <xdr:sp macro="" textlink="">
      <xdr:nvSpPr>
        <xdr:cNvPr id="355" name="テキスト ボックス 354"/>
        <xdr:cNvSpPr txBox="1"/>
      </xdr:nvSpPr>
      <xdr:spPr>
        <a:xfrm>
          <a:off x="8483111" y="966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66937</xdr:rowOff>
    </xdr:from>
    <xdr:to>
      <xdr:col>41</xdr:col>
      <xdr:colOff>50800</xdr:colOff>
      <xdr:row>55</xdr:row>
      <xdr:rowOff>167155</xdr:rowOff>
    </xdr:to>
    <xdr:cxnSp macro="">
      <xdr:nvCxnSpPr>
        <xdr:cNvPr id="356" name="直線コネクタ 355"/>
        <xdr:cNvCxnSpPr/>
      </xdr:nvCxnSpPr>
      <xdr:spPr>
        <a:xfrm>
          <a:off x="6972300" y="9496687"/>
          <a:ext cx="889000" cy="10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150325</xdr:rowOff>
    </xdr:from>
    <xdr:to>
      <xdr:col>41</xdr:col>
      <xdr:colOff>101600</xdr:colOff>
      <xdr:row>56</xdr:row>
      <xdr:rowOff>80475</xdr:rowOff>
    </xdr:to>
    <xdr:sp macro="" textlink="">
      <xdr:nvSpPr>
        <xdr:cNvPr id="357" name="フローチャート: 判断 356"/>
        <xdr:cNvSpPr/>
      </xdr:nvSpPr>
      <xdr:spPr>
        <a:xfrm>
          <a:off x="7810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71602</xdr:rowOff>
    </xdr:from>
    <xdr:ext cx="534377" cy="259045"/>
    <xdr:sp macro="" textlink="">
      <xdr:nvSpPr>
        <xdr:cNvPr id="358" name="テキスト ボックス 357"/>
        <xdr:cNvSpPr txBox="1"/>
      </xdr:nvSpPr>
      <xdr:spPr>
        <a:xfrm>
          <a:off x="7594111" y="967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145524</xdr:rowOff>
    </xdr:from>
    <xdr:to>
      <xdr:col>36</xdr:col>
      <xdr:colOff>165100</xdr:colOff>
      <xdr:row>56</xdr:row>
      <xdr:rowOff>75674</xdr:rowOff>
    </xdr:to>
    <xdr:sp macro="" textlink="">
      <xdr:nvSpPr>
        <xdr:cNvPr id="359" name="フローチャート: 判断 358"/>
        <xdr:cNvSpPr/>
      </xdr:nvSpPr>
      <xdr:spPr>
        <a:xfrm>
          <a:off x="69215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66801</xdr:rowOff>
    </xdr:from>
    <xdr:ext cx="534377" cy="259045"/>
    <xdr:sp macro="" textlink="">
      <xdr:nvSpPr>
        <xdr:cNvPr id="360" name="テキスト ボックス 359"/>
        <xdr:cNvSpPr txBox="1"/>
      </xdr:nvSpPr>
      <xdr:spPr>
        <a:xfrm>
          <a:off x="6705111" y="966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159423</xdr:rowOff>
    </xdr:from>
    <xdr:to>
      <xdr:col>55</xdr:col>
      <xdr:colOff>50800</xdr:colOff>
      <xdr:row>53</xdr:row>
      <xdr:rowOff>89573</xdr:rowOff>
    </xdr:to>
    <xdr:sp macro="" textlink="">
      <xdr:nvSpPr>
        <xdr:cNvPr id="366" name="楕円 365"/>
        <xdr:cNvSpPr/>
      </xdr:nvSpPr>
      <xdr:spPr>
        <a:xfrm>
          <a:off x="10426700" y="907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10850</xdr:rowOff>
    </xdr:from>
    <xdr:ext cx="534377" cy="259045"/>
    <xdr:sp macro="" textlink="">
      <xdr:nvSpPr>
        <xdr:cNvPr id="367" name="農林水産業費該当値テキスト"/>
        <xdr:cNvSpPr txBox="1"/>
      </xdr:nvSpPr>
      <xdr:spPr>
        <a:xfrm>
          <a:off x="10528300" y="892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36276</xdr:rowOff>
    </xdr:from>
    <xdr:to>
      <xdr:col>50</xdr:col>
      <xdr:colOff>165100</xdr:colOff>
      <xdr:row>54</xdr:row>
      <xdr:rowOff>137876</xdr:rowOff>
    </xdr:to>
    <xdr:sp macro="" textlink="">
      <xdr:nvSpPr>
        <xdr:cNvPr id="368" name="楕円 367"/>
        <xdr:cNvSpPr/>
      </xdr:nvSpPr>
      <xdr:spPr>
        <a:xfrm>
          <a:off x="9588500" y="929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154403</xdr:rowOff>
    </xdr:from>
    <xdr:ext cx="534377" cy="259045"/>
    <xdr:sp macro="" textlink="">
      <xdr:nvSpPr>
        <xdr:cNvPr id="369" name="テキスト ボックス 368"/>
        <xdr:cNvSpPr txBox="1"/>
      </xdr:nvSpPr>
      <xdr:spPr>
        <a:xfrm>
          <a:off x="9372111" y="906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35042</xdr:rowOff>
    </xdr:from>
    <xdr:to>
      <xdr:col>46</xdr:col>
      <xdr:colOff>38100</xdr:colOff>
      <xdr:row>55</xdr:row>
      <xdr:rowOff>136642</xdr:rowOff>
    </xdr:to>
    <xdr:sp macro="" textlink="">
      <xdr:nvSpPr>
        <xdr:cNvPr id="370" name="楕円 369"/>
        <xdr:cNvSpPr/>
      </xdr:nvSpPr>
      <xdr:spPr>
        <a:xfrm>
          <a:off x="8699500" y="946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153169</xdr:rowOff>
    </xdr:from>
    <xdr:ext cx="534377" cy="259045"/>
    <xdr:sp macro="" textlink="">
      <xdr:nvSpPr>
        <xdr:cNvPr id="371" name="テキスト ボックス 370"/>
        <xdr:cNvSpPr txBox="1"/>
      </xdr:nvSpPr>
      <xdr:spPr>
        <a:xfrm>
          <a:off x="8483111" y="924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116355</xdr:rowOff>
    </xdr:from>
    <xdr:to>
      <xdr:col>41</xdr:col>
      <xdr:colOff>101600</xdr:colOff>
      <xdr:row>56</xdr:row>
      <xdr:rowOff>46505</xdr:rowOff>
    </xdr:to>
    <xdr:sp macro="" textlink="">
      <xdr:nvSpPr>
        <xdr:cNvPr id="372" name="楕円 371"/>
        <xdr:cNvSpPr/>
      </xdr:nvSpPr>
      <xdr:spPr>
        <a:xfrm>
          <a:off x="7810500" y="954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63032</xdr:rowOff>
    </xdr:from>
    <xdr:ext cx="534377" cy="259045"/>
    <xdr:sp macro="" textlink="">
      <xdr:nvSpPr>
        <xdr:cNvPr id="373" name="テキスト ボックス 372"/>
        <xdr:cNvSpPr txBox="1"/>
      </xdr:nvSpPr>
      <xdr:spPr>
        <a:xfrm>
          <a:off x="7594111" y="932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16137</xdr:rowOff>
    </xdr:from>
    <xdr:to>
      <xdr:col>36</xdr:col>
      <xdr:colOff>165100</xdr:colOff>
      <xdr:row>55</xdr:row>
      <xdr:rowOff>117737</xdr:rowOff>
    </xdr:to>
    <xdr:sp macro="" textlink="">
      <xdr:nvSpPr>
        <xdr:cNvPr id="374" name="楕円 373"/>
        <xdr:cNvSpPr/>
      </xdr:nvSpPr>
      <xdr:spPr>
        <a:xfrm>
          <a:off x="6921500" y="944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134264</xdr:rowOff>
    </xdr:from>
    <xdr:ext cx="534377" cy="259045"/>
    <xdr:sp macro="" textlink="">
      <xdr:nvSpPr>
        <xdr:cNvPr id="375" name="テキスト ボックス 374"/>
        <xdr:cNvSpPr txBox="1"/>
      </xdr:nvSpPr>
      <xdr:spPr>
        <a:xfrm>
          <a:off x="6705111" y="922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25095</xdr:rowOff>
    </xdr:from>
    <xdr:to>
      <xdr:col>54</xdr:col>
      <xdr:colOff>189865</xdr:colOff>
      <xdr:row>79</xdr:row>
      <xdr:rowOff>6122</xdr:rowOff>
    </xdr:to>
    <xdr:cxnSp macro="">
      <xdr:nvCxnSpPr>
        <xdr:cNvPr id="399" name="直線コネクタ 398"/>
        <xdr:cNvCxnSpPr/>
      </xdr:nvCxnSpPr>
      <xdr:spPr>
        <a:xfrm flipV="1">
          <a:off x="10475595" y="12026595"/>
          <a:ext cx="1270" cy="152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9949</xdr:rowOff>
    </xdr:from>
    <xdr:ext cx="469744" cy="259045"/>
    <xdr:sp macro="" textlink="">
      <xdr:nvSpPr>
        <xdr:cNvPr id="400" name="商工費最小値テキスト"/>
        <xdr:cNvSpPr txBox="1"/>
      </xdr:nvSpPr>
      <xdr:spPr>
        <a:xfrm>
          <a:off x="10528300" y="1355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6122</xdr:rowOff>
    </xdr:from>
    <xdr:to>
      <xdr:col>55</xdr:col>
      <xdr:colOff>88900</xdr:colOff>
      <xdr:row>79</xdr:row>
      <xdr:rowOff>6122</xdr:rowOff>
    </xdr:to>
    <xdr:cxnSp macro="">
      <xdr:nvCxnSpPr>
        <xdr:cNvPr id="401" name="直線コネクタ 400"/>
        <xdr:cNvCxnSpPr/>
      </xdr:nvCxnSpPr>
      <xdr:spPr>
        <a:xfrm>
          <a:off x="10388600" y="13550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143222</xdr:rowOff>
    </xdr:from>
    <xdr:ext cx="534377" cy="259045"/>
    <xdr:sp macro="" textlink="">
      <xdr:nvSpPr>
        <xdr:cNvPr id="402" name="商工費最大値テキスト"/>
        <xdr:cNvSpPr txBox="1"/>
      </xdr:nvSpPr>
      <xdr:spPr>
        <a:xfrm>
          <a:off x="10528300" y="118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25095</xdr:rowOff>
    </xdr:from>
    <xdr:to>
      <xdr:col>55</xdr:col>
      <xdr:colOff>88900</xdr:colOff>
      <xdr:row>70</xdr:row>
      <xdr:rowOff>25095</xdr:rowOff>
    </xdr:to>
    <xdr:cxnSp macro="">
      <xdr:nvCxnSpPr>
        <xdr:cNvPr id="403" name="直線コネクタ 402"/>
        <xdr:cNvCxnSpPr/>
      </xdr:nvCxnSpPr>
      <xdr:spPr>
        <a:xfrm>
          <a:off x="10388600" y="120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22658</xdr:rowOff>
    </xdr:from>
    <xdr:to>
      <xdr:col>55</xdr:col>
      <xdr:colOff>0</xdr:colOff>
      <xdr:row>78</xdr:row>
      <xdr:rowOff>33210</xdr:rowOff>
    </xdr:to>
    <xdr:cxnSp macro="">
      <xdr:nvCxnSpPr>
        <xdr:cNvPr id="404" name="直線コネクタ 403"/>
        <xdr:cNvCxnSpPr/>
      </xdr:nvCxnSpPr>
      <xdr:spPr>
        <a:xfrm>
          <a:off x="9639300" y="13395758"/>
          <a:ext cx="838200" cy="10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167555</xdr:rowOff>
    </xdr:from>
    <xdr:ext cx="469744" cy="259045"/>
    <xdr:sp macro="" textlink="">
      <xdr:nvSpPr>
        <xdr:cNvPr id="405" name="商工費平均値テキスト"/>
        <xdr:cNvSpPr txBox="1"/>
      </xdr:nvSpPr>
      <xdr:spPr>
        <a:xfrm>
          <a:off x="10528300" y="13026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06" name="フローチャート: 判断 405"/>
        <xdr:cNvSpPr/>
      </xdr:nvSpPr>
      <xdr:spPr>
        <a:xfrm>
          <a:off x="104267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22658</xdr:rowOff>
    </xdr:from>
    <xdr:to>
      <xdr:col>50</xdr:col>
      <xdr:colOff>114300</xdr:colOff>
      <xdr:row>78</xdr:row>
      <xdr:rowOff>54508</xdr:rowOff>
    </xdr:to>
    <xdr:cxnSp macro="">
      <xdr:nvCxnSpPr>
        <xdr:cNvPr id="407" name="直線コネクタ 406"/>
        <xdr:cNvCxnSpPr/>
      </xdr:nvCxnSpPr>
      <xdr:spPr>
        <a:xfrm flipV="1">
          <a:off x="8750300" y="13395758"/>
          <a:ext cx="889000" cy="3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129439</xdr:rowOff>
    </xdr:from>
    <xdr:to>
      <xdr:col>50</xdr:col>
      <xdr:colOff>165100</xdr:colOff>
      <xdr:row>77</xdr:row>
      <xdr:rowOff>59589</xdr:rowOff>
    </xdr:to>
    <xdr:sp macro="" textlink="">
      <xdr:nvSpPr>
        <xdr:cNvPr id="408" name="フローチャート: 判断 407"/>
        <xdr:cNvSpPr/>
      </xdr:nvSpPr>
      <xdr:spPr>
        <a:xfrm>
          <a:off x="9588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76116</xdr:rowOff>
    </xdr:from>
    <xdr:ext cx="469744" cy="259045"/>
    <xdr:sp macro="" textlink="">
      <xdr:nvSpPr>
        <xdr:cNvPr id="409" name="テキスト ボックス 408"/>
        <xdr:cNvSpPr txBox="1"/>
      </xdr:nvSpPr>
      <xdr:spPr>
        <a:xfrm>
          <a:off x="9404428" y="1293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51346</xdr:rowOff>
    </xdr:from>
    <xdr:to>
      <xdr:col>45</xdr:col>
      <xdr:colOff>177800</xdr:colOff>
      <xdr:row>78</xdr:row>
      <xdr:rowOff>54508</xdr:rowOff>
    </xdr:to>
    <xdr:cxnSp macro="">
      <xdr:nvCxnSpPr>
        <xdr:cNvPr id="410" name="直線コネクタ 409"/>
        <xdr:cNvCxnSpPr/>
      </xdr:nvCxnSpPr>
      <xdr:spPr>
        <a:xfrm>
          <a:off x="7861300" y="13424446"/>
          <a:ext cx="8890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134086</xdr:rowOff>
    </xdr:from>
    <xdr:to>
      <xdr:col>46</xdr:col>
      <xdr:colOff>38100</xdr:colOff>
      <xdr:row>77</xdr:row>
      <xdr:rowOff>64236</xdr:rowOff>
    </xdr:to>
    <xdr:sp macro="" textlink="">
      <xdr:nvSpPr>
        <xdr:cNvPr id="411" name="フローチャート: 判断 410"/>
        <xdr:cNvSpPr/>
      </xdr:nvSpPr>
      <xdr:spPr>
        <a:xfrm>
          <a:off x="8699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80763</xdr:rowOff>
    </xdr:from>
    <xdr:ext cx="469744" cy="259045"/>
    <xdr:sp macro="" textlink="">
      <xdr:nvSpPr>
        <xdr:cNvPr id="412" name="テキスト ボックス 411"/>
        <xdr:cNvSpPr txBox="1"/>
      </xdr:nvSpPr>
      <xdr:spPr>
        <a:xfrm>
          <a:off x="8515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8446</xdr:rowOff>
    </xdr:from>
    <xdr:to>
      <xdr:col>41</xdr:col>
      <xdr:colOff>50800</xdr:colOff>
      <xdr:row>78</xdr:row>
      <xdr:rowOff>51346</xdr:rowOff>
    </xdr:to>
    <xdr:cxnSp macro="">
      <xdr:nvCxnSpPr>
        <xdr:cNvPr id="413" name="直線コネクタ 412"/>
        <xdr:cNvCxnSpPr/>
      </xdr:nvCxnSpPr>
      <xdr:spPr>
        <a:xfrm>
          <a:off x="6972300" y="13381546"/>
          <a:ext cx="889000" cy="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163881</xdr:rowOff>
    </xdr:from>
    <xdr:to>
      <xdr:col>41</xdr:col>
      <xdr:colOff>101600</xdr:colOff>
      <xdr:row>77</xdr:row>
      <xdr:rowOff>94031</xdr:rowOff>
    </xdr:to>
    <xdr:sp macro="" textlink="">
      <xdr:nvSpPr>
        <xdr:cNvPr id="414" name="フローチャート: 判断 413"/>
        <xdr:cNvSpPr/>
      </xdr:nvSpPr>
      <xdr:spPr>
        <a:xfrm>
          <a:off x="7810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110558</xdr:rowOff>
    </xdr:from>
    <xdr:ext cx="469744" cy="259045"/>
    <xdr:sp macro="" textlink="">
      <xdr:nvSpPr>
        <xdr:cNvPr id="415" name="テキスト ボックス 414"/>
        <xdr:cNvSpPr txBox="1"/>
      </xdr:nvSpPr>
      <xdr:spPr>
        <a:xfrm>
          <a:off x="7626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114009</xdr:rowOff>
    </xdr:from>
    <xdr:to>
      <xdr:col>36</xdr:col>
      <xdr:colOff>165100</xdr:colOff>
      <xdr:row>77</xdr:row>
      <xdr:rowOff>44159</xdr:rowOff>
    </xdr:to>
    <xdr:sp macro="" textlink="">
      <xdr:nvSpPr>
        <xdr:cNvPr id="416" name="フローチャート: 判断 415"/>
        <xdr:cNvSpPr/>
      </xdr:nvSpPr>
      <xdr:spPr>
        <a:xfrm>
          <a:off x="6921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60685</xdr:rowOff>
    </xdr:from>
    <xdr:ext cx="534377" cy="259045"/>
    <xdr:sp macro="" textlink="">
      <xdr:nvSpPr>
        <xdr:cNvPr id="417" name="テキスト ボックス 416"/>
        <xdr:cNvSpPr txBox="1"/>
      </xdr:nvSpPr>
      <xdr:spPr>
        <a:xfrm>
          <a:off x="6705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153860</xdr:rowOff>
    </xdr:from>
    <xdr:to>
      <xdr:col>55</xdr:col>
      <xdr:colOff>50800</xdr:colOff>
      <xdr:row>78</xdr:row>
      <xdr:rowOff>84010</xdr:rowOff>
    </xdr:to>
    <xdr:sp macro="" textlink="">
      <xdr:nvSpPr>
        <xdr:cNvPr id="423" name="楕円 422"/>
        <xdr:cNvSpPr/>
      </xdr:nvSpPr>
      <xdr:spPr>
        <a:xfrm>
          <a:off x="10426700" y="1335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132287</xdr:rowOff>
    </xdr:from>
    <xdr:ext cx="469744" cy="259045"/>
    <xdr:sp macro="" textlink="">
      <xdr:nvSpPr>
        <xdr:cNvPr id="424" name="商工費該当値テキスト"/>
        <xdr:cNvSpPr txBox="1"/>
      </xdr:nvSpPr>
      <xdr:spPr>
        <a:xfrm>
          <a:off x="10528300" y="1333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143308</xdr:rowOff>
    </xdr:from>
    <xdr:to>
      <xdr:col>50</xdr:col>
      <xdr:colOff>165100</xdr:colOff>
      <xdr:row>78</xdr:row>
      <xdr:rowOff>73458</xdr:rowOff>
    </xdr:to>
    <xdr:sp macro="" textlink="">
      <xdr:nvSpPr>
        <xdr:cNvPr id="425" name="楕円 424"/>
        <xdr:cNvSpPr/>
      </xdr:nvSpPr>
      <xdr:spPr>
        <a:xfrm>
          <a:off x="9588500" y="1334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64585</xdr:rowOff>
    </xdr:from>
    <xdr:ext cx="469744" cy="259045"/>
    <xdr:sp macro="" textlink="">
      <xdr:nvSpPr>
        <xdr:cNvPr id="426" name="テキスト ボックス 425"/>
        <xdr:cNvSpPr txBox="1"/>
      </xdr:nvSpPr>
      <xdr:spPr>
        <a:xfrm>
          <a:off x="9404428" y="1343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3708</xdr:rowOff>
    </xdr:from>
    <xdr:to>
      <xdr:col>46</xdr:col>
      <xdr:colOff>38100</xdr:colOff>
      <xdr:row>78</xdr:row>
      <xdr:rowOff>105308</xdr:rowOff>
    </xdr:to>
    <xdr:sp macro="" textlink="">
      <xdr:nvSpPr>
        <xdr:cNvPr id="427" name="楕円 426"/>
        <xdr:cNvSpPr/>
      </xdr:nvSpPr>
      <xdr:spPr>
        <a:xfrm>
          <a:off x="8699500" y="1337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96435</xdr:rowOff>
    </xdr:from>
    <xdr:ext cx="469744" cy="259045"/>
    <xdr:sp macro="" textlink="">
      <xdr:nvSpPr>
        <xdr:cNvPr id="428" name="テキスト ボックス 427"/>
        <xdr:cNvSpPr txBox="1"/>
      </xdr:nvSpPr>
      <xdr:spPr>
        <a:xfrm>
          <a:off x="8515428" y="13469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546</xdr:rowOff>
    </xdr:from>
    <xdr:to>
      <xdr:col>41</xdr:col>
      <xdr:colOff>101600</xdr:colOff>
      <xdr:row>78</xdr:row>
      <xdr:rowOff>102146</xdr:rowOff>
    </xdr:to>
    <xdr:sp macro="" textlink="">
      <xdr:nvSpPr>
        <xdr:cNvPr id="429" name="楕円 428"/>
        <xdr:cNvSpPr/>
      </xdr:nvSpPr>
      <xdr:spPr>
        <a:xfrm>
          <a:off x="7810500" y="1337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93273</xdr:rowOff>
    </xdr:from>
    <xdr:ext cx="469744" cy="259045"/>
    <xdr:sp macro="" textlink="">
      <xdr:nvSpPr>
        <xdr:cNvPr id="430" name="テキスト ボックス 429"/>
        <xdr:cNvSpPr txBox="1"/>
      </xdr:nvSpPr>
      <xdr:spPr>
        <a:xfrm>
          <a:off x="7626428" y="13466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129096</xdr:rowOff>
    </xdr:from>
    <xdr:to>
      <xdr:col>36</xdr:col>
      <xdr:colOff>165100</xdr:colOff>
      <xdr:row>78</xdr:row>
      <xdr:rowOff>59246</xdr:rowOff>
    </xdr:to>
    <xdr:sp macro="" textlink="">
      <xdr:nvSpPr>
        <xdr:cNvPr id="431" name="楕円 430"/>
        <xdr:cNvSpPr/>
      </xdr:nvSpPr>
      <xdr:spPr>
        <a:xfrm>
          <a:off x="6921500" y="1333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50373</xdr:rowOff>
    </xdr:from>
    <xdr:ext cx="469744" cy="259045"/>
    <xdr:sp macro="" textlink="">
      <xdr:nvSpPr>
        <xdr:cNvPr id="432" name="テキスト ボックス 431"/>
        <xdr:cNvSpPr txBox="1"/>
      </xdr:nvSpPr>
      <xdr:spPr>
        <a:xfrm>
          <a:off x="6737428" y="13423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46637</xdr:rowOff>
    </xdr:from>
    <xdr:to>
      <xdr:col>54</xdr:col>
      <xdr:colOff>189865</xdr:colOff>
      <xdr:row>99</xdr:row>
      <xdr:rowOff>29240</xdr:rowOff>
    </xdr:to>
    <xdr:cxnSp macro="">
      <xdr:nvCxnSpPr>
        <xdr:cNvPr id="455" name="直線コネクタ 454"/>
        <xdr:cNvCxnSpPr/>
      </xdr:nvCxnSpPr>
      <xdr:spPr>
        <a:xfrm flipV="1">
          <a:off x="10475595" y="15477137"/>
          <a:ext cx="1270" cy="152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33067</xdr:rowOff>
    </xdr:from>
    <xdr:ext cx="534377" cy="259045"/>
    <xdr:sp macro="" textlink="">
      <xdr:nvSpPr>
        <xdr:cNvPr id="456" name="土木費最小値テキスト"/>
        <xdr:cNvSpPr txBox="1"/>
      </xdr:nvSpPr>
      <xdr:spPr>
        <a:xfrm>
          <a:off x="10528300" y="1700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29240</xdr:rowOff>
    </xdr:from>
    <xdr:to>
      <xdr:col>55</xdr:col>
      <xdr:colOff>88900</xdr:colOff>
      <xdr:row>99</xdr:row>
      <xdr:rowOff>29240</xdr:rowOff>
    </xdr:to>
    <xdr:cxnSp macro="">
      <xdr:nvCxnSpPr>
        <xdr:cNvPr id="457" name="直線コネクタ 456"/>
        <xdr:cNvCxnSpPr/>
      </xdr:nvCxnSpPr>
      <xdr:spPr>
        <a:xfrm>
          <a:off x="10388600" y="1700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164764</xdr:rowOff>
    </xdr:from>
    <xdr:ext cx="534377" cy="259045"/>
    <xdr:sp macro="" textlink="">
      <xdr:nvSpPr>
        <xdr:cNvPr id="458" name="土木費最大値テキスト"/>
        <xdr:cNvSpPr txBox="1"/>
      </xdr:nvSpPr>
      <xdr:spPr>
        <a:xfrm>
          <a:off x="10528300" y="1525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46637</xdr:rowOff>
    </xdr:from>
    <xdr:to>
      <xdr:col>55</xdr:col>
      <xdr:colOff>88900</xdr:colOff>
      <xdr:row>90</xdr:row>
      <xdr:rowOff>46637</xdr:rowOff>
    </xdr:to>
    <xdr:cxnSp macro="">
      <xdr:nvCxnSpPr>
        <xdr:cNvPr id="459" name="直線コネクタ 458"/>
        <xdr:cNvCxnSpPr/>
      </xdr:nvCxnSpPr>
      <xdr:spPr>
        <a:xfrm>
          <a:off x="10388600" y="15477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149644</xdr:rowOff>
    </xdr:from>
    <xdr:to>
      <xdr:col>55</xdr:col>
      <xdr:colOff>0</xdr:colOff>
      <xdr:row>96</xdr:row>
      <xdr:rowOff>130235</xdr:rowOff>
    </xdr:to>
    <xdr:cxnSp macro="">
      <xdr:nvCxnSpPr>
        <xdr:cNvPr id="460" name="直線コネクタ 459"/>
        <xdr:cNvCxnSpPr/>
      </xdr:nvCxnSpPr>
      <xdr:spPr>
        <a:xfrm flipV="1">
          <a:off x="9639300" y="16437394"/>
          <a:ext cx="838200" cy="15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114132</xdr:rowOff>
    </xdr:from>
    <xdr:ext cx="534377" cy="259045"/>
    <xdr:sp macro="" textlink="">
      <xdr:nvSpPr>
        <xdr:cNvPr id="461" name="土木費平均値テキスト"/>
        <xdr:cNvSpPr txBox="1"/>
      </xdr:nvSpPr>
      <xdr:spPr>
        <a:xfrm>
          <a:off x="10528300" y="16230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91255</xdr:rowOff>
    </xdr:from>
    <xdr:to>
      <xdr:col>55</xdr:col>
      <xdr:colOff>50800</xdr:colOff>
      <xdr:row>96</xdr:row>
      <xdr:rowOff>21405</xdr:rowOff>
    </xdr:to>
    <xdr:sp macro="" textlink="">
      <xdr:nvSpPr>
        <xdr:cNvPr id="462" name="フローチャート: 判断 461"/>
        <xdr:cNvSpPr/>
      </xdr:nvSpPr>
      <xdr:spPr>
        <a:xfrm>
          <a:off x="104267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121458</xdr:rowOff>
    </xdr:from>
    <xdr:to>
      <xdr:col>50</xdr:col>
      <xdr:colOff>114300</xdr:colOff>
      <xdr:row>96</xdr:row>
      <xdr:rowOff>130235</xdr:rowOff>
    </xdr:to>
    <xdr:cxnSp macro="">
      <xdr:nvCxnSpPr>
        <xdr:cNvPr id="463" name="直線コネクタ 462"/>
        <xdr:cNvCxnSpPr/>
      </xdr:nvCxnSpPr>
      <xdr:spPr>
        <a:xfrm>
          <a:off x="8750300" y="16580658"/>
          <a:ext cx="889000" cy="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134483</xdr:rowOff>
    </xdr:from>
    <xdr:to>
      <xdr:col>50</xdr:col>
      <xdr:colOff>165100</xdr:colOff>
      <xdr:row>96</xdr:row>
      <xdr:rowOff>64633</xdr:rowOff>
    </xdr:to>
    <xdr:sp macro="" textlink="">
      <xdr:nvSpPr>
        <xdr:cNvPr id="464" name="フローチャート: 判断 463"/>
        <xdr:cNvSpPr/>
      </xdr:nvSpPr>
      <xdr:spPr>
        <a:xfrm>
          <a:off x="9588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81160</xdr:rowOff>
    </xdr:from>
    <xdr:ext cx="534377" cy="259045"/>
    <xdr:sp macro="" textlink="">
      <xdr:nvSpPr>
        <xdr:cNvPr id="465" name="テキスト ボックス 464"/>
        <xdr:cNvSpPr txBox="1"/>
      </xdr:nvSpPr>
      <xdr:spPr>
        <a:xfrm>
          <a:off x="9372111" y="1619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121458</xdr:rowOff>
    </xdr:from>
    <xdr:to>
      <xdr:col>45</xdr:col>
      <xdr:colOff>177800</xdr:colOff>
      <xdr:row>96</xdr:row>
      <xdr:rowOff>149165</xdr:rowOff>
    </xdr:to>
    <xdr:cxnSp macro="">
      <xdr:nvCxnSpPr>
        <xdr:cNvPr id="466" name="直線コネクタ 465"/>
        <xdr:cNvCxnSpPr/>
      </xdr:nvCxnSpPr>
      <xdr:spPr>
        <a:xfrm flipV="1">
          <a:off x="7861300" y="16580658"/>
          <a:ext cx="889000" cy="2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84328</xdr:rowOff>
    </xdr:from>
    <xdr:to>
      <xdr:col>46</xdr:col>
      <xdr:colOff>38100</xdr:colOff>
      <xdr:row>96</xdr:row>
      <xdr:rowOff>14478</xdr:rowOff>
    </xdr:to>
    <xdr:sp macro="" textlink="">
      <xdr:nvSpPr>
        <xdr:cNvPr id="467" name="フローチャート: 判断 466"/>
        <xdr:cNvSpPr/>
      </xdr:nvSpPr>
      <xdr:spPr>
        <a:xfrm>
          <a:off x="8699500" y="1637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31005</xdr:rowOff>
    </xdr:from>
    <xdr:ext cx="534377" cy="259045"/>
    <xdr:sp macro="" textlink="">
      <xdr:nvSpPr>
        <xdr:cNvPr id="468" name="テキスト ボックス 467"/>
        <xdr:cNvSpPr txBox="1"/>
      </xdr:nvSpPr>
      <xdr:spPr>
        <a:xfrm>
          <a:off x="8483111" y="1614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149165</xdr:rowOff>
    </xdr:from>
    <xdr:to>
      <xdr:col>41</xdr:col>
      <xdr:colOff>50800</xdr:colOff>
      <xdr:row>97</xdr:row>
      <xdr:rowOff>21468</xdr:rowOff>
    </xdr:to>
    <xdr:cxnSp macro="">
      <xdr:nvCxnSpPr>
        <xdr:cNvPr id="469" name="直線コネクタ 468"/>
        <xdr:cNvCxnSpPr/>
      </xdr:nvCxnSpPr>
      <xdr:spPr>
        <a:xfrm flipV="1">
          <a:off x="6972300" y="16608365"/>
          <a:ext cx="889000" cy="4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2260</xdr:rowOff>
    </xdr:from>
    <xdr:to>
      <xdr:col>41</xdr:col>
      <xdr:colOff>101600</xdr:colOff>
      <xdr:row>96</xdr:row>
      <xdr:rowOff>103860</xdr:rowOff>
    </xdr:to>
    <xdr:sp macro="" textlink="">
      <xdr:nvSpPr>
        <xdr:cNvPr id="470" name="フローチャート: 判断 469"/>
        <xdr:cNvSpPr/>
      </xdr:nvSpPr>
      <xdr:spPr>
        <a:xfrm>
          <a:off x="78105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120387</xdr:rowOff>
    </xdr:from>
    <xdr:ext cx="534377" cy="259045"/>
    <xdr:sp macro="" textlink="">
      <xdr:nvSpPr>
        <xdr:cNvPr id="471" name="テキスト ボックス 470"/>
        <xdr:cNvSpPr txBox="1"/>
      </xdr:nvSpPr>
      <xdr:spPr>
        <a:xfrm>
          <a:off x="7594111" y="1623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25074</xdr:rowOff>
    </xdr:from>
    <xdr:to>
      <xdr:col>36</xdr:col>
      <xdr:colOff>165100</xdr:colOff>
      <xdr:row>96</xdr:row>
      <xdr:rowOff>126674</xdr:rowOff>
    </xdr:to>
    <xdr:sp macro="" textlink="">
      <xdr:nvSpPr>
        <xdr:cNvPr id="472" name="フローチャート: 判断 471"/>
        <xdr:cNvSpPr/>
      </xdr:nvSpPr>
      <xdr:spPr>
        <a:xfrm>
          <a:off x="6921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143201</xdr:rowOff>
    </xdr:from>
    <xdr:ext cx="534377" cy="259045"/>
    <xdr:sp macro="" textlink="">
      <xdr:nvSpPr>
        <xdr:cNvPr id="473" name="テキスト ボックス 472"/>
        <xdr:cNvSpPr txBox="1"/>
      </xdr:nvSpPr>
      <xdr:spPr>
        <a:xfrm>
          <a:off x="6705111" y="1625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98844</xdr:rowOff>
    </xdr:from>
    <xdr:to>
      <xdr:col>55</xdr:col>
      <xdr:colOff>50800</xdr:colOff>
      <xdr:row>96</xdr:row>
      <xdr:rowOff>28994</xdr:rowOff>
    </xdr:to>
    <xdr:sp macro="" textlink="">
      <xdr:nvSpPr>
        <xdr:cNvPr id="479" name="楕円 478"/>
        <xdr:cNvSpPr/>
      </xdr:nvSpPr>
      <xdr:spPr>
        <a:xfrm>
          <a:off x="10426700" y="1638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77271</xdr:rowOff>
    </xdr:from>
    <xdr:ext cx="534377" cy="259045"/>
    <xdr:sp macro="" textlink="">
      <xdr:nvSpPr>
        <xdr:cNvPr id="480" name="土木費該当値テキスト"/>
        <xdr:cNvSpPr txBox="1"/>
      </xdr:nvSpPr>
      <xdr:spPr>
        <a:xfrm>
          <a:off x="10528300" y="1636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79435</xdr:rowOff>
    </xdr:from>
    <xdr:to>
      <xdr:col>50</xdr:col>
      <xdr:colOff>165100</xdr:colOff>
      <xdr:row>97</xdr:row>
      <xdr:rowOff>9585</xdr:rowOff>
    </xdr:to>
    <xdr:sp macro="" textlink="">
      <xdr:nvSpPr>
        <xdr:cNvPr id="481" name="楕円 480"/>
        <xdr:cNvSpPr/>
      </xdr:nvSpPr>
      <xdr:spPr>
        <a:xfrm>
          <a:off x="9588500" y="1653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712</xdr:rowOff>
    </xdr:from>
    <xdr:ext cx="534377" cy="259045"/>
    <xdr:sp macro="" textlink="">
      <xdr:nvSpPr>
        <xdr:cNvPr id="482" name="テキスト ボックス 481"/>
        <xdr:cNvSpPr txBox="1"/>
      </xdr:nvSpPr>
      <xdr:spPr>
        <a:xfrm>
          <a:off x="9372111" y="1663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70658</xdr:rowOff>
    </xdr:from>
    <xdr:to>
      <xdr:col>46</xdr:col>
      <xdr:colOff>38100</xdr:colOff>
      <xdr:row>97</xdr:row>
      <xdr:rowOff>808</xdr:rowOff>
    </xdr:to>
    <xdr:sp macro="" textlink="">
      <xdr:nvSpPr>
        <xdr:cNvPr id="483" name="楕円 482"/>
        <xdr:cNvSpPr/>
      </xdr:nvSpPr>
      <xdr:spPr>
        <a:xfrm>
          <a:off x="8699500" y="1652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163385</xdr:rowOff>
    </xdr:from>
    <xdr:ext cx="534377" cy="259045"/>
    <xdr:sp macro="" textlink="">
      <xdr:nvSpPr>
        <xdr:cNvPr id="484" name="テキスト ボックス 483"/>
        <xdr:cNvSpPr txBox="1"/>
      </xdr:nvSpPr>
      <xdr:spPr>
        <a:xfrm>
          <a:off x="8483111" y="1662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98365</xdr:rowOff>
    </xdr:from>
    <xdr:to>
      <xdr:col>41</xdr:col>
      <xdr:colOff>101600</xdr:colOff>
      <xdr:row>97</xdr:row>
      <xdr:rowOff>28515</xdr:rowOff>
    </xdr:to>
    <xdr:sp macro="" textlink="">
      <xdr:nvSpPr>
        <xdr:cNvPr id="485" name="楕円 484"/>
        <xdr:cNvSpPr/>
      </xdr:nvSpPr>
      <xdr:spPr>
        <a:xfrm>
          <a:off x="7810500" y="1655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19642</xdr:rowOff>
    </xdr:from>
    <xdr:ext cx="534377" cy="259045"/>
    <xdr:sp macro="" textlink="">
      <xdr:nvSpPr>
        <xdr:cNvPr id="486" name="テキスト ボックス 485"/>
        <xdr:cNvSpPr txBox="1"/>
      </xdr:nvSpPr>
      <xdr:spPr>
        <a:xfrm>
          <a:off x="7594111" y="166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142118</xdr:rowOff>
    </xdr:from>
    <xdr:to>
      <xdr:col>36</xdr:col>
      <xdr:colOff>165100</xdr:colOff>
      <xdr:row>97</xdr:row>
      <xdr:rowOff>72268</xdr:rowOff>
    </xdr:to>
    <xdr:sp macro="" textlink="">
      <xdr:nvSpPr>
        <xdr:cNvPr id="487" name="楕円 486"/>
        <xdr:cNvSpPr/>
      </xdr:nvSpPr>
      <xdr:spPr>
        <a:xfrm>
          <a:off x="6921500" y="1660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63395</xdr:rowOff>
    </xdr:from>
    <xdr:ext cx="534377" cy="259045"/>
    <xdr:sp macro="" textlink="">
      <xdr:nvSpPr>
        <xdr:cNvPr id="488" name="テキスト ボックス 487"/>
        <xdr:cNvSpPr txBox="1"/>
      </xdr:nvSpPr>
      <xdr:spPr>
        <a:xfrm>
          <a:off x="6705111" y="1669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25857</xdr:rowOff>
    </xdr:from>
    <xdr:to>
      <xdr:col>85</xdr:col>
      <xdr:colOff>126364</xdr:colOff>
      <xdr:row>38</xdr:row>
      <xdr:rowOff>6792</xdr:rowOff>
    </xdr:to>
    <xdr:cxnSp macro="">
      <xdr:nvCxnSpPr>
        <xdr:cNvPr id="511" name="直線コネクタ 510"/>
        <xdr:cNvCxnSpPr/>
      </xdr:nvCxnSpPr>
      <xdr:spPr>
        <a:xfrm flipV="1">
          <a:off x="16317595" y="5512257"/>
          <a:ext cx="1269" cy="1009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10619</xdr:rowOff>
    </xdr:from>
    <xdr:ext cx="534377" cy="259045"/>
    <xdr:sp macro="" textlink="">
      <xdr:nvSpPr>
        <xdr:cNvPr id="512" name="消防費最小値テキスト"/>
        <xdr:cNvSpPr txBox="1"/>
      </xdr:nvSpPr>
      <xdr:spPr>
        <a:xfrm>
          <a:off x="16370300" y="65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xdr:rowOff>
    </xdr:from>
    <xdr:to>
      <xdr:col>86</xdr:col>
      <xdr:colOff>25400</xdr:colOff>
      <xdr:row>38</xdr:row>
      <xdr:rowOff>6792</xdr:rowOff>
    </xdr:to>
    <xdr:cxnSp macro="">
      <xdr:nvCxnSpPr>
        <xdr:cNvPr id="513" name="直線コネクタ 512"/>
        <xdr:cNvCxnSpPr/>
      </xdr:nvCxnSpPr>
      <xdr:spPr>
        <a:xfrm>
          <a:off x="16230600" y="6521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143984</xdr:rowOff>
    </xdr:from>
    <xdr:ext cx="534377" cy="259045"/>
    <xdr:sp macro="" textlink="">
      <xdr:nvSpPr>
        <xdr:cNvPr id="514" name="消防費最大値テキスト"/>
        <xdr:cNvSpPr txBox="1"/>
      </xdr:nvSpPr>
      <xdr:spPr>
        <a:xfrm>
          <a:off x="16370300" y="52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25857</xdr:rowOff>
    </xdr:from>
    <xdr:to>
      <xdr:col>86</xdr:col>
      <xdr:colOff>25400</xdr:colOff>
      <xdr:row>32</xdr:row>
      <xdr:rowOff>25857</xdr:rowOff>
    </xdr:to>
    <xdr:cxnSp macro="">
      <xdr:nvCxnSpPr>
        <xdr:cNvPr id="515" name="直線コネクタ 514"/>
        <xdr:cNvCxnSpPr/>
      </xdr:nvCxnSpPr>
      <xdr:spPr>
        <a:xfrm>
          <a:off x="16230600" y="5512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171430</xdr:rowOff>
    </xdr:from>
    <xdr:to>
      <xdr:col>85</xdr:col>
      <xdr:colOff>127000</xdr:colOff>
      <xdr:row>37</xdr:row>
      <xdr:rowOff>20919</xdr:rowOff>
    </xdr:to>
    <xdr:cxnSp macro="">
      <xdr:nvCxnSpPr>
        <xdr:cNvPr id="516" name="直線コネクタ 515"/>
        <xdr:cNvCxnSpPr/>
      </xdr:nvCxnSpPr>
      <xdr:spPr>
        <a:xfrm flipV="1">
          <a:off x="15481300" y="6343630"/>
          <a:ext cx="838200" cy="2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39905</xdr:rowOff>
    </xdr:from>
    <xdr:ext cx="534377" cy="259045"/>
    <xdr:sp macro="" textlink="">
      <xdr:nvSpPr>
        <xdr:cNvPr id="517" name="消防費平均値テキスト"/>
        <xdr:cNvSpPr txBox="1"/>
      </xdr:nvSpPr>
      <xdr:spPr>
        <a:xfrm>
          <a:off x="16370300" y="6040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17028</xdr:rowOff>
    </xdr:from>
    <xdr:to>
      <xdr:col>85</xdr:col>
      <xdr:colOff>177800</xdr:colOff>
      <xdr:row>36</xdr:row>
      <xdr:rowOff>118628</xdr:rowOff>
    </xdr:to>
    <xdr:sp macro="" textlink="">
      <xdr:nvSpPr>
        <xdr:cNvPr id="518" name="フローチャート: 判断 517"/>
        <xdr:cNvSpPr/>
      </xdr:nvSpPr>
      <xdr:spPr>
        <a:xfrm>
          <a:off x="162687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20919</xdr:rowOff>
    </xdr:from>
    <xdr:to>
      <xdr:col>81</xdr:col>
      <xdr:colOff>50800</xdr:colOff>
      <xdr:row>37</xdr:row>
      <xdr:rowOff>81910</xdr:rowOff>
    </xdr:to>
    <xdr:cxnSp macro="">
      <xdr:nvCxnSpPr>
        <xdr:cNvPr id="519" name="直線コネクタ 518"/>
        <xdr:cNvCxnSpPr/>
      </xdr:nvCxnSpPr>
      <xdr:spPr>
        <a:xfrm flipV="1">
          <a:off x="14592300" y="6364569"/>
          <a:ext cx="889000" cy="6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4867</xdr:rowOff>
    </xdr:from>
    <xdr:to>
      <xdr:col>81</xdr:col>
      <xdr:colOff>101600</xdr:colOff>
      <xdr:row>36</xdr:row>
      <xdr:rowOff>106467</xdr:rowOff>
    </xdr:to>
    <xdr:sp macro="" textlink="">
      <xdr:nvSpPr>
        <xdr:cNvPr id="520" name="フローチャート: 判断 519"/>
        <xdr:cNvSpPr/>
      </xdr:nvSpPr>
      <xdr:spPr>
        <a:xfrm>
          <a:off x="15430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122994</xdr:rowOff>
    </xdr:from>
    <xdr:ext cx="534377" cy="259045"/>
    <xdr:sp macro="" textlink="">
      <xdr:nvSpPr>
        <xdr:cNvPr id="521" name="テキスト ボックス 520"/>
        <xdr:cNvSpPr txBox="1"/>
      </xdr:nvSpPr>
      <xdr:spPr>
        <a:xfrm>
          <a:off x="15214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59644</xdr:rowOff>
    </xdr:from>
    <xdr:to>
      <xdr:col>76</xdr:col>
      <xdr:colOff>114300</xdr:colOff>
      <xdr:row>37</xdr:row>
      <xdr:rowOff>81910</xdr:rowOff>
    </xdr:to>
    <xdr:cxnSp macro="">
      <xdr:nvCxnSpPr>
        <xdr:cNvPr id="522" name="直線コネクタ 521"/>
        <xdr:cNvCxnSpPr/>
      </xdr:nvCxnSpPr>
      <xdr:spPr>
        <a:xfrm>
          <a:off x="13703300" y="6403294"/>
          <a:ext cx="889000" cy="2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47295</xdr:rowOff>
    </xdr:from>
    <xdr:to>
      <xdr:col>76</xdr:col>
      <xdr:colOff>165100</xdr:colOff>
      <xdr:row>36</xdr:row>
      <xdr:rowOff>148895</xdr:rowOff>
    </xdr:to>
    <xdr:sp macro="" textlink="">
      <xdr:nvSpPr>
        <xdr:cNvPr id="523" name="フローチャート: 判断 522"/>
        <xdr:cNvSpPr/>
      </xdr:nvSpPr>
      <xdr:spPr>
        <a:xfrm>
          <a:off x="14541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165422</xdr:rowOff>
    </xdr:from>
    <xdr:ext cx="534377" cy="259045"/>
    <xdr:sp macro="" textlink="">
      <xdr:nvSpPr>
        <xdr:cNvPr id="524" name="テキスト ボックス 523"/>
        <xdr:cNvSpPr txBox="1"/>
      </xdr:nvSpPr>
      <xdr:spPr>
        <a:xfrm>
          <a:off x="14325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59507</xdr:rowOff>
    </xdr:from>
    <xdr:to>
      <xdr:col>71</xdr:col>
      <xdr:colOff>177800</xdr:colOff>
      <xdr:row>37</xdr:row>
      <xdr:rowOff>59644</xdr:rowOff>
    </xdr:to>
    <xdr:cxnSp macro="">
      <xdr:nvCxnSpPr>
        <xdr:cNvPr id="525" name="直線コネクタ 524"/>
        <xdr:cNvCxnSpPr/>
      </xdr:nvCxnSpPr>
      <xdr:spPr>
        <a:xfrm>
          <a:off x="12814300" y="6403157"/>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146096</xdr:rowOff>
    </xdr:from>
    <xdr:to>
      <xdr:col>72</xdr:col>
      <xdr:colOff>38100</xdr:colOff>
      <xdr:row>36</xdr:row>
      <xdr:rowOff>76246</xdr:rowOff>
    </xdr:to>
    <xdr:sp macro="" textlink="">
      <xdr:nvSpPr>
        <xdr:cNvPr id="526" name="フローチャート: 判断 525"/>
        <xdr:cNvSpPr/>
      </xdr:nvSpPr>
      <xdr:spPr>
        <a:xfrm>
          <a:off x="13652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92773</xdr:rowOff>
    </xdr:from>
    <xdr:ext cx="534377" cy="259045"/>
    <xdr:sp macro="" textlink="">
      <xdr:nvSpPr>
        <xdr:cNvPr id="527" name="テキスト ボックス 526"/>
        <xdr:cNvSpPr txBox="1"/>
      </xdr:nvSpPr>
      <xdr:spPr>
        <a:xfrm>
          <a:off x="13436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1849</xdr:rowOff>
    </xdr:from>
    <xdr:to>
      <xdr:col>67</xdr:col>
      <xdr:colOff>101600</xdr:colOff>
      <xdr:row>36</xdr:row>
      <xdr:rowOff>103449</xdr:rowOff>
    </xdr:to>
    <xdr:sp macro="" textlink="">
      <xdr:nvSpPr>
        <xdr:cNvPr id="528" name="フローチャート: 判断 527"/>
        <xdr:cNvSpPr/>
      </xdr:nvSpPr>
      <xdr:spPr>
        <a:xfrm>
          <a:off x="12763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119976</xdr:rowOff>
    </xdr:from>
    <xdr:ext cx="534377" cy="259045"/>
    <xdr:sp macro="" textlink="">
      <xdr:nvSpPr>
        <xdr:cNvPr id="529" name="テキスト ボックス 528"/>
        <xdr:cNvSpPr txBox="1"/>
      </xdr:nvSpPr>
      <xdr:spPr>
        <a:xfrm>
          <a:off x="12547111" y="59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120630</xdr:rowOff>
    </xdr:from>
    <xdr:to>
      <xdr:col>85</xdr:col>
      <xdr:colOff>177800</xdr:colOff>
      <xdr:row>37</xdr:row>
      <xdr:rowOff>50780</xdr:rowOff>
    </xdr:to>
    <xdr:sp macro="" textlink="">
      <xdr:nvSpPr>
        <xdr:cNvPr id="535" name="楕円 534"/>
        <xdr:cNvSpPr/>
      </xdr:nvSpPr>
      <xdr:spPr>
        <a:xfrm>
          <a:off x="16268700" y="629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99057</xdr:rowOff>
    </xdr:from>
    <xdr:ext cx="534377" cy="259045"/>
    <xdr:sp macro="" textlink="">
      <xdr:nvSpPr>
        <xdr:cNvPr id="536" name="消防費該当値テキスト"/>
        <xdr:cNvSpPr txBox="1"/>
      </xdr:nvSpPr>
      <xdr:spPr>
        <a:xfrm>
          <a:off x="16370300" y="627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141569</xdr:rowOff>
    </xdr:from>
    <xdr:to>
      <xdr:col>81</xdr:col>
      <xdr:colOff>101600</xdr:colOff>
      <xdr:row>37</xdr:row>
      <xdr:rowOff>71719</xdr:rowOff>
    </xdr:to>
    <xdr:sp macro="" textlink="">
      <xdr:nvSpPr>
        <xdr:cNvPr id="537" name="楕円 536"/>
        <xdr:cNvSpPr/>
      </xdr:nvSpPr>
      <xdr:spPr>
        <a:xfrm>
          <a:off x="15430500" y="631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62846</xdr:rowOff>
    </xdr:from>
    <xdr:ext cx="534377" cy="259045"/>
    <xdr:sp macro="" textlink="">
      <xdr:nvSpPr>
        <xdr:cNvPr id="538" name="テキスト ボックス 537"/>
        <xdr:cNvSpPr txBox="1"/>
      </xdr:nvSpPr>
      <xdr:spPr>
        <a:xfrm>
          <a:off x="15214111" y="640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31110</xdr:rowOff>
    </xdr:from>
    <xdr:to>
      <xdr:col>76</xdr:col>
      <xdr:colOff>165100</xdr:colOff>
      <xdr:row>37</xdr:row>
      <xdr:rowOff>132710</xdr:rowOff>
    </xdr:to>
    <xdr:sp macro="" textlink="">
      <xdr:nvSpPr>
        <xdr:cNvPr id="539" name="楕円 538"/>
        <xdr:cNvSpPr/>
      </xdr:nvSpPr>
      <xdr:spPr>
        <a:xfrm>
          <a:off x="14541500" y="637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123837</xdr:rowOff>
    </xdr:from>
    <xdr:ext cx="534377" cy="259045"/>
    <xdr:sp macro="" textlink="">
      <xdr:nvSpPr>
        <xdr:cNvPr id="540" name="テキスト ボックス 539"/>
        <xdr:cNvSpPr txBox="1"/>
      </xdr:nvSpPr>
      <xdr:spPr>
        <a:xfrm>
          <a:off x="14325111" y="646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8844</xdr:rowOff>
    </xdr:from>
    <xdr:to>
      <xdr:col>72</xdr:col>
      <xdr:colOff>38100</xdr:colOff>
      <xdr:row>37</xdr:row>
      <xdr:rowOff>110444</xdr:rowOff>
    </xdr:to>
    <xdr:sp macro="" textlink="">
      <xdr:nvSpPr>
        <xdr:cNvPr id="541" name="楕円 540"/>
        <xdr:cNvSpPr/>
      </xdr:nvSpPr>
      <xdr:spPr>
        <a:xfrm>
          <a:off x="13652500" y="635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101571</xdr:rowOff>
    </xdr:from>
    <xdr:ext cx="534377" cy="259045"/>
    <xdr:sp macro="" textlink="">
      <xdr:nvSpPr>
        <xdr:cNvPr id="542" name="テキスト ボックス 541"/>
        <xdr:cNvSpPr txBox="1"/>
      </xdr:nvSpPr>
      <xdr:spPr>
        <a:xfrm>
          <a:off x="13436111" y="644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8707</xdr:rowOff>
    </xdr:from>
    <xdr:to>
      <xdr:col>67</xdr:col>
      <xdr:colOff>101600</xdr:colOff>
      <xdr:row>37</xdr:row>
      <xdr:rowOff>110307</xdr:rowOff>
    </xdr:to>
    <xdr:sp macro="" textlink="">
      <xdr:nvSpPr>
        <xdr:cNvPr id="543" name="楕円 542"/>
        <xdr:cNvSpPr/>
      </xdr:nvSpPr>
      <xdr:spPr>
        <a:xfrm>
          <a:off x="12763500" y="635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101434</xdr:rowOff>
    </xdr:from>
    <xdr:ext cx="534377" cy="259045"/>
    <xdr:sp macro="" textlink="">
      <xdr:nvSpPr>
        <xdr:cNvPr id="544" name="テキスト ボックス 543"/>
        <xdr:cNvSpPr txBox="1"/>
      </xdr:nvSpPr>
      <xdr:spPr>
        <a:xfrm>
          <a:off x="12547111" y="644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100593</xdr:rowOff>
    </xdr:from>
    <xdr:to>
      <xdr:col>85</xdr:col>
      <xdr:colOff>126364</xdr:colOff>
      <xdr:row>58</xdr:row>
      <xdr:rowOff>118816</xdr:rowOff>
    </xdr:to>
    <xdr:cxnSp macro="">
      <xdr:nvCxnSpPr>
        <xdr:cNvPr id="571" name="直線コネクタ 570"/>
        <xdr:cNvCxnSpPr/>
      </xdr:nvCxnSpPr>
      <xdr:spPr>
        <a:xfrm flipV="1">
          <a:off x="16317595" y="8673093"/>
          <a:ext cx="1269" cy="138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122643</xdr:rowOff>
    </xdr:from>
    <xdr:ext cx="534377" cy="259045"/>
    <xdr:sp macro="" textlink="">
      <xdr:nvSpPr>
        <xdr:cNvPr id="572" name="教育費最小値テキスト"/>
        <xdr:cNvSpPr txBox="1"/>
      </xdr:nvSpPr>
      <xdr:spPr>
        <a:xfrm>
          <a:off x="16370300" y="1006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118816</xdr:rowOff>
    </xdr:from>
    <xdr:to>
      <xdr:col>86</xdr:col>
      <xdr:colOff>25400</xdr:colOff>
      <xdr:row>58</xdr:row>
      <xdr:rowOff>118816</xdr:rowOff>
    </xdr:to>
    <xdr:cxnSp macro="">
      <xdr:nvCxnSpPr>
        <xdr:cNvPr id="573" name="直線コネクタ 572"/>
        <xdr:cNvCxnSpPr/>
      </xdr:nvCxnSpPr>
      <xdr:spPr>
        <a:xfrm>
          <a:off x="16230600" y="1006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47270</xdr:rowOff>
    </xdr:from>
    <xdr:ext cx="599010" cy="259045"/>
    <xdr:sp macro="" textlink="">
      <xdr:nvSpPr>
        <xdr:cNvPr id="574" name="教育費最大値テキスト"/>
        <xdr:cNvSpPr txBox="1"/>
      </xdr:nvSpPr>
      <xdr:spPr>
        <a:xfrm>
          <a:off x="16370300" y="8448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114,395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100593</xdr:rowOff>
    </xdr:from>
    <xdr:to>
      <xdr:col>86</xdr:col>
      <xdr:colOff>25400</xdr:colOff>
      <xdr:row>50</xdr:row>
      <xdr:rowOff>100593</xdr:rowOff>
    </xdr:to>
    <xdr:cxnSp macro="">
      <xdr:nvCxnSpPr>
        <xdr:cNvPr id="575" name="直線コネクタ 574"/>
        <xdr:cNvCxnSpPr/>
      </xdr:nvCxnSpPr>
      <xdr:spPr>
        <a:xfrm>
          <a:off x="16230600" y="867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54677</xdr:rowOff>
    </xdr:from>
    <xdr:to>
      <xdr:col>85</xdr:col>
      <xdr:colOff>127000</xdr:colOff>
      <xdr:row>55</xdr:row>
      <xdr:rowOff>83987</xdr:rowOff>
    </xdr:to>
    <xdr:cxnSp macro="">
      <xdr:nvCxnSpPr>
        <xdr:cNvPr id="576" name="直線コネクタ 575"/>
        <xdr:cNvCxnSpPr/>
      </xdr:nvCxnSpPr>
      <xdr:spPr>
        <a:xfrm flipV="1">
          <a:off x="15481300" y="9484427"/>
          <a:ext cx="838200" cy="2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1180</xdr:rowOff>
    </xdr:from>
    <xdr:ext cx="534377" cy="259045"/>
    <xdr:sp macro="" textlink="">
      <xdr:nvSpPr>
        <xdr:cNvPr id="577" name="教育費平均値テキスト"/>
        <xdr:cNvSpPr txBox="1"/>
      </xdr:nvSpPr>
      <xdr:spPr>
        <a:xfrm>
          <a:off x="16370300" y="9602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22753</xdr:rowOff>
    </xdr:from>
    <xdr:to>
      <xdr:col>85</xdr:col>
      <xdr:colOff>177800</xdr:colOff>
      <xdr:row>56</xdr:row>
      <xdr:rowOff>124353</xdr:rowOff>
    </xdr:to>
    <xdr:sp macro="" textlink="">
      <xdr:nvSpPr>
        <xdr:cNvPr id="578" name="フローチャート: 判断 577"/>
        <xdr:cNvSpPr/>
      </xdr:nvSpPr>
      <xdr:spPr>
        <a:xfrm>
          <a:off x="162687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76672</xdr:rowOff>
    </xdr:from>
    <xdr:to>
      <xdr:col>81</xdr:col>
      <xdr:colOff>50800</xdr:colOff>
      <xdr:row>55</xdr:row>
      <xdr:rowOff>83987</xdr:rowOff>
    </xdr:to>
    <xdr:cxnSp macro="">
      <xdr:nvCxnSpPr>
        <xdr:cNvPr id="579" name="直線コネクタ 578"/>
        <xdr:cNvCxnSpPr/>
      </xdr:nvCxnSpPr>
      <xdr:spPr>
        <a:xfrm>
          <a:off x="14592300" y="9334972"/>
          <a:ext cx="889000" cy="17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65207</xdr:rowOff>
    </xdr:from>
    <xdr:to>
      <xdr:col>81</xdr:col>
      <xdr:colOff>101600</xdr:colOff>
      <xdr:row>56</xdr:row>
      <xdr:rowOff>166807</xdr:rowOff>
    </xdr:to>
    <xdr:sp macro="" textlink="">
      <xdr:nvSpPr>
        <xdr:cNvPr id="580" name="フローチャート: 判断 579"/>
        <xdr:cNvSpPr/>
      </xdr:nvSpPr>
      <xdr:spPr>
        <a:xfrm>
          <a:off x="15430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157934</xdr:rowOff>
    </xdr:from>
    <xdr:ext cx="534377" cy="259045"/>
    <xdr:sp macro="" textlink="">
      <xdr:nvSpPr>
        <xdr:cNvPr id="581" name="テキスト ボックス 580"/>
        <xdr:cNvSpPr txBox="1"/>
      </xdr:nvSpPr>
      <xdr:spPr>
        <a:xfrm>
          <a:off x="15214111" y="975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76672</xdr:rowOff>
    </xdr:from>
    <xdr:to>
      <xdr:col>76</xdr:col>
      <xdr:colOff>114300</xdr:colOff>
      <xdr:row>55</xdr:row>
      <xdr:rowOff>107206</xdr:rowOff>
    </xdr:to>
    <xdr:cxnSp macro="">
      <xdr:nvCxnSpPr>
        <xdr:cNvPr id="582" name="直線コネクタ 581"/>
        <xdr:cNvCxnSpPr/>
      </xdr:nvCxnSpPr>
      <xdr:spPr>
        <a:xfrm flipV="1">
          <a:off x="13703300" y="9334972"/>
          <a:ext cx="889000" cy="20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74792</xdr:rowOff>
    </xdr:from>
    <xdr:to>
      <xdr:col>76</xdr:col>
      <xdr:colOff>165100</xdr:colOff>
      <xdr:row>57</xdr:row>
      <xdr:rowOff>4942</xdr:rowOff>
    </xdr:to>
    <xdr:sp macro="" textlink="">
      <xdr:nvSpPr>
        <xdr:cNvPr id="583" name="フローチャート: 判断 582"/>
        <xdr:cNvSpPr/>
      </xdr:nvSpPr>
      <xdr:spPr>
        <a:xfrm>
          <a:off x="14541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167519</xdr:rowOff>
    </xdr:from>
    <xdr:ext cx="534377" cy="259045"/>
    <xdr:sp macro="" textlink="">
      <xdr:nvSpPr>
        <xdr:cNvPr id="584" name="テキスト ボックス 583"/>
        <xdr:cNvSpPr txBox="1"/>
      </xdr:nvSpPr>
      <xdr:spPr>
        <a:xfrm>
          <a:off x="14325111" y="976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58579</xdr:rowOff>
    </xdr:from>
    <xdr:to>
      <xdr:col>71</xdr:col>
      <xdr:colOff>177800</xdr:colOff>
      <xdr:row>55</xdr:row>
      <xdr:rowOff>107206</xdr:rowOff>
    </xdr:to>
    <xdr:cxnSp macro="">
      <xdr:nvCxnSpPr>
        <xdr:cNvPr id="585" name="直線コネクタ 584"/>
        <xdr:cNvCxnSpPr/>
      </xdr:nvCxnSpPr>
      <xdr:spPr>
        <a:xfrm>
          <a:off x="12814300" y="9488329"/>
          <a:ext cx="889000" cy="4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76474</xdr:rowOff>
    </xdr:from>
    <xdr:to>
      <xdr:col>72</xdr:col>
      <xdr:colOff>38100</xdr:colOff>
      <xdr:row>57</xdr:row>
      <xdr:rowOff>6624</xdr:rowOff>
    </xdr:to>
    <xdr:sp macro="" textlink="">
      <xdr:nvSpPr>
        <xdr:cNvPr id="586" name="フローチャート: 判断 585"/>
        <xdr:cNvSpPr/>
      </xdr:nvSpPr>
      <xdr:spPr>
        <a:xfrm>
          <a:off x="13652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169201</xdr:rowOff>
    </xdr:from>
    <xdr:ext cx="534377" cy="259045"/>
    <xdr:sp macro="" textlink="">
      <xdr:nvSpPr>
        <xdr:cNvPr id="587" name="テキスト ボックス 586"/>
        <xdr:cNvSpPr txBox="1"/>
      </xdr:nvSpPr>
      <xdr:spPr>
        <a:xfrm>
          <a:off x="13436111" y="97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67232</xdr:rowOff>
    </xdr:from>
    <xdr:to>
      <xdr:col>67</xdr:col>
      <xdr:colOff>101600</xdr:colOff>
      <xdr:row>56</xdr:row>
      <xdr:rowOff>168832</xdr:rowOff>
    </xdr:to>
    <xdr:sp macro="" textlink="">
      <xdr:nvSpPr>
        <xdr:cNvPr id="588" name="フローチャート: 判断 587"/>
        <xdr:cNvSpPr/>
      </xdr:nvSpPr>
      <xdr:spPr>
        <a:xfrm>
          <a:off x="12763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159959</xdr:rowOff>
    </xdr:from>
    <xdr:ext cx="534377" cy="259045"/>
    <xdr:sp macro="" textlink="">
      <xdr:nvSpPr>
        <xdr:cNvPr id="589" name="テキスト ボックス 588"/>
        <xdr:cNvSpPr txBox="1"/>
      </xdr:nvSpPr>
      <xdr:spPr>
        <a:xfrm>
          <a:off x="12547111" y="97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3877</xdr:rowOff>
    </xdr:from>
    <xdr:to>
      <xdr:col>85</xdr:col>
      <xdr:colOff>177800</xdr:colOff>
      <xdr:row>55</xdr:row>
      <xdr:rowOff>105477</xdr:rowOff>
    </xdr:to>
    <xdr:sp macro="" textlink="">
      <xdr:nvSpPr>
        <xdr:cNvPr id="595" name="楕円 594"/>
        <xdr:cNvSpPr/>
      </xdr:nvSpPr>
      <xdr:spPr>
        <a:xfrm>
          <a:off x="16268700" y="943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26754</xdr:rowOff>
    </xdr:from>
    <xdr:ext cx="534377" cy="259045"/>
    <xdr:sp macro="" textlink="">
      <xdr:nvSpPr>
        <xdr:cNvPr id="596" name="教育費該当値テキスト"/>
        <xdr:cNvSpPr txBox="1"/>
      </xdr:nvSpPr>
      <xdr:spPr>
        <a:xfrm>
          <a:off x="16370300" y="928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33187</xdr:rowOff>
    </xdr:from>
    <xdr:to>
      <xdr:col>81</xdr:col>
      <xdr:colOff>101600</xdr:colOff>
      <xdr:row>55</xdr:row>
      <xdr:rowOff>134787</xdr:rowOff>
    </xdr:to>
    <xdr:sp macro="" textlink="">
      <xdr:nvSpPr>
        <xdr:cNvPr id="597" name="楕円 596"/>
        <xdr:cNvSpPr/>
      </xdr:nvSpPr>
      <xdr:spPr>
        <a:xfrm>
          <a:off x="15430500" y="946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151314</xdr:rowOff>
    </xdr:from>
    <xdr:ext cx="534377" cy="259045"/>
    <xdr:sp macro="" textlink="">
      <xdr:nvSpPr>
        <xdr:cNvPr id="598" name="テキスト ボックス 597"/>
        <xdr:cNvSpPr txBox="1"/>
      </xdr:nvSpPr>
      <xdr:spPr>
        <a:xfrm>
          <a:off x="15214111" y="923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25872</xdr:rowOff>
    </xdr:from>
    <xdr:to>
      <xdr:col>76</xdr:col>
      <xdr:colOff>165100</xdr:colOff>
      <xdr:row>54</xdr:row>
      <xdr:rowOff>127472</xdr:rowOff>
    </xdr:to>
    <xdr:sp macro="" textlink="">
      <xdr:nvSpPr>
        <xdr:cNvPr id="599" name="楕円 598"/>
        <xdr:cNvSpPr/>
      </xdr:nvSpPr>
      <xdr:spPr>
        <a:xfrm>
          <a:off x="14541500" y="928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143999</xdr:rowOff>
    </xdr:from>
    <xdr:ext cx="534377" cy="259045"/>
    <xdr:sp macro="" textlink="">
      <xdr:nvSpPr>
        <xdr:cNvPr id="600" name="テキスト ボックス 599"/>
        <xdr:cNvSpPr txBox="1"/>
      </xdr:nvSpPr>
      <xdr:spPr>
        <a:xfrm>
          <a:off x="14325111" y="905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56406</xdr:rowOff>
    </xdr:from>
    <xdr:to>
      <xdr:col>72</xdr:col>
      <xdr:colOff>38100</xdr:colOff>
      <xdr:row>55</xdr:row>
      <xdr:rowOff>158006</xdr:rowOff>
    </xdr:to>
    <xdr:sp macro="" textlink="">
      <xdr:nvSpPr>
        <xdr:cNvPr id="601" name="楕円 600"/>
        <xdr:cNvSpPr/>
      </xdr:nvSpPr>
      <xdr:spPr>
        <a:xfrm>
          <a:off x="13652500" y="948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3083</xdr:rowOff>
    </xdr:from>
    <xdr:ext cx="534377" cy="259045"/>
    <xdr:sp macro="" textlink="">
      <xdr:nvSpPr>
        <xdr:cNvPr id="602" name="テキスト ボックス 601"/>
        <xdr:cNvSpPr txBox="1"/>
      </xdr:nvSpPr>
      <xdr:spPr>
        <a:xfrm>
          <a:off x="13436111" y="92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7779</xdr:rowOff>
    </xdr:from>
    <xdr:to>
      <xdr:col>67</xdr:col>
      <xdr:colOff>101600</xdr:colOff>
      <xdr:row>55</xdr:row>
      <xdr:rowOff>109379</xdr:rowOff>
    </xdr:to>
    <xdr:sp macro="" textlink="">
      <xdr:nvSpPr>
        <xdr:cNvPr id="603" name="楕円 602"/>
        <xdr:cNvSpPr/>
      </xdr:nvSpPr>
      <xdr:spPr>
        <a:xfrm>
          <a:off x="12763500" y="943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125906</xdr:rowOff>
    </xdr:from>
    <xdr:ext cx="534377" cy="259045"/>
    <xdr:sp macro="" textlink="">
      <xdr:nvSpPr>
        <xdr:cNvPr id="604" name="テキスト ボックス 603"/>
        <xdr:cNvSpPr txBox="1"/>
      </xdr:nvSpPr>
      <xdr:spPr>
        <a:xfrm>
          <a:off x="12547111" y="921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75669</xdr:rowOff>
    </xdr:from>
    <xdr:to>
      <xdr:col>85</xdr:col>
      <xdr:colOff>126364</xdr:colOff>
      <xdr:row>78</xdr:row>
      <xdr:rowOff>139700</xdr:rowOff>
    </xdr:to>
    <xdr:cxnSp macro="">
      <xdr:nvCxnSpPr>
        <xdr:cNvPr id="626" name="直線コネクタ 625"/>
        <xdr:cNvCxnSpPr/>
      </xdr:nvCxnSpPr>
      <xdr:spPr>
        <a:xfrm flipV="1">
          <a:off x="16317595" y="12077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22346</xdr:rowOff>
    </xdr:from>
    <xdr:ext cx="534377" cy="259045"/>
    <xdr:sp macro="" textlink="">
      <xdr:nvSpPr>
        <xdr:cNvPr id="629" name="災害復旧費最大値テキスト"/>
        <xdr:cNvSpPr txBox="1"/>
      </xdr:nvSpPr>
      <xdr:spPr>
        <a:xfrm>
          <a:off x="16370300" y="1185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75669</xdr:rowOff>
    </xdr:from>
    <xdr:to>
      <xdr:col>86</xdr:col>
      <xdr:colOff>25400</xdr:colOff>
      <xdr:row>70</xdr:row>
      <xdr:rowOff>75669</xdr:rowOff>
    </xdr:to>
    <xdr:cxnSp macro="">
      <xdr:nvCxnSpPr>
        <xdr:cNvPr id="630" name="直線コネクタ 629"/>
        <xdr:cNvCxnSpPr/>
      </xdr:nvCxnSpPr>
      <xdr:spPr>
        <a:xfrm>
          <a:off x="16230600" y="12077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110417</xdr:rowOff>
    </xdr:from>
    <xdr:to>
      <xdr:col>85</xdr:col>
      <xdr:colOff>127000</xdr:colOff>
      <xdr:row>78</xdr:row>
      <xdr:rowOff>139700</xdr:rowOff>
    </xdr:to>
    <xdr:cxnSp macro="">
      <xdr:nvCxnSpPr>
        <xdr:cNvPr id="631" name="直線コネクタ 630"/>
        <xdr:cNvCxnSpPr/>
      </xdr:nvCxnSpPr>
      <xdr:spPr>
        <a:xfrm>
          <a:off x="15481300" y="13483517"/>
          <a:ext cx="838200" cy="2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29160</xdr:rowOff>
    </xdr:from>
    <xdr:ext cx="469744" cy="259045"/>
    <xdr:sp macro="" textlink="">
      <xdr:nvSpPr>
        <xdr:cNvPr id="632" name="災害復旧費平均値テキスト"/>
        <xdr:cNvSpPr txBox="1"/>
      </xdr:nvSpPr>
      <xdr:spPr>
        <a:xfrm>
          <a:off x="16370300" y="13230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6283</xdr:rowOff>
    </xdr:from>
    <xdr:to>
      <xdr:col>85</xdr:col>
      <xdr:colOff>177800</xdr:colOff>
      <xdr:row>78</xdr:row>
      <xdr:rowOff>107883</xdr:rowOff>
    </xdr:to>
    <xdr:sp macro="" textlink="">
      <xdr:nvSpPr>
        <xdr:cNvPr id="633" name="フローチャート: 判断 632"/>
        <xdr:cNvSpPr/>
      </xdr:nvSpPr>
      <xdr:spPr>
        <a:xfrm>
          <a:off x="162687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110417</xdr:rowOff>
    </xdr:from>
    <xdr:to>
      <xdr:col>81</xdr:col>
      <xdr:colOff>50800</xdr:colOff>
      <xdr:row>78</xdr:row>
      <xdr:rowOff>131516</xdr:rowOff>
    </xdr:to>
    <xdr:cxnSp macro="">
      <xdr:nvCxnSpPr>
        <xdr:cNvPr id="634" name="直線コネクタ 633"/>
        <xdr:cNvCxnSpPr/>
      </xdr:nvCxnSpPr>
      <xdr:spPr>
        <a:xfrm flipV="1">
          <a:off x="14592300" y="13483517"/>
          <a:ext cx="889000" cy="2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35682</xdr:rowOff>
    </xdr:from>
    <xdr:to>
      <xdr:col>81</xdr:col>
      <xdr:colOff>101600</xdr:colOff>
      <xdr:row>78</xdr:row>
      <xdr:rowOff>137282</xdr:rowOff>
    </xdr:to>
    <xdr:sp macro="" textlink="">
      <xdr:nvSpPr>
        <xdr:cNvPr id="635" name="フローチャート: 判断 634"/>
        <xdr:cNvSpPr/>
      </xdr:nvSpPr>
      <xdr:spPr>
        <a:xfrm>
          <a:off x="15430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153809</xdr:rowOff>
    </xdr:from>
    <xdr:ext cx="469744" cy="259045"/>
    <xdr:sp macro="" textlink="">
      <xdr:nvSpPr>
        <xdr:cNvPr id="636" name="テキスト ボックス 635"/>
        <xdr:cNvSpPr txBox="1"/>
      </xdr:nvSpPr>
      <xdr:spPr>
        <a:xfrm>
          <a:off x="15246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131516</xdr:rowOff>
    </xdr:from>
    <xdr:to>
      <xdr:col>76</xdr:col>
      <xdr:colOff>114300</xdr:colOff>
      <xdr:row>78</xdr:row>
      <xdr:rowOff>139700</xdr:rowOff>
    </xdr:to>
    <xdr:cxnSp macro="">
      <xdr:nvCxnSpPr>
        <xdr:cNvPr id="637" name="直線コネクタ 636"/>
        <xdr:cNvCxnSpPr/>
      </xdr:nvCxnSpPr>
      <xdr:spPr>
        <a:xfrm flipV="1">
          <a:off x="13703300" y="13504616"/>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49284</xdr:rowOff>
    </xdr:from>
    <xdr:to>
      <xdr:col>76</xdr:col>
      <xdr:colOff>165100</xdr:colOff>
      <xdr:row>78</xdr:row>
      <xdr:rowOff>150884</xdr:rowOff>
    </xdr:to>
    <xdr:sp macro="" textlink="">
      <xdr:nvSpPr>
        <xdr:cNvPr id="638" name="フローチャート: 判断 637"/>
        <xdr:cNvSpPr/>
      </xdr:nvSpPr>
      <xdr:spPr>
        <a:xfrm>
          <a:off x="14541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167411</xdr:rowOff>
    </xdr:from>
    <xdr:ext cx="469744" cy="259045"/>
    <xdr:sp macro="" textlink="">
      <xdr:nvSpPr>
        <xdr:cNvPr id="639" name="テキスト ボックス 638"/>
        <xdr:cNvSpPr txBox="1"/>
      </xdr:nvSpPr>
      <xdr:spPr>
        <a:xfrm>
          <a:off x="14357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134031</xdr:rowOff>
    </xdr:from>
    <xdr:to>
      <xdr:col>71</xdr:col>
      <xdr:colOff>177800</xdr:colOff>
      <xdr:row>78</xdr:row>
      <xdr:rowOff>139700</xdr:rowOff>
    </xdr:to>
    <xdr:cxnSp macro="">
      <xdr:nvCxnSpPr>
        <xdr:cNvPr id="640" name="直線コネクタ 639"/>
        <xdr:cNvCxnSpPr/>
      </xdr:nvCxnSpPr>
      <xdr:spPr>
        <a:xfrm>
          <a:off x="12814300" y="13507131"/>
          <a:ext cx="8890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58817</xdr:rowOff>
    </xdr:from>
    <xdr:to>
      <xdr:col>72</xdr:col>
      <xdr:colOff>38100</xdr:colOff>
      <xdr:row>78</xdr:row>
      <xdr:rowOff>160417</xdr:rowOff>
    </xdr:to>
    <xdr:sp macro="" textlink="">
      <xdr:nvSpPr>
        <xdr:cNvPr id="641" name="フローチャート: 判断 640"/>
        <xdr:cNvSpPr/>
      </xdr:nvSpPr>
      <xdr:spPr>
        <a:xfrm>
          <a:off x="13652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5494</xdr:rowOff>
    </xdr:from>
    <xdr:ext cx="469744" cy="259045"/>
    <xdr:sp macro="" textlink="">
      <xdr:nvSpPr>
        <xdr:cNvPr id="642" name="テキスト ボックス 641"/>
        <xdr:cNvSpPr txBox="1"/>
      </xdr:nvSpPr>
      <xdr:spPr>
        <a:xfrm>
          <a:off x="13468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75595</xdr:rowOff>
    </xdr:from>
    <xdr:to>
      <xdr:col>67</xdr:col>
      <xdr:colOff>101600</xdr:colOff>
      <xdr:row>79</xdr:row>
      <xdr:rowOff>5745</xdr:rowOff>
    </xdr:to>
    <xdr:sp macro="" textlink="">
      <xdr:nvSpPr>
        <xdr:cNvPr id="643" name="フローチャート: 判断 642"/>
        <xdr:cNvSpPr/>
      </xdr:nvSpPr>
      <xdr:spPr>
        <a:xfrm>
          <a:off x="12763500" y="1344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22272</xdr:rowOff>
    </xdr:from>
    <xdr:ext cx="378565" cy="259045"/>
    <xdr:sp macro="" textlink="">
      <xdr:nvSpPr>
        <xdr:cNvPr id="644" name="テキスト ボックス 643"/>
        <xdr:cNvSpPr txBox="1"/>
      </xdr:nvSpPr>
      <xdr:spPr>
        <a:xfrm>
          <a:off x="12625017" y="13223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0" name="楕円 649"/>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1"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59617</xdr:rowOff>
    </xdr:from>
    <xdr:to>
      <xdr:col>81</xdr:col>
      <xdr:colOff>101600</xdr:colOff>
      <xdr:row>78</xdr:row>
      <xdr:rowOff>161217</xdr:rowOff>
    </xdr:to>
    <xdr:sp macro="" textlink="">
      <xdr:nvSpPr>
        <xdr:cNvPr id="652" name="楕円 651"/>
        <xdr:cNvSpPr/>
      </xdr:nvSpPr>
      <xdr:spPr>
        <a:xfrm>
          <a:off x="15430500" y="1343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152344</xdr:rowOff>
    </xdr:from>
    <xdr:ext cx="469744" cy="259045"/>
    <xdr:sp macro="" textlink="">
      <xdr:nvSpPr>
        <xdr:cNvPr id="653" name="テキスト ボックス 652"/>
        <xdr:cNvSpPr txBox="1"/>
      </xdr:nvSpPr>
      <xdr:spPr>
        <a:xfrm>
          <a:off x="15246428" y="1352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80716</xdr:rowOff>
    </xdr:from>
    <xdr:to>
      <xdr:col>76</xdr:col>
      <xdr:colOff>165100</xdr:colOff>
      <xdr:row>79</xdr:row>
      <xdr:rowOff>10866</xdr:rowOff>
    </xdr:to>
    <xdr:sp macro="" textlink="">
      <xdr:nvSpPr>
        <xdr:cNvPr id="654" name="楕円 653"/>
        <xdr:cNvSpPr/>
      </xdr:nvSpPr>
      <xdr:spPr>
        <a:xfrm>
          <a:off x="14541500" y="134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1993</xdr:rowOff>
    </xdr:from>
    <xdr:ext cx="378565" cy="259045"/>
    <xdr:sp macro="" textlink="">
      <xdr:nvSpPr>
        <xdr:cNvPr id="655" name="テキスト ボックス 654"/>
        <xdr:cNvSpPr txBox="1"/>
      </xdr:nvSpPr>
      <xdr:spPr>
        <a:xfrm>
          <a:off x="14403017" y="13546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6" name="楕円 655"/>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7" name="テキスト ボックス 656"/>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83231</xdr:rowOff>
    </xdr:from>
    <xdr:to>
      <xdr:col>67</xdr:col>
      <xdr:colOff>101600</xdr:colOff>
      <xdr:row>79</xdr:row>
      <xdr:rowOff>13381</xdr:rowOff>
    </xdr:to>
    <xdr:sp macro="" textlink="">
      <xdr:nvSpPr>
        <xdr:cNvPr id="658" name="楕円 657"/>
        <xdr:cNvSpPr/>
      </xdr:nvSpPr>
      <xdr:spPr>
        <a:xfrm>
          <a:off x="12763500" y="1345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4508</xdr:rowOff>
    </xdr:from>
    <xdr:ext cx="378565" cy="259045"/>
    <xdr:sp macro="" textlink="">
      <xdr:nvSpPr>
        <xdr:cNvPr id="659" name="テキスト ボックス 658"/>
        <xdr:cNvSpPr txBox="1"/>
      </xdr:nvSpPr>
      <xdr:spPr>
        <a:xfrm>
          <a:off x="12625017" y="13549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1436</xdr:rowOff>
    </xdr:from>
    <xdr:to>
      <xdr:col>85</xdr:col>
      <xdr:colOff>126364</xdr:colOff>
      <xdr:row>98</xdr:row>
      <xdr:rowOff>57938</xdr:rowOff>
    </xdr:to>
    <xdr:cxnSp macro="">
      <xdr:nvCxnSpPr>
        <xdr:cNvPr id="683" name="直線コネクタ 682"/>
        <xdr:cNvCxnSpPr/>
      </xdr:nvCxnSpPr>
      <xdr:spPr>
        <a:xfrm flipV="1">
          <a:off x="16317595" y="15431936"/>
          <a:ext cx="1269" cy="1428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61765</xdr:rowOff>
    </xdr:from>
    <xdr:ext cx="469744" cy="259045"/>
    <xdr:sp macro="" textlink="">
      <xdr:nvSpPr>
        <xdr:cNvPr id="684" name="公債費最小値テキスト"/>
        <xdr:cNvSpPr txBox="1"/>
      </xdr:nvSpPr>
      <xdr:spPr>
        <a:xfrm>
          <a:off x="16370300" y="1686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57938</xdr:rowOff>
    </xdr:from>
    <xdr:to>
      <xdr:col>86</xdr:col>
      <xdr:colOff>25400</xdr:colOff>
      <xdr:row>98</xdr:row>
      <xdr:rowOff>57938</xdr:rowOff>
    </xdr:to>
    <xdr:cxnSp macro="">
      <xdr:nvCxnSpPr>
        <xdr:cNvPr id="685" name="直線コネクタ 684"/>
        <xdr:cNvCxnSpPr/>
      </xdr:nvCxnSpPr>
      <xdr:spPr>
        <a:xfrm>
          <a:off x="16230600" y="16860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119563</xdr:rowOff>
    </xdr:from>
    <xdr:ext cx="534377" cy="259045"/>
    <xdr:sp macro="" textlink="">
      <xdr:nvSpPr>
        <xdr:cNvPr id="686" name="公債費最大値テキスト"/>
        <xdr:cNvSpPr txBox="1"/>
      </xdr:nvSpPr>
      <xdr:spPr>
        <a:xfrm>
          <a:off x="16370300" y="1520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83,258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1436</xdr:rowOff>
    </xdr:from>
    <xdr:to>
      <xdr:col>86</xdr:col>
      <xdr:colOff>25400</xdr:colOff>
      <xdr:row>90</xdr:row>
      <xdr:rowOff>1436</xdr:rowOff>
    </xdr:to>
    <xdr:cxnSp macro="">
      <xdr:nvCxnSpPr>
        <xdr:cNvPr id="687" name="直線コネクタ 686"/>
        <xdr:cNvCxnSpPr/>
      </xdr:nvCxnSpPr>
      <xdr:spPr>
        <a:xfrm>
          <a:off x="16230600" y="1543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68301</xdr:rowOff>
    </xdr:from>
    <xdr:to>
      <xdr:col>85</xdr:col>
      <xdr:colOff>127000</xdr:colOff>
      <xdr:row>95</xdr:row>
      <xdr:rowOff>122383</xdr:rowOff>
    </xdr:to>
    <xdr:cxnSp macro="">
      <xdr:nvCxnSpPr>
        <xdr:cNvPr id="688" name="直線コネクタ 687"/>
        <xdr:cNvCxnSpPr/>
      </xdr:nvCxnSpPr>
      <xdr:spPr>
        <a:xfrm flipV="1">
          <a:off x="15481300" y="16356051"/>
          <a:ext cx="838200" cy="5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36206</xdr:rowOff>
    </xdr:from>
    <xdr:ext cx="534377" cy="259045"/>
    <xdr:sp macro="" textlink="">
      <xdr:nvSpPr>
        <xdr:cNvPr id="689" name="公債費平均値テキスト"/>
        <xdr:cNvSpPr txBox="1"/>
      </xdr:nvSpPr>
      <xdr:spPr>
        <a:xfrm>
          <a:off x="16370300" y="16152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13329</xdr:rowOff>
    </xdr:from>
    <xdr:to>
      <xdr:col>85</xdr:col>
      <xdr:colOff>177800</xdr:colOff>
      <xdr:row>95</xdr:row>
      <xdr:rowOff>114929</xdr:rowOff>
    </xdr:to>
    <xdr:sp macro="" textlink="">
      <xdr:nvSpPr>
        <xdr:cNvPr id="690" name="フローチャート: 判断 689"/>
        <xdr:cNvSpPr/>
      </xdr:nvSpPr>
      <xdr:spPr>
        <a:xfrm>
          <a:off x="162687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122383</xdr:rowOff>
    </xdr:from>
    <xdr:to>
      <xdr:col>81</xdr:col>
      <xdr:colOff>50800</xdr:colOff>
      <xdr:row>95</xdr:row>
      <xdr:rowOff>149034</xdr:rowOff>
    </xdr:to>
    <xdr:cxnSp macro="">
      <xdr:nvCxnSpPr>
        <xdr:cNvPr id="691" name="直線コネクタ 690"/>
        <xdr:cNvCxnSpPr/>
      </xdr:nvCxnSpPr>
      <xdr:spPr>
        <a:xfrm flipV="1">
          <a:off x="14592300" y="16410133"/>
          <a:ext cx="889000" cy="2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7386</xdr:rowOff>
    </xdr:from>
    <xdr:to>
      <xdr:col>81</xdr:col>
      <xdr:colOff>101600</xdr:colOff>
      <xdr:row>95</xdr:row>
      <xdr:rowOff>108986</xdr:rowOff>
    </xdr:to>
    <xdr:sp macro="" textlink="">
      <xdr:nvSpPr>
        <xdr:cNvPr id="692" name="フローチャート: 判断 691"/>
        <xdr:cNvSpPr/>
      </xdr:nvSpPr>
      <xdr:spPr>
        <a:xfrm>
          <a:off x="15430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125513</xdr:rowOff>
    </xdr:from>
    <xdr:ext cx="534377" cy="259045"/>
    <xdr:sp macro="" textlink="">
      <xdr:nvSpPr>
        <xdr:cNvPr id="693" name="テキスト ボックス 692"/>
        <xdr:cNvSpPr txBox="1"/>
      </xdr:nvSpPr>
      <xdr:spPr>
        <a:xfrm>
          <a:off x="15214111" y="1607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149034</xdr:rowOff>
    </xdr:from>
    <xdr:to>
      <xdr:col>76</xdr:col>
      <xdr:colOff>114300</xdr:colOff>
      <xdr:row>96</xdr:row>
      <xdr:rowOff>42507</xdr:rowOff>
    </xdr:to>
    <xdr:cxnSp macro="">
      <xdr:nvCxnSpPr>
        <xdr:cNvPr id="694" name="直線コネクタ 693"/>
        <xdr:cNvCxnSpPr/>
      </xdr:nvCxnSpPr>
      <xdr:spPr>
        <a:xfrm flipV="1">
          <a:off x="13703300" y="16436784"/>
          <a:ext cx="889000" cy="6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1118</xdr:rowOff>
    </xdr:from>
    <xdr:to>
      <xdr:col>76</xdr:col>
      <xdr:colOff>165100</xdr:colOff>
      <xdr:row>95</xdr:row>
      <xdr:rowOff>102718</xdr:rowOff>
    </xdr:to>
    <xdr:sp macro="" textlink="">
      <xdr:nvSpPr>
        <xdr:cNvPr id="695" name="フローチャート: 判断 694"/>
        <xdr:cNvSpPr/>
      </xdr:nvSpPr>
      <xdr:spPr>
        <a:xfrm>
          <a:off x="14541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119245</xdr:rowOff>
    </xdr:from>
    <xdr:ext cx="534377" cy="259045"/>
    <xdr:sp macro="" textlink="">
      <xdr:nvSpPr>
        <xdr:cNvPr id="696" name="テキスト ボックス 695"/>
        <xdr:cNvSpPr txBox="1"/>
      </xdr:nvSpPr>
      <xdr:spPr>
        <a:xfrm>
          <a:off x="14325111" y="160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42507</xdr:rowOff>
    </xdr:from>
    <xdr:to>
      <xdr:col>71</xdr:col>
      <xdr:colOff>177800</xdr:colOff>
      <xdr:row>96</xdr:row>
      <xdr:rowOff>47213</xdr:rowOff>
    </xdr:to>
    <xdr:cxnSp macro="">
      <xdr:nvCxnSpPr>
        <xdr:cNvPr id="697" name="直線コネクタ 696"/>
        <xdr:cNvCxnSpPr/>
      </xdr:nvCxnSpPr>
      <xdr:spPr>
        <a:xfrm flipV="1">
          <a:off x="12814300" y="16501707"/>
          <a:ext cx="889000" cy="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5404</xdr:rowOff>
    </xdr:from>
    <xdr:to>
      <xdr:col>72</xdr:col>
      <xdr:colOff>38100</xdr:colOff>
      <xdr:row>95</xdr:row>
      <xdr:rowOff>107004</xdr:rowOff>
    </xdr:to>
    <xdr:sp macro="" textlink="">
      <xdr:nvSpPr>
        <xdr:cNvPr id="698" name="フローチャート: 判断 697"/>
        <xdr:cNvSpPr/>
      </xdr:nvSpPr>
      <xdr:spPr>
        <a:xfrm>
          <a:off x="13652500" y="162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123531</xdr:rowOff>
    </xdr:from>
    <xdr:ext cx="534377" cy="259045"/>
    <xdr:sp macro="" textlink="">
      <xdr:nvSpPr>
        <xdr:cNvPr id="699" name="テキスト ボックス 698"/>
        <xdr:cNvSpPr txBox="1"/>
      </xdr:nvSpPr>
      <xdr:spPr>
        <a:xfrm>
          <a:off x="13436111" y="1606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167805</xdr:rowOff>
    </xdr:from>
    <xdr:to>
      <xdr:col>67</xdr:col>
      <xdr:colOff>101600</xdr:colOff>
      <xdr:row>95</xdr:row>
      <xdr:rowOff>97955</xdr:rowOff>
    </xdr:to>
    <xdr:sp macro="" textlink="">
      <xdr:nvSpPr>
        <xdr:cNvPr id="700" name="フローチャート: 判断 699"/>
        <xdr:cNvSpPr/>
      </xdr:nvSpPr>
      <xdr:spPr>
        <a:xfrm>
          <a:off x="12763500" y="1628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114482</xdr:rowOff>
    </xdr:from>
    <xdr:ext cx="534377" cy="259045"/>
    <xdr:sp macro="" textlink="">
      <xdr:nvSpPr>
        <xdr:cNvPr id="701" name="テキスト ボックス 700"/>
        <xdr:cNvSpPr txBox="1"/>
      </xdr:nvSpPr>
      <xdr:spPr>
        <a:xfrm>
          <a:off x="12547111" y="1605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17501</xdr:rowOff>
    </xdr:from>
    <xdr:to>
      <xdr:col>85</xdr:col>
      <xdr:colOff>177800</xdr:colOff>
      <xdr:row>95</xdr:row>
      <xdr:rowOff>119101</xdr:rowOff>
    </xdr:to>
    <xdr:sp macro="" textlink="">
      <xdr:nvSpPr>
        <xdr:cNvPr id="707" name="楕円 706"/>
        <xdr:cNvSpPr/>
      </xdr:nvSpPr>
      <xdr:spPr>
        <a:xfrm>
          <a:off x="16268700" y="1630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167378</xdr:rowOff>
    </xdr:from>
    <xdr:ext cx="534377" cy="259045"/>
    <xdr:sp macro="" textlink="">
      <xdr:nvSpPr>
        <xdr:cNvPr id="708" name="公債費該当値テキスト"/>
        <xdr:cNvSpPr txBox="1"/>
      </xdr:nvSpPr>
      <xdr:spPr>
        <a:xfrm>
          <a:off x="16370300" y="1628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71583</xdr:rowOff>
    </xdr:from>
    <xdr:to>
      <xdr:col>81</xdr:col>
      <xdr:colOff>101600</xdr:colOff>
      <xdr:row>96</xdr:row>
      <xdr:rowOff>1733</xdr:rowOff>
    </xdr:to>
    <xdr:sp macro="" textlink="">
      <xdr:nvSpPr>
        <xdr:cNvPr id="709" name="楕円 708"/>
        <xdr:cNvSpPr/>
      </xdr:nvSpPr>
      <xdr:spPr>
        <a:xfrm>
          <a:off x="15430500" y="1635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164310</xdr:rowOff>
    </xdr:from>
    <xdr:ext cx="534377" cy="259045"/>
    <xdr:sp macro="" textlink="">
      <xdr:nvSpPr>
        <xdr:cNvPr id="710" name="テキスト ボックス 709"/>
        <xdr:cNvSpPr txBox="1"/>
      </xdr:nvSpPr>
      <xdr:spPr>
        <a:xfrm>
          <a:off x="15214111" y="1645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98234</xdr:rowOff>
    </xdr:from>
    <xdr:to>
      <xdr:col>76</xdr:col>
      <xdr:colOff>165100</xdr:colOff>
      <xdr:row>96</xdr:row>
      <xdr:rowOff>28384</xdr:rowOff>
    </xdr:to>
    <xdr:sp macro="" textlink="">
      <xdr:nvSpPr>
        <xdr:cNvPr id="711" name="楕円 710"/>
        <xdr:cNvSpPr/>
      </xdr:nvSpPr>
      <xdr:spPr>
        <a:xfrm>
          <a:off x="14541500" y="1638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19511</xdr:rowOff>
    </xdr:from>
    <xdr:ext cx="534377" cy="259045"/>
    <xdr:sp macro="" textlink="">
      <xdr:nvSpPr>
        <xdr:cNvPr id="712" name="テキスト ボックス 711"/>
        <xdr:cNvSpPr txBox="1"/>
      </xdr:nvSpPr>
      <xdr:spPr>
        <a:xfrm>
          <a:off x="14325111" y="1647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163157</xdr:rowOff>
    </xdr:from>
    <xdr:to>
      <xdr:col>72</xdr:col>
      <xdr:colOff>38100</xdr:colOff>
      <xdr:row>96</xdr:row>
      <xdr:rowOff>93307</xdr:rowOff>
    </xdr:to>
    <xdr:sp macro="" textlink="">
      <xdr:nvSpPr>
        <xdr:cNvPr id="713" name="楕円 712"/>
        <xdr:cNvSpPr/>
      </xdr:nvSpPr>
      <xdr:spPr>
        <a:xfrm>
          <a:off x="13652500" y="1645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84434</xdr:rowOff>
    </xdr:from>
    <xdr:ext cx="534377" cy="259045"/>
    <xdr:sp macro="" textlink="">
      <xdr:nvSpPr>
        <xdr:cNvPr id="714" name="テキスト ボックス 713"/>
        <xdr:cNvSpPr txBox="1"/>
      </xdr:nvSpPr>
      <xdr:spPr>
        <a:xfrm>
          <a:off x="13436111" y="1654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167863</xdr:rowOff>
    </xdr:from>
    <xdr:to>
      <xdr:col>67</xdr:col>
      <xdr:colOff>101600</xdr:colOff>
      <xdr:row>96</xdr:row>
      <xdr:rowOff>98013</xdr:rowOff>
    </xdr:to>
    <xdr:sp macro="" textlink="">
      <xdr:nvSpPr>
        <xdr:cNvPr id="715" name="楕円 714"/>
        <xdr:cNvSpPr/>
      </xdr:nvSpPr>
      <xdr:spPr>
        <a:xfrm>
          <a:off x="12763500" y="1645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89140</xdr:rowOff>
    </xdr:from>
    <xdr:ext cx="534377" cy="259045"/>
    <xdr:sp macro="" textlink="">
      <xdr:nvSpPr>
        <xdr:cNvPr id="716" name="テキスト ボックス 715"/>
        <xdr:cNvSpPr txBox="1"/>
      </xdr:nvSpPr>
      <xdr:spPr>
        <a:xfrm>
          <a:off x="12547111" y="1654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72644</xdr:rowOff>
    </xdr:from>
    <xdr:to>
      <xdr:col>116</xdr:col>
      <xdr:colOff>62864</xdr:colOff>
      <xdr:row>39</xdr:row>
      <xdr:rowOff>44450</xdr:rowOff>
    </xdr:to>
    <xdr:cxnSp macro="">
      <xdr:nvCxnSpPr>
        <xdr:cNvPr id="740" name="直線コネクタ 739"/>
        <xdr:cNvCxnSpPr/>
      </xdr:nvCxnSpPr>
      <xdr:spPr>
        <a:xfrm flipV="1">
          <a:off x="22159595" y="5387594"/>
          <a:ext cx="1269" cy="134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1" name="諸支出金最小値テキスト"/>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19321</xdr:rowOff>
    </xdr:from>
    <xdr:ext cx="469744" cy="259045"/>
    <xdr:sp macro="" textlink="">
      <xdr:nvSpPr>
        <xdr:cNvPr id="743" name="諸支出金最大値テキスト"/>
        <xdr:cNvSpPr txBox="1"/>
      </xdr:nvSpPr>
      <xdr:spPr>
        <a:xfrm>
          <a:off x="22212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72644</xdr:rowOff>
    </xdr:from>
    <xdr:to>
      <xdr:col>116</xdr:col>
      <xdr:colOff>152400</xdr:colOff>
      <xdr:row>31</xdr:row>
      <xdr:rowOff>72644</xdr:rowOff>
    </xdr:to>
    <xdr:cxnSp macro="">
      <xdr:nvCxnSpPr>
        <xdr:cNvPr id="744" name="直線コネクタ 743"/>
        <xdr:cNvCxnSpPr/>
      </xdr:nvCxnSpPr>
      <xdr:spPr>
        <a:xfrm>
          <a:off x="22072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6" name="諸支出金平均値テキスト"/>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47" name="フローチャート: 判断 746"/>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164338</xdr:rowOff>
    </xdr:from>
    <xdr:to>
      <xdr:col>112</xdr:col>
      <xdr:colOff>38100</xdr:colOff>
      <xdr:row>39</xdr:row>
      <xdr:rowOff>94488</xdr:rowOff>
    </xdr:to>
    <xdr:sp macro="" textlink="">
      <xdr:nvSpPr>
        <xdr:cNvPr id="749" name="フローチャート: 判断 748"/>
        <xdr:cNvSpPr/>
      </xdr:nvSpPr>
      <xdr:spPr>
        <a:xfrm>
          <a:off x="21272500" y="66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111015</xdr:rowOff>
    </xdr:from>
    <xdr:ext cx="249299" cy="259045"/>
    <xdr:sp macro="" textlink="">
      <xdr:nvSpPr>
        <xdr:cNvPr id="750" name="テキスト ボックス 749"/>
        <xdr:cNvSpPr txBox="1"/>
      </xdr:nvSpPr>
      <xdr:spPr>
        <a:xfrm>
          <a:off x="21198650" y="6454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150622</xdr:rowOff>
    </xdr:from>
    <xdr:to>
      <xdr:col>107</xdr:col>
      <xdr:colOff>101600</xdr:colOff>
      <xdr:row>39</xdr:row>
      <xdr:rowOff>80772</xdr:rowOff>
    </xdr:to>
    <xdr:sp macro="" textlink="">
      <xdr:nvSpPr>
        <xdr:cNvPr id="752" name="フローチャート: 判断 751"/>
        <xdr:cNvSpPr/>
      </xdr:nvSpPr>
      <xdr:spPr>
        <a:xfrm>
          <a:off x="20383500" y="666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97299</xdr:rowOff>
    </xdr:from>
    <xdr:ext cx="313932" cy="259045"/>
    <xdr:sp macro="" textlink="">
      <xdr:nvSpPr>
        <xdr:cNvPr id="753" name="テキスト ボックス 752"/>
        <xdr:cNvSpPr txBox="1"/>
      </xdr:nvSpPr>
      <xdr:spPr>
        <a:xfrm>
          <a:off x="20277333" y="64409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114808</xdr:rowOff>
    </xdr:from>
    <xdr:to>
      <xdr:col>102</xdr:col>
      <xdr:colOff>165100</xdr:colOff>
      <xdr:row>39</xdr:row>
      <xdr:rowOff>44958</xdr:rowOff>
    </xdr:to>
    <xdr:sp macro="" textlink="">
      <xdr:nvSpPr>
        <xdr:cNvPr id="755" name="フローチャート: 判断 754"/>
        <xdr:cNvSpPr/>
      </xdr:nvSpPr>
      <xdr:spPr>
        <a:xfrm>
          <a:off x="19494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61485</xdr:rowOff>
    </xdr:from>
    <xdr:ext cx="313932" cy="259045"/>
    <xdr:sp macro="" textlink="">
      <xdr:nvSpPr>
        <xdr:cNvPr id="756" name="テキスト ボックス 755"/>
        <xdr:cNvSpPr txBox="1"/>
      </xdr:nvSpPr>
      <xdr:spPr>
        <a:xfrm>
          <a:off x="19388333" y="6405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87376</xdr:rowOff>
    </xdr:from>
    <xdr:to>
      <xdr:col>98</xdr:col>
      <xdr:colOff>38100</xdr:colOff>
      <xdr:row>39</xdr:row>
      <xdr:rowOff>17526</xdr:rowOff>
    </xdr:to>
    <xdr:sp macro="" textlink="">
      <xdr:nvSpPr>
        <xdr:cNvPr id="757" name="フローチャート: 判断 756"/>
        <xdr:cNvSpPr/>
      </xdr:nvSpPr>
      <xdr:spPr>
        <a:xfrm>
          <a:off x="18605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34053</xdr:rowOff>
    </xdr:from>
    <xdr:ext cx="378565" cy="259045"/>
    <xdr:sp macro="" textlink="">
      <xdr:nvSpPr>
        <xdr:cNvPr id="758" name="テキスト ボックス 757"/>
        <xdr:cNvSpPr txBox="1"/>
      </xdr:nvSpPr>
      <xdr:spPr>
        <a:xfrm>
          <a:off x="18467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5" name="諸支出金該当値テキスト"/>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歳出総額に占める目的別歳出の構成比は、民生費が</a:t>
          </a:r>
          <a:r>
            <a:rPr kumimoji="1" lang="en-US" altLang="ja-JP" sz="1300">
              <a:latin typeface="ＭＳ Ｐゴシック" panose="020B0600070205080204" pitchFamily="50" charset="-128"/>
              <a:ea typeface="ＭＳ Ｐゴシック" panose="020B0600070205080204" pitchFamily="50" charset="-128"/>
            </a:rPr>
            <a:t>33.0%</a:t>
          </a:r>
          <a:r>
            <a:rPr kumimoji="1" lang="ja-JP" altLang="en-US" sz="1300">
              <a:latin typeface="ＭＳ Ｐゴシック" panose="020B0600070205080204" pitchFamily="50" charset="-128"/>
              <a:ea typeface="ＭＳ Ｐゴシック" panose="020B0600070205080204" pitchFamily="50" charset="-128"/>
            </a:rPr>
            <a:t>、教育費が</a:t>
          </a:r>
          <a:r>
            <a:rPr kumimoji="1" lang="en-US" altLang="ja-JP" sz="1300">
              <a:latin typeface="ＭＳ Ｐゴシック" panose="020B0600070205080204" pitchFamily="50" charset="-128"/>
              <a:ea typeface="ＭＳ Ｐゴシック" panose="020B0600070205080204" pitchFamily="50" charset="-128"/>
            </a:rPr>
            <a:t>15.2%</a:t>
          </a:r>
          <a:r>
            <a:rPr kumimoji="1" lang="ja-JP" altLang="en-US" sz="1300">
              <a:latin typeface="ＭＳ Ｐゴシック" panose="020B0600070205080204" pitchFamily="50" charset="-128"/>
              <a:ea typeface="ＭＳ Ｐゴシック" panose="020B0600070205080204" pitchFamily="50" charset="-128"/>
            </a:rPr>
            <a:t>、総務費が</a:t>
          </a:r>
          <a:r>
            <a:rPr kumimoji="1" lang="en-US" altLang="ja-JP" sz="1300">
              <a:latin typeface="ＭＳ Ｐゴシック" panose="020B0600070205080204" pitchFamily="50" charset="-128"/>
              <a:ea typeface="ＭＳ Ｐゴシック" panose="020B0600070205080204" pitchFamily="50" charset="-128"/>
            </a:rPr>
            <a:t>10.8%</a:t>
          </a:r>
          <a:r>
            <a:rPr kumimoji="1" lang="ja-JP" altLang="en-US" sz="1300">
              <a:latin typeface="ＭＳ Ｐゴシック" panose="020B0600070205080204" pitchFamily="50" charset="-128"/>
              <a:ea typeface="ＭＳ Ｐゴシック" panose="020B0600070205080204" pitchFamily="50" charset="-128"/>
            </a:rPr>
            <a:t>、土木費</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、農林水産業費</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住民一人当たりのコストは、議会費、民生費、農林水産業費、教育費で類似団体平均を上回っている。民生費は、つどいのひろば「ぽけっと」の整備や学童保育所ヒノキオ</a:t>
          </a:r>
          <a:r>
            <a:rPr kumimoji="1" lang="en-US" altLang="ja-JP" sz="1300">
              <a:latin typeface="ＭＳ Ｐゴシック" panose="020B0600070205080204" pitchFamily="50" charset="-128"/>
              <a:ea typeface="ＭＳ Ｐゴシック" panose="020B0600070205080204" pitchFamily="50" charset="-128"/>
            </a:rPr>
            <a:t>C</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D</a:t>
          </a:r>
          <a:r>
            <a:rPr kumimoji="1" lang="ja-JP" altLang="en-US" sz="1300">
              <a:latin typeface="ＭＳ Ｐゴシック" panose="020B0600070205080204" pitchFamily="50" charset="-128"/>
              <a:ea typeface="ＭＳ Ｐゴシック" panose="020B0600070205080204" pitchFamily="50" charset="-128"/>
            </a:rPr>
            <a:t>棟の増築の皆減などにより減額となっているが、障害者総合支援事業におけるサービス給付の充実等により、類似団体よりも高い水準となっている。農林水産業費では、日野菜加工施設の整備に対する補助やため池ハザードマップ作成の皆減等の減額要因はあるものの、牛舎整備に対する補助金の皆増が影響し、前年度比で大きく増加する結果となった。教育費については、小学校等の施設・備品整備や地区公民館のトイレ洋式化の減額要因があるものの、教育施設整備資金積立基金への積立により、前年度比で増額となった。また、教育費は、類似団体平均を大きく上回っているが、各地区に地区公民館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地区を除き各地区に小学校が所在するため、これらの施設に係る人件費や施設管理費等が類似団体と比較し大きいことが影響していると考えられる。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は、人口減少等により各性質別歳出額の増加を見込んでいるが、人口減少等に伴い行政サービスのあり方も変化すると考えられることから、特に公共施設については、住民のニーズ等を的確に把握し、適正な配置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滋賀県日野町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財政調整基金は、平成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年度の税収・地方交付税等の減額に伴う取り崩しにより、標準財政規模に対する基金残高比率は低くなったが、令和元年度は税収等の増額による積立により、比率は増加した。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また、令和元年度は、前年度に引き続き、税収の増額等により実質収支額は前年度比で増額となったことから、標準財政規模に対する比率は上昇している。</a:t>
          </a:r>
        </a:p>
        <a:p>
          <a:r>
            <a:rPr kumimoji="1" lang="ja-JP" altLang="en-US" sz="1200">
              <a:latin typeface="ＭＳ ゴシック" pitchFamily="49" charset="-128"/>
              <a:ea typeface="ＭＳ ゴシック" pitchFamily="49" charset="-128"/>
            </a:rPr>
            <a:t>　今後は、義務的経費および公債費、公共施設の老朽化対策に要する経費等の増が想定されるため、税徴収の強化および適切な財源確保や事務事業の見直しなどを進めるなど、適切な財政運営に努める。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滋賀県日野町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連結実質赤字比率に係る赤字・黒字の構成では、赤字となった会計は存在せず、全ての会計で黒字となった。</a:t>
          </a:r>
        </a:p>
        <a:p>
          <a:r>
            <a:rPr kumimoji="1" lang="ja-JP" altLang="en-US" sz="1400">
              <a:latin typeface="ＭＳ ゴシック" pitchFamily="49" charset="-128"/>
              <a:ea typeface="ＭＳ ゴシック" pitchFamily="49" charset="-128"/>
            </a:rPr>
            <a:t>　また、黒字の大部分は、水道事業会計と一般会計が占めており、特に水道事業会計に係る黒字部分が大きい。一般会計の実質収支は</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千万円程度となり、水道事業会計は流動資産が</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千万円程度（うち現金預金として保有している部分が</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千万円程度）となっている。水道事業会計においては、余剰額の大部分が現金預金であり、これが黒字の要因となっている。</a:t>
          </a:r>
        </a:p>
        <a:p>
          <a:r>
            <a:rPr kumimoji="1" lang="ja-JP" altLang="en-US" sz="1400">
              <a:latin typeface="ＭＳ ゴシック" pitchFamily="49" charset="-128"/>
              <a:ea typeface="ＭＳ ゴシック" pitchFamily="49" charset="-128"/>
            </a:rPr>
            <a:t>　今後については、各会計とも引き続き、積極的な財源の確保に努めるとともに、事務事業の見直し等による経費支出の効率化に取り組むことにより、黒字の確保を図りたい。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Normal="100"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2">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9637037</v>
      </c>
      <c r="BO4" s="431"/>
      <c r="BP4" s="431"/>
      <c r="BQ4" s="431"/>
      <c r="BR4" s="431"/>
      <c r="BS4" s="431"/>
      <c r="BT4" s="431"/>
      <c r="BU4" s="432"/>
      <c r="BV4" s="430">
        <v>9482004</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8.1</v>
      </c>
      <c r="CU4" s="437"/>
      <c r="CV4" s="437"/>
      <c r="CW4" s="437"/>
      <c r="CX4" s="437"/>
      <c r="CY4" s="437"/>
      <c r="CZ4" s="437"/>
      <c r="DA4" s="438"/>
      <c r="DB4" s="436">
        <v>7.5</v>
      </c>
      <c r="DC4" s="437"/>
      <c r="DD4" s="437"/>
      <c r="DE4" s="437"/>
      <c r="DF4" s="437"/>
      <c r="DG4" s="437"/>
      <c r="DH4" s="437"/>
      <c r="DI4" s="438"/>
      <c r="DJ4" s="186"/>
      <c r="DK4" s="186"/>
      <c r="DL4" s="186"/>
      <c r="DM4" s="186"/>
      <c r="DN4" s="186"/>
      <c r="DO4" s="186"/>
    </row>
    <row r="5" spans="1:119" ht="18.75" customHeight="1" x14ac:dyDescent="0.2">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9141925</v>
      </c>
      <c r="BO5" s="468"/>
      <c r="BP5" s="468"/>
      <c r="BQ5" s="468"/>
      <c r="BR5" s="468"/>
      <c r="BS5" s="468"/>
      <c r="BT5" s="468"/>
      <c r="BU5" s="469"/>
      <c r="BV5" s="467">
        <v>8965079</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89.6</v>
      </c>
      <c r="CU5" s="465"/>
      <c r="CV5" s="465"/>
      <c r="CW5" s="465"/>
      <c r="CX5" s="465"/>
      <c r="CY5" s="465"/>
      <c r="CZ5" s="465"/>
      <c r="DA5" s="466"/>
      <c r="DB5" s="464">
        <v>84.6</v>
      </c>
      <c r="DC5" s="465"/>
      <c r="DD5" s="465"/>
      <c r="DE5" s="465"/>
      <c r="DF5" s="465"/>
      <c r="DG5" s="465"/>
      <c r="DH5" s="465"/>
      <c r="DI5" s="466"/>
      <c r="DJ5" s="186"/>
      <c r="DK5" s="186"/>
      <c r="DL5" s="186"/>
      <c r="DM5" s="186"/>
      <c r="DN5" s="186"/>
      <c r="DO5" s="186"/>
    </row>
    <row r="6" spans="1:119" ht="18.75" customHeight="1" x14ac:dyDescent="0.2">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495112</v>
      </c>
      <c r="BO6" s="468"/>
      <c r="BP6" s="468"/>
      <c r="BQ6" s="468"/>
      <c r="BR6" s="468"/>
      <c r="BS6" s="468"/>
      <c r="BT6" s="468"/>
      <c r="BU6" s="469"/>
      <c r="BV6" s="467">
        <v>516925</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93.8</v>
      </c>
      <c r="CU6" s="505"/>
      <c r="CV6" s="505"/>
      <c r="CW6" s="505"/>
      <c r="CX6" s="505"/>
      <c r="CY6" s="505"/>
      <c r="CZ6" s="505"/>
      <c r="DA6" s="506"/>
      <c r="DB6" s="504">
        <v>90.5</v>
      </c>
      <c r="DC6" s="505"/>
      <c r="DD6" s="505"/>
      <c r="DE6" s="505"/>
      <c r="DF6" s="505"/>
      <c r="DG6" s="505"/>
      <c r="DH6" s="505"/>
      <c r="DI6" s="506"/>
      <c r="DJ6" s="186"/>
      <c r="DK6" s="186"/>
      <c r="DL6" s="186"/>
      <c r="DM6" s="186"/>
      <c r="DN6" s="186"/>
      <c r="DO6" s="186"/>
    </row>
    <row r="7" spans="1:119" ht="18.75" customHeight="1" x14ac:dyDescent="0.2">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11182</v>
      </c>
      <c r="BO7" s="468"/>
      <c r="BP7" s="468"/>
      <c r="BQ7" s="468"/>
      <c r="BR7" s="468"/>
      <c r="BS7" s="468"/>
      <c r="BT7" s="468"/>
      <c r="BU7" s="469"/>
      <c r="BV7" s="467">
        <v>81648</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5954051</v>
      </c>
      <c r="CU7" s="468"/>
      <c r="CV7" s="468"/>
      <c r="CW7" s="468"/>
      <c r="CX7" s="468"/>
      <c r="CY7" s="468"/>
      <c r="CZ7" s="468"/>
      <c r="DA7" s="469"/>
      <c r="DB7" s="467">
        <v>5796276</v>
      </c>
      <c r="DC7" s="468"/>
      <c r="DD7" s="468"/>
      <c r="DE7" s="468"/>
      <c r="DF7" s="468"/>
      <c r="DG7" s="468"/>
      <c r="DH7" s="468"/>
      <c r="DI7" s="469"/>
      <c r="DJ7" s="186"/>
      <c r="DK7" s="186"/>
      <c r="DL7" s="186"/>
      <c r="DM7" s="186"/>
      <c r="DN7" s="186"/>
      <c r="DO7" s="186"/>
    </row>
    <row r="8" spans="1:119" ht="18.75" customHeight="1" thickBot="1" x14ac:dyDescent="0.25">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110</v>
      </c>
      <c r="AV8" s="500"/>
      <c r="AW8" s="500"/>
      <c r="AX8" s="500"/>
      <c r="AY8" s="501" t="s">
        <v>111</v>
      </c>
      <c r="AZ8" s="502"/>
      <c r="BA8" s="502"/>
      <c r="BB8" s="502"/>
      <c r="BC8" s="502"/>
      <c r="BD8" s="502"/>
      <c r="BE8" s="502"/>
      <c r="BF8" s="502"/>
      <c r="BG8" s="502"/>
      <c r="BH8" s="502"/>
      <c r="BI8" s="502"/>
      <c r="BJ8" s="502"/>
      <c r="BK8" s="502"/>
      <c r="BL8" s="502"/>
      <c r="BM8" s="503"/>
      <c r="BN8" s="467">
        <v>483930</v>
      </c>
      <c r="BO8" s="468"/>
      <c r="BP8" s="468"/>
      <c r="BQ8" s="468"/>
      <c r="BR8" s="468"/>
      <c r="BS8" s="468"/>
      <c r="BT8" s="468"/>
      <c r="BU8" s="469"/>
      <c r="BV8" s="467">
        <v>435277</v>
      </c>
      <c r="BW8" s="468"/>
      <c r="BX8" s="468"/>
      <c r="BY8" s="468"/>
      <c r="BZ8" s="468"/>
      <c r="CA8" s="468"/>
      <c r="CB8" s="468"/>
      <c r="CC8" s="469"/>
      <c r="CD8" s="470" t="s">
        <v>112</v>
      </c>
      <c r="CE8" s="471"/>
      <c r="CF8" s="471"/>
      <c r="CG8" s="471"/>
      <c r="CH8" s="471"/>
      <c r="CI8" s="471"/>
      <c r="CJ8" s="471"/>
      <c r="CK8" s="471"/>
      <c r="CL8" s="471"/>
      <c r="CM8" s="471"/>
      <c r="CN8" s="471"/>
      <c r="CO8" s="471"/>
      <c r="CP8" s="471"/>
      <c r="CQ8" s="471"/>
      <c r="CR8" s="471"/>
      <c r="CS8" s="472"/>
      <c r="CT8" s="507">
        <v>0.72</v>
      </c>
      <c r="CU8" s="508"/>
      <c r="CV8" s="508"/>
      <c r="CW8" s="508"/>
      <c r="CX8" s="508"/>
      <c r="CY8" s="508"/>
      <c r="CZ8" s="508"/>
      <c r="DA8" s="509"/>
      <c r="DB8" s="507">
        <v>0.69</v>
      </c>
      <c r="DC8" s="508"/>
      <c r="DD8" s="508"/>
      <c r="DE8" s="508"/>
      <c r="DF8" s="508"/>
      <c r="DG8" s="508"/>
      <c r="DH8" s="508"/>
      <c r="DI8" s="509"/>
      <c r="DJ8" s="186"/>
      <c r="DK8" s="186"/>
      <c r="DL8" s="186"/>
      <c r="DM8" s="186"/>
      <c r="DN8" s="186"/>
      <c r="DO8" s="186"/>
    </row>
    <row r="9" spans="1:119" ht="18.75" customHeight="1" thickBot="1" x14ac:dyDescent="0.25">
      <c r="A9" s="187"/>
      <c r="B9" s="461" t="s">
        <v>113</v>
      </c>
      <c r="C9" s="462"/>
      <c r="D9" s="462"/>
      <c r="E9" s="462"/>
      <c r="F9" s="462"/>
      <c r="G9" s="462"/>
      <c r="H9" s="462"/>
      <c r="I9" s="462"/>
      <c r="J9" s="462"/>
      <c r="K9" s="510"/>
      <c r="L9" s="511" t="s">
        <v>114</v>
      </c>
      <c r="M9" s="512"/>
      <c r="N9" s="512"/>
      <c r="O9" s="512"/>
      <c r="P9" s="512"/>
      <c r="Q9" s="513"/>
      <c r="R9" s="514">
        <v>21873</v>
      </c>
      <c r="S9" s="515"/>
      <c r="T9" s="515"/>
      <c r="U9" s="515"/>
      <c r="V9" s="516"/>
      <c r="W9" s="424" t="s">
        <v>115</v>
      </c>
      <c r="X9" s="425"/>
      <c r="Y9" s="425"/>
      <c r="Z9" s="425"/>
      <c r="AA9" s="425"/>
      <c r="AB9" s="425"/>
      <c r="AC9" s="425"/>
      <c r="AD9" s="425"/>
      <c r="AE9" s="425"/>
      <c r="AF9" s="425"/>
      <c r="AG9" s="425"/>
      <c r="AH9" s="425"/>
      <c r="AI9" s="425"/>
      <c r="AJ9" s="425"/>
      <c r="AK9" s="425"/>
      <c r="AL9" s="426"/>
      <c r="AM9" s="496" t="s">
        <v>116</v>
      </c>
      <c r="AN9" s="497"/>
      <c r="AO9" s="497"/>
      <c r="AP9" s="497"/>
      <c r="AQ9" s="497"/>
      <c r="AR9" s="497"/>
      <c r="AS9" s="497"/>
      <c r="AT9" s="498"/>
      <c r="AU9" s="499" t="s">
        <v>117</v>
      </c>
      <c r="AV9" s="500"/>
      <c r="AW9" s="500"/>
      <c r="AX9" s="500"/>
      <c r="AY9" s="501" t="s">
        <v>118</v>
      </c>
      <c r="AZ9" s="502"/>
      <c r="BA9" s="502"/>
      <c r="BB9" s="502"/>
      <c r="BC9" s="502"/>
      <c r="BD9" s="502"/>
      <c r="BE9" s="502"/>
      <c r="BF9" s="502"/>
      <c r="BG9" s="502"/>
      <c r="BH9" s="502"/>
      <c r="BI9" s="502"/>
      <c r="BJ9" s="502"/>
      <c r="BK9" s="502"/>
      <c r="BL9" s="502"/>
      <c r="BM9" s="503"/>
      <c r="BN9" s="467">
        <v>48653</v>
      </c>
      <c r="BO9" s="468"/>
      <c r="BP9" s="468"/>
      <c r="BQ9" s="468"/>
      <c r="BR9" s="468"/>
      <c r="BS9" s="468"/>
      <c r="BT9" s="468"/>
      <c r="BU9" s="469"/>
      <c r="BV9" s="467">
        <v>101334</v>
      </c>
      <c r="BW9" s="468"/>
      <c r="BX9" s="468"/>
      <c r="BY9" s="468"/>
      <c r="BZ9" s="468"/>
      <c r="CA9" s="468"/>
      <c r="CB9" s="468"/>
      <c r="CC9" s="469"/>
      <c r="CD9" s="470" t="s">
        <v>119</v>
      </c>
      <c r="CE9" s="471"/>
      <c r="CF9" s="471"/>
      <c r="CG9" s="471"/>
      <c r="CH9" s="471"/>
      <c r="CI9" s="471"/>
      <c r="CJ9" s="471"/>
      <c r="CK9" s="471"/>
      <c r="CL9" s="471"/>
      <c r="CM9" s="471"/>
      <c r="CN9" s="471"/>
      <c r="CO9" s="471"/>
      <c r="CP9" s="471"/>
      <c r="CQ9" s="471"/>
      <c r="CR9" s="471"/>
      <c r="CS9" s="472"/>
      <c r="CT9" s="464">
        <v>10.7</v>
      </c>
      <c r="CU9" s="465"/>
      <c r="CV9" s="465"/>
      <c r="CW9" s="465"/>
      <c r="CX9" s="465"/>
      <c r="CY9" s="465"/>
      <c r="CZ9" s="465"/>
      <c r="DA9" s="466"/>
      <c r="DB9" s="464">
        <v>9.6999999999999993</v>
      </c>
      <c r="DC9" s="465"/>
      <c r="DD9" s="465"/>
      <c r="DE9" s="465"/>
      <c r="DF9" s="465"/>
      <c r="DG9" s="465"/>
      <c r="DH9" s="465"/>
      <c r="DI9" s="466"/>
      <c r="DJ9" s="186"/>
      <c r="DK9" s="186"/>
      <c r="DL9" s="186"/>
      <c r="DM9" s="186"/>
      <c r="DN9" s="186"/>
      <c r="DO9" s="186"/>
    </row>
    <row r="10" spans="1:119" ht="18.75" customHeight="1" thickBot="1" x14ac:dyDescent="0.25">
      <c r="A10" s="187"/>
      <c r="B10" s="461"/>
      <c r="C10" s="462"/>
      <c r="D10" s="462"/>
      <c r="E10" s="462"/>
      <c r="F10" s="462"/>
      <c r="G10" s="462"/>
      <c r="H10" s="462"/>
      <c r="I10" s="462"/>
      <c r="J10" s="462"/>
      <c r="K10" s="510"/>
      <c r="L10" s="517" t="s">
        <v>120</v>
      </c>
      <c r="M10" s="497"/>
      <c r="N10" s="497"/>
      <c r="O10" s="497"/>
      <c r="P10" s="497"/>
      <c r="Q10" s="498"/>
      <c r="R10" s="518">
        <v>22870</v>
      </c>
      <c r="S10" s="519"/>
      <c r="T10" s="519"/>
      <c r="U10" s="519"/>
      <c r="V10" s="520"/>
      <c r="W10" s="455"/>
      <c r="X10" s="456"/>
      <c r="Y10" s="456"/>
      <c r="Z10" s="456"/>
      <c r="AA10" s="456"/>
      <c r="AB10" s="456"/>
      <c r="AC10" s="456"/>
      <c r="AD10" s="456"/>
      <c r="AE10" s="456"/>
      <c r="AF10" s="456"/>
      <c r="AG10" s="456"/>
      <c r="AH10" s="456"/>
      <c r="AI10" s="456"/>
      <c r="AJ10" s="456"/>
      <c r="AK10" s="456"/>
      <c r="AL10" s="459"/>
      <c r="AM10" s="496" t="s">
        <v>121</v>
      </c>
      <c r="AN10" s="497"/>
      <c r="AO10" s="497"/>
      <c r="AP10" s="497"/>
      <c r="AQ10" s="497"/>
      <c r="AR10" s="497"/>
      <c r="AS10" s="497"/>
      <c r="AT10" s="498"/>
      <c r="AU10" s="499" t="s">
        <v>102</v>
      </c>
      <c r="AV10" s="500"/>
      <c r="AW10" s="500"/>
      <c r="AX10" s="500"/>
      <c r="AY10" s="501" t="s">
        <v>122</v>
      </c>
      <c r="AZ10" s="502"/>
      <c r="BA10" s="502"/>
      <c r="BB10" s="502"/>
      <c r="BC10" s="502"/>
      <c r="BD10" s="502"/>
      <c r="BE10" s="502"/>
      <c r="BF10" s="502"/>
      <c r="BG10" s="502"/>
      <c r="BH10" s="502"/>
      <c r="BI10" s="502"/>
      <c r="BJ10" s="502"/>
      <c r="BK10" s="502"/>
      <c r="BL10" s="502"/>
      <c r="BM10" s="503"/>
      <c r="BN10" s="467">
        <v>80435</v>
      </c>
      <c r="BO10" s="468"/>
      <c r="BP10" s="468"/>
      <c r="BQ10" s="468"/>
      <c r="BR10" s="468"/>
      <c r="BS10" s="468"/>
      <c r="BT10" s="468"/>
      <c r="BU10" s="469"/>
      <c r="BV10" s="467">
        <v>540</v>
      </c>
      <c r="BW10" s="468"/>
      <c r="BX10" s="468"/>
      <c r="BY10" s="468"/>
      <c r="BZ10" s="468"/>
      <c r="CA10" s="468"/>
      <c r="CB10" s="468"/>
      <c r="CC10" s="469"/>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102</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x14ac:dyDescent="0.2">
      <c r="A12" s="187"/>
      <c r="B12" s="527" t="s">
        <v>131</v>
      </c>
      <c r="C12" s="528"/>
      <c r="D12" s="528"/>
      <c r="E12" s="528"/>
      <c r="F12" s="528"/>
      <c r="G12" s="528"/>
      <c r="H12" s="528"/>
      <c r="I12" s="528"/>
      <c r="J12" s="528"/>
      <c r="K12" s="529"/>
      <c r="L12" s="536" t="s">
        <v>132</v>
      </c>
      <c r="M12" s="537"/>
      <c r="N12" s="537"/>
      <c r="O12" s="537"/>
      <c r="P12" s="537"/>
      <c r="Q12" s="538"/>
      <c r="R12" s="539">
        <v>21493</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102</v>
      </c>
      <c r="AV12" s="500"/>
      <c r="AW12" s="500"/>
      <c r="AX12" s="500"/>
      <c r="AY12" s="501" t="s">
        <v>136</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138</v>
      </c>
      <c r="CU12" s="508"/>
      <c r="CV12" s="508"/>
      <c r="CW12" s="508"/>
      <c r="CX12" s="508"/>
      <c r="CY12" s="508"/>
      <c r="CZ12" s="508"/>
      <c r="DA12" s="509"/>
      <c r="DB12" s="507" t="s">
        <v>130</v>
      </c>
      <c r="DC12" s="508"/>
      <c r="DD12" s="508"/>
      <c r="DE12" s="508"/>
      <c r="DF12" s="508"/>
      <c r="DG12" s="508"/>
      <c r="DH12" s="508"/>
      <c r="DI12" s="509"/>
      <c r="DJ12" s="186"/>
      <c r="DK12" s="186"/>
      <c r="DL12" s="186"/>
      <c r="DM12" s="186"/>
      <c r="DN12" s="186"/>
      <c r="DO12" s="186"/>
    </row>
    <row r="13" spans="1:119" ht="18.75" customHeight="1" x14ac:dyDescent="0.2">
      <c r="A13" s="187"/>
      <c r="B13" s="530"/>
      <c r="C13" s="531"/>
      <c r="D13" s="531"/>
      <c r="E13" s="531"/>
      <c r="F13" s="531"/>
      <c r="G13" s="531"/>
      <c r="H13" s="531"/>
      <c r="I13" s="531"/>
      <c r="J13" s="531"/>
      <c r="K13" s="532"/>
      <c r="L13" s="197"/>
      <c r="M13" s="558" t="s">
        <v>139</v>
      </c>
      <c r="N13" s="559"/>
      <c r="O13" s="559"/>
      <c r="P13" s="559"/>
      <c r="Q13" s="560"/>
      <c r="R13" s="551">
        <v>20822</v>
      </c>
      <c r="S13" s="552"/>
      <c r="T13" s="552"/>
      <c r="U13" s="552"/>
      <c r="V13" s="553"/>
      <c r="W13" s="483" t="s">
        <v>140</v>
      </c>
      <c r="X13" s="484"/>
      <c r="Y13" s="484"/>
      <c r="Z13" s="484"/>
      <c r="AA13" s="484"/>
      <c r="AB13" s="474"/>
      <c r="AC13" s="518">
        <v>555</v>
      </c>
      <c r="AD13" s="519"/>
      <c r="AE13" s="519"/>
      <c r="AF13" s="519"/>
      <c r="AG13" s="561"/>
      <c r="AH13" s="518">
        <v>590</v>
      </c>
      <c r="AI13" s="519"/>
      <c r="AJ13" s="519"/>
      <c r="AK13" s="519"/>
      <c r="AL13" s="520"/>
      <c r="AM13" s="496" t="s">
        <v>141</v>
      </c>
      <c r="AN13" s="497"/>
      <c r="AO13" s="497"/>
      <c r="AP13" s="497"/>
      <c r="AQ13" s="497"/>
      <c r="AR13" s="497"/>
      <c r="AS13" s="497"/>
      <c r="AT13" s="498"/>
      <c r="AU13" s="499" t="s">
        <v>117</v>
      </c>
      <c r="AV13" s="500"/>
      <c r="AW13" s="500"/>
      <c r="AX13" s="500"/>
      <c r="AY13" s="501" t="s">
        <v>142</v>
      </c>
      <c r="AZ13" s="502"/>
      <c r="BA13" s="502"/>
      <c r="BB13" s="502"/>
      <c r="BC13" s="502"/>
      <c r="BD13" s="502"/>
      <c r="BE13" s="502"/>
      <c r="BF13" s="502"/>
      <c r="BG13" s="502"/>
      <c r="BH13" s="502"/>
      <c r="BI13" s="502"/>
      <c r="BJ13" s="502"/>
      <c r="BK13" s="502"/>
      <c r="BL13" s="502"/>
      <c r="BM13" s="503"/>
      <c r="BN13" s="467">
        <v>129088</v>
      </c>
      <c r="BO13" s="468"/>
      <c r="BP13" s="468"/>
      <c r="BQ13" s="468"/>
      <c r="BR13" s="468"/>
      <c r="BS13" s="468"/>
      <c r="BT13" s="468"/>
      <c r="BU13" s="469"/>
      <c r="BV13" s="467">
        <v>101874</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6.3</v>
      </c>
      <c r="CU13" s="465"/>
      <c r="CV13" s="465"/>
      <c r="CW13" s="465"/>
      <c r="CX13" s="465"/>
      <c r="CY13" s="465"/>
      <c r="CZ13" s="465"/>
      <c r="DA13" s="466"/>
      <c r="DB13" s="464">
        <v>5.3</v>
      </c>
      <c r="DC13" s="465"/>
      <c r="DD13" s="465"/>
      <c r="DE13" s="465"/>
      <c r="DF13" s="465"/>
      <c r="DG13" s="465"/>
      <c r="DH13" s="465"/>
      <c r="DI13" s="466"/>
      <c r="DJ13" s="186"/>
      <c r="DK13" s="186"/>
      <c r="DL13" s="186"/>
      <c r="DM13" s="186"/>
      <c r="DN13" s="186"/>
      <c r="DO13" s="186"/>
    </row>
    <row r="14" spans="1:119" ht="18.75" customHeight="1" thickBot="1" x14ac:dyDescent="0.25">
      <c r="A14" s="187"/>
      <c r="B14" s="530"/>
      <c r="C14" s="531"/>
      <c r="D14" s="531"/>
      <c r="E14" s="531"/>
      <c r="F14" s="531"/>
      <c r="G14" s="531"/>
      <c r="H14" s="531"/>
      <c r="I14" s="531"/>
      <c r="J14" s="531"/>
      <c r="K14" s="532"/>
      <c r="L14" s="548" t="s">
        <v>144</v>
      </c>
      <c r="M14" s="549"/>
      <c r="N14" s="549"/>
      <c r="O14" s="549"/>
      <c r="P14" s="549"/>
      <c r="Q14" s="550"/>
      <c r="R14" s="551">
        <v>21479</v>
      </c>
      <c r="S14" s="552"/>
      <c r="T14" s="552"/>
      <c r="U14" s="552"/>
      <c r="V14" s="553"/>
      <c r="W14" s="457"/>
      <c r="X14" s="458"/>
      <c r="Y14" s="458"/>
      <c r="Z14" s="458"/>
      <c r="AA14" s="458"/>
      <c r="AB14" s="447"/>
      <c r="AC14" s="554">
        <v>5.0999999999999996</v>
      </c>
      <c r="AD14" s="555"/>
      <c r="AE14" s="555"/>
      <c r="AF14" s="555"/>
      <c r="AG14" s="556"/>
      <c r="AH14" s="554">
        <v>5.2</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v>62.6</v>
      </c>
      <c r="CU14" s="566"/>
      <c r="CV14" s="566"/>
      <c r="CW14" s="566"/>
      <c r="CX14" s="566"/>
      <c r="CY14" s="566"/>
      <c r="CZ14" s="566"/>
      <c r="DA14" s="567"/>
      <c r="DB14" s="565">
        <v>66.8</v>
      </c>
      <c r="DC14" s="566"/>
      <c r="DD14" s="566"/>
      <c r="DE14" s="566"/>
      <c r="DF14" s="566"/>
      <c r="DG14" s="566"/>
      <c r="DH14" s="566"/>
      <c r="DI14" s="567"/>
      <c r="DJ14" s="186"/>
      <c r="DK14" s="186"/>
      <c r="DL14" s="186"/>
      <c r="DM14" s="186"/>
      <c r="DN14" s="186"/>
      <c r="DO14" s="186"/>
    </row>
    <row r="15" spans="1:119" ht="18.75" customHeight="1" x14ac:dyDescent="0.2">
      <c r="A15" s="187"/>
      <c r="B15" s="530"/>
      <c r="C15" s="531"/>
      <c r="D15" s="531"/>
      <c r="E15" s="531"/>
      <c r="F15" s="531"/>
      <c r="G15" s="531"/>
      <c r="H15" s="531"/>
      <c r="I15" s="531"/>
      <c r="J15" s="531"/>
      <c r="K15" s="532"/>
      <c r="L15" s="197"/>
      <c r="M15" s="558" t="s">
        <v>146</v>
      </c>
      <c r="N15" s="559"/>
      <c r="O15" s="559"/>
      <c r="P15" s="559"/>
      <c r="Q15" s="560"/>
      <c r="R15" s="551">
        <v>20961</v>
      </c>
      <c r="S15" s="552"/>
      <c r="T15" s="552"/>
      <c r="U15" s="552"/>
      <c r="V15" s="553"/>
      <c r="W15" s="483" t="s">
        <v>147</v>
      </c>
      <c r="X15" s="484"/>
      <c r="Y15" s="484"/>
      <c r="Z15" s="484"/>
      <c r="AA15" s="484"/>
      <c r="AB15" s="474"/>
      <c r="AC15" s="518">
        <v>4606</v>
      </c>
      <c r="AD15" s="519"/>
      <c r="AE15" s="519"/>
      <c r="AF15" s="519"/>
      <c r="AG15" s="561"/>
      <c r="AH15" s="518">
        <v>5026</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3548796</v>
      </c>
      <c r="BO15" s="431"/>
      <c r="BP15" s="431"/>
      <c r="BQ15" s="431"/>
      <c r="BR15" s="431"/>
      <c r="BS15" s="431"/>
      <c r="BT15" s="431"/>
      <c r="BU15" s="432"/>
      <c r="BV15" s="430">
        <v>3101313</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42.5</v>
      </c>
      <c r="AD16" s="555"/>
      <c r="AE16" s="555"/>
      <c r="AF16" s="555"/>
      <c r="AG16" s="556"/>
      <c r="AH16" s="554">
        <v>44.3</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4664338</v>
      </c>
      <c r="BO16" s="468"/>
      <c r="BP16" s="468"/>
      <c r="BQ16" s="468"/>
      <c r="BR16" s="468"/>
      <c r="BS16" s="468"/>
      <c r="BT16" s="468"/>
      <c r="BU16" s="469"/>
      <c r="BV16" s="467">
        <v>4505223</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5">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5677</v>
      </c>
      <c r="AD17" s="519"/>
      <c r="AE17" s="519"/>
      <c r="AF17" s="519"/>
      <c r="AG17" s="561"/>
      <c r="AH17" s="518">
        <v>5731</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4573409</v>
      </c>
      <c r="BO17" s="468"/>
      <c r="BP17" s="468"/>
      <c r="BQ17" s="468"/>
      <c r="BR17" s="468"/>
      <c r="BS17" s="468"/>
      <c r="BT17" s="468"/>
      <c r="BU17" s="469"/>
      <c r="BV17" s="467">
        <v>3973629</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5">
      <c r="A18" s="187"/>
      <c r="B18" s="581" t="s">
        <v>157</v>
      </c>
      <c r="C18" s="510"/>
      <c r="D18" s="510"/>
      <c r="E18" s="582"/>
      <c r="F18" s="582"/>
      <c r="G18" s="582"/>
      <c r="H18" s="582"/>
      <c r="I18" s="582"/>
      <c r="J18" s="582"/>
      <c r="K18" s="582"/>
      <c r="L18" s="583">
        <v>117.6</v>
      </c>
      <c r="M18" s="583"/>
      <c r="N18" s="583"/>
      <c r="O18" s="583"/>
      <c r="P18" s="583"/>
      <c r="Q18" s="583"/>
      <c r="R18" s="584"/>
      <c r="S18" s="584"/>
      <c r="T18" s="584"/>
      <c r="U18" s="584"/>
      <c r="V18" s="585"/>
      <c r="W18" s="485"/>
      <c r="X18" s="486"/>
      <c r="Y18" s="486"/>
      <c r="Z18" s="486"/>
      <c r="AA18" s="486"/>
      <c r="AB18" s="477"/>
      <c r="AC18" s="586">
        <v>52.4</v>
      </c>
      <c r="AD18" s="587"/>
      <c r="AE18" s="587"/>
      <c r="AF18" s="587"/>
      <c r="AG18" s="588"/>
      <c r="AH18" s="586">
        <v>50.5</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5543022</v>
      </c>
      <c r="BO18" s="468"/>
      <c r="BP18" s="468"/>
      <c r="BQ18" s="468"/>
      <c r="BR18" s="468"/>
      <c r="BS18" s="468"/>
      <c r="BT18" s="468"/>
      <c r="BU18" s="469"/>
      <c r="BV18" s="467">
        <v>5414021</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5">
      <c r="A19" s="187"/>
      <c r="B19" s="581" t="s">
        <v>159</v>
      </c>
      <c r="C19" s="510"/>
      <c r="D19" s="510"/>
      <c r="E19" s="582"/>
      <c r="F19" s="582"/>
      <c r="G19" s="582"/>
      <c r="H19" s="582"/>
      <c r="I19" s="582"/>
      <c r="J19" s="582"/>
      <c r="K19" s="582"/>
      <c r="L19" s="590">
        <v>186</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6859094</v>
      </c>
      <c r="BO19" s="468"/>
      <c r="BP19" s="468"/>
      <c r="BQ19" s="468"/>
      <c r="BR19" s="468"/>
      <c r="BS19" s="468"/>
      <c r="BT19" s="468"/>
      <c r="BU19" s="469"/>
      <c r="BV19" s="467">
        <v>6933761</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5">
      <c r="A20" s="187"/>
      <c r="B20" s="581" t="s">
        <v>161</v>
      </c>
      <c r="C20" s="510"/>
      <c r="D20" s="510"/>
      <c r="E20" s="582"/>
      <c r="F20" s="582"/>
      <c r="G20" s="582"/>
      <c r="H20" s="582"/>
      <c r="I20" s="582"/>
      <c r="J20" s="582"/>
      <c r="K20" s="582"/>
      <c r="L20" s="590">
        <v>7728</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2">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5">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2">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8429477</v>
      </c>
      <c r="BO23" s="468"/>
      <c r="BP23" s="468"/>
      <c r="BQ23" s="468"/>
      <c r="BR23" s="468"/>
      <c r="BS23" s="468"/>
      <c r="BT23" s="468"/>
      <c r="BU23" s="469"/>
      <c r="BV23" s="467">
        <v>8683927</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5">
      <c r="A24" s="187"/>
      <c r="B24" s="607"/>
      <c r="C24" s="608"/>
      <c r="D24" s="609"/>
      <c r="E24" s="517" t="s">
        <v>170</v>
      </c>
      <c r="F24" s="497"/>
      <c r="G24" s="497"/>
      <c r="H24" s="497"/>
      <c r="I24" s="497"/>
      <c r="J24" s="497"/>
      <c r="K24" s="498"/>
      <c r="L24" s="518">
        <v>1</v>
      </c>
      <c r="M24" s="519"/>
      <c r="N24" s="519"/>
      <c r="O24" s="519"/>
      <c r="P24" s="561"/>
      <c r="Q24" s="518">
        <v>6660</v>
      </c>
      <c r="R24" s="519"/>
      <c r="S24" s="519"/>
      <c r="T24" s="519"/>
      <c r="U24" s="519"/>
      <c r="V24" s="561"/>
      <c r="W24" s="620"/>
      <c r="X24" s="608"/>
      <c r="Y24" s="609"/>
      <c r="Z24" s="517" t="s">
        <v>171</v>
      </c>
      <c r="AA24" s="497"/>
      <c r="AB24" s="497"/>
      <c r="AC24" s="497"/>
      <c r="AD24" s="497"/>
      <c r="AE24" s="497"/>
      <c r="AF24" s="497"/>
      <c r="AG24" s="498"/>
      <c r="AH24" s="518">
        <v>179</v>
      </c>
      <c r="AI24" s="519"/>
      <c r="AJ24" s="519"/>
      <c r="AK24" s="519"/>
      <c r="AL24" s="561"/>
      <c r="AM24" s="518">
        <v>518742</v>
      </c>
      <c r="AN24" s="519"/>
      <c r="AO24" s="519"/>
      <c r="AP24" s="519"/>
      <c r="AQ24" s="519"/>
      <c r="AR24" s="561"/>
      <c r="AS24" s="518">
        <v>2898</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7590695</v>
      </c>
      <c r="BO24" s="468"/>
      <c r="BP24" s="468"/>
      <c r="BQ24" s="468"/>
      <c r="BR24" s="468"/>
      <c r="BS24" s="468"/>
      <c r="BT24" s="468"/>
      <c r="BU24" s="469"/>
      <c r="BV24" s="467">
        <v>7778066</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2">
      <c r="A25" s="187"/>
      <c r="B25" s="607"/>
      <c r="C25" s="608"/>
      <c r="D25" s="609"/>
      <c r="E25" s="517" t="s">
        <v>173</v>
      </c>
      <c r="F25" s="497"/>
      <c r="G25" s="497"/>
      <c r="H25" s="497"/>
      <c r="I25" s="497"/>
      <c r="J25" s="497"/>
      <c r="K25" s="498"/>
      <c r="L25" s="518">
        <v>1</v>
      </c>
      <c r="M25" s="519"/>
      <c r="N25" s="519"/>
      <c r="O25" s="519"/>
      <c r="P25" s="561"/>
      <c r="Q25" s="518">
        <v>5710</v>
      </c>
      <c r="R25" s="519"/>
      <c r="S25" s="519"/>
      <c r="T25" s="519"/>
      <c r="U25" s="519"/>
      <c r="V25" s="561"/>
      <c r="W25" s="620"/>
      <c r="X25" s="608"/>
      <c r="Y25" s="609"/>
      <c r="Z25" s="517" t="s">
        <v>174</v>
      </c>
      <c r="AA25" s="497"/>
      <c r="AB25" s="497"/>
      <c r="AC25" s="497"/>
      <c r="AD25" s="497"/>
      <c r="AE25" s="497"/>
      <c r="AF25" s="497"/>
      <c r="AG25" s="498"/>
      <c r="AH25" s="518" t="s">
        <v>130</v>
      </c>
      <c r="AI25" s="519"/>
      <c r="AJ25" s="519"/>
      <c r="AK25" s="519"/>
      <c r="AL25" s="561"/>
      <c r="AM25" s="518" t="s">
        <v>138</v>
      </c>
      <c r="AN25" s="519"/>
      <c r="AO25" s="519"/>
      <c r="AP25" s="519"/>
      <c r="AQ25" s="519"/>
      <c r="AR25" s="561"/>
      <c r="AS25" s="518" t="s">
        <v>138</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1275089</v>
      </c>
      <c r="BO25" s="431"/>
      <c r="BP25" s="431"/>
      <c r="BQ25" s="431"/>
      <c r="BR25" s="431"/>
      <c r="BS25" s="431"/>
      <c r="BT25" s="431"/>
      <c r="BU25" s="432"/>
      <c r="BV25" s="430">
        <v>1648618</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2">
      <c r="A26" s="187"/>
      <c r="B26" s="607"/>
      <c r="C26" s="608"/>
      <c r="D26" s="609"/>
      <c r="E26" s="517" t="s">
        <v>176</v>
      </c>
      <c r="F26" s="497"/>
      <c r="G26" s="497"/>
      <c r="H26" s="497"/>
      <c r="I26" s="497"/>
      <c r="J26" s="497"/>
      <c r="K26" s="498"/>
      <c r="L26" s="518">
        <v>1</v>
      </c>
      <c r="M26" s="519"/>
      <c r="N26" s="519"/>
      <c r="O26" s="519"/>
      <c r="P26" s="561"/>
      <c r="Q26" s="518">
        <v>4990</v>
      </c>
      <c r="R26" s="519"/>
      <c r="S26" s="519"/>
      <c r="T26" s="519"/>
      <c r="U26" s="519"/>
      <c r="V26" s="561"/>
      <c r="W26" s="620"/>
      <c r="X26" s="608"/>
      <c r="Y26" s="609"/>
      <c r="Z26" s="517" t="s">
        <v>177</v>
      </c>
      <c r="AA26" s="630"/>
      <c r="AB26" s="630"/>
      <c r="AC26" s="630"/>
      <c r="AD26" s="630"/>
      <c r="AE26" s="630"/>
      <c r="AF26" s="630"/>
      <c r="AG26" s="631"/>
      <c r="AH26" s="518">
        <v>16</v>
      </c>
      <c r="AI26" s="519"/>
      <c r="AJ26" s="519"/>
      <c r="AK26" s="519"/>
      <c r="AL26" s="561"/>
      <c r="AM26" s="518">
        <v>40848</v>
      </c>
      <c r="AN26" s="519"/>
      <c r="AO26" s="519"/>
      <c r="AP26" s="519"/>
      <c r="AQ26" s="519"/>
      <c r="AR26" s="561"/>
      <c r="AS26" s="518">
        <v>2553</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138</v>
      </c>
      <c r="BO26" s="468"/>
      <c r="BP26" s="468"/>
      <c r="BQ26" s="468"/>
      <c r="BR26" s="468"/>
      <c r="BS26" s="468"/>
      <c r="BT26" s="468"/>
      <c r="BU26" s="469"/>
      <c r="BV26" s="467" t="s">
        <v>130</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5">
      <c r="A27" s="187"/>
      <c r="B27" s="607"/>
      <c r="C27" s="608"/>
      <c r="D27" s="609"/>
      <c r="E27" s="517" t="s">
        <v>179</v>
      </c>
      <c r="F27" s="497"/>
      <c r="G27" s="497"/>
      <c r="H27" s="497"/>
      <c r="I27" s="497"/>
      <c r="J27" s="497"/>
      <c r="K27" s="498"/>
      <c r="L27" s="518">
        <v>1</v>
      </c>
      <c r="M27" s="519"/>
      <c r="N27" s="519"/>
      <c r="O27" s="519"/>
      <c r="P27" s="561"/>
      <c r="Q27" s="518">
        <v>3200</v>
      </c>
      <c r="R27" s="519"/>
      <c r="S27" s="519"/>
      <c r="T27" s="519"/>
      <c r="U27" s="519"/>
      <c r="V27" s="561"/>
      <c r="W27" s="620"/>
      <c r="X27" s="608"/>
      <c r="Y27" s="609"/>
      <c r="Z27" s="517" t="s">
        <v>180</v>
      </c>
      <c r="AA27" s="497"/>
      <c r="AB27" s="497"/>
      <c r="AC27" s="497"/>
      <c r="AD27" s="497"/>
      <c r="AE27" s="497"/>
      <c r="AF27" s="497"/>
      <c r="AG27" s="498"/>
      <c r="AH27" s="518">
        <v>23</v>
      </c>
      <c r="AI27" s="519"/>
      <c r="AJ27" s="519"/>
      <c r="AK27" s="519"/>
      <c r="AL27" s="561"/>
      <c r="AM27" s="518">
        <v>70004</v>
      </c>
      <c r="AN27" s="519"/>
      <c r="AO27" s="519"/>
      <c r="AP27" s="519"/>
      <c r="AQ27" s="519"/>
      <c r="AR27" s="561"/>
      <c r="AS27" s="518">
        <v>3044</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v>347631</v>
      </c>
      <c r="BO27" s="644"/>
      <c r="BP27" s="644"/>
      <c r="BQ27" s="644"/>
      <c r="BR27" s="644"/>
      <c r="BS27" s="644"/>
      <c r="BT27" s="644"/>
      <c r="BU27" s="645"/>
      <c r="BV27" s="643">
        <v>347631</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2">
      <c r="A28" s="187"/>
      <c r="B28" s="607"/>
      <c r="C28" s="608"/>
      <c r="D28" s="609"/>
      <c r="E28" s="517" t="s">
        <v>182</v>
      </c>
      <c r="F28" s="497"/>
      <c r="G28" s="497"/>
      <c r="H28" s="497"/>
      <c r="I28" s="497"/>
      <c r="J28" s="497"/>
      <c r="K28" s="498"/>
      <c r="L28" s="518">
        <v>1</v>
      </c>
      <c r="M28" s="519"/>
      <c r="N28" s="519"/>
      <c r="O28" s="519"/>
      <c r="P28" s="561"/>
      <c r="Q28" s="518">
        <v>2500</v>
      </c>
      <c r="R28" s="519"/>
      <c r="S28" s="519"/>
      <c r="T28" s="519"/>
      <c r="U28" s="519"/>
      <c r="V28" s="561"/>
      <c r="W28" s="620"/>
      <c r="X28" s="608"/>
      <c r="Y28" s="609"/>
      <c r="Z28" s="517" t="s">
        <v>183</v>
      </c>
      <c r="AA28" s="497"/>
      <c r="AB28" s="497"/>
      <c r="AC28" s="497"/>
      <c r="AD28" s="497"/>
      <c r="AE28" s="497"/>
      <c r="AF28" s="497"/>
      <c r="AG28" s="498"/>
      <c r="AH28" s="518" t="s">
        <v>138</v>
      </c>
      <c r="AI28" s="519"/>
      <c r="AJ28" s="519"/>
      <c r="AK28" s="519"/>
      <c r="AL28" s="561"/>
      <c r="AM28" s="518" t="s">
        <v>130</v>
      </c>
      <c r="AN28" s="519"/>
      <c r="AO28" s="519"/>
      <c r="AP28" s="519"/>
      <c r="AQ28" s="519"/>
      <c r="AR28" s="561"/>
      <c r="AS28" s="518" t="s">
        <v>130</v>
      </c>
      <c r="AT28" s="519"/>
      <c r="AU28" s="519"/>
      <c r="AV28" s="519"/>
      <c r="AW28" s="519"/>
      <c r="AX28" s="520"/>
      <c r="AY28" s="646" t="s">
        <v>184</v>
      </c>
      <c r="AZ28" s="647"/>
      <c r="BA28" s="647"/>
      <c r="BB28" s="648"/>
      <c r="BC28" s="427" t="s">
        <v>48</v>
      </c>
      <c r="BD28" s="428"/>
      <c r="BE28" s="428"/>
      <c r="BF28" s="428"/>
      <c r="BG28" s="428"/>
      <c r="BH28" s="428"/>
      <c r="BI28" s="428"/>
      <c r="BJ28" s="428"/>
      <c r="BK28" s="428"/>
      <c r="BL28" s="428"/>
      <c r="BM28" s="429"/>
      <c r="BN28" s="430">
        <v>1052396</v>
      </c>
      <c r="BO28" s="431"/>
      <c r="BP28" s="431"/>
      <c r="BQ28" s="431"/>
      <c r="BR28" s="431"/>
      <c r="BS28" s="431"/>
      <c r="BT28" s="431"/>
      <c r="BU28" s="432"/>
      <c r="BV28" s="430">
        <v>971961</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2">
      <c r="A29" s="187"/>
      <c r="B29" s="607"/>
      <c r="C29" s="608"/>
      <c r="D29" s="609"/>
      <c r="E29" s="517" t="s">
        <v>185</v>
      </c>
      <c r="F29" s="497"/>
      <c r="G29" s="497"/>
      <c r="H29" s="497"/>
      <c r="I29" s="497"/>
      <c r="J29" s="497"/>
      <c r="K29" s="498"/>
      <c r="L29" s="518">
        <v>12</v>
      </c>
      <c r="M29" s="519"/>
      <c r="N29" s="519"/>
      <c r="O29" s="519"/>
      <c r="P29" s="561"/>
      <c r="Q29" s="518">
        <v>2300</v>
      </c>
      <c r="R29" s="519"/>
      <c r="S29" s="519"/>
      <c r="T29" s="519"/>
      <c r="U29" s="519"/>
      <c r="V29" s="561"/>
      <c r="W29" s="621"/>
      <c r="X29" s="622"/>
      <c r="Y29" s="623"/>
      <c r="Z29" s="517" t="s">
        <v>186</v>
      </c>
      <c r="AA29" s="497"/>
      <c r="AB29" s="497"/>
      <c r="AC29" s="497"/>
      <c r="AD29" s="497"/>
      <c r="AE29" s="497"/>
      <c r="AF29" s="497"/>
      <c r="AG29" s="498"/>
      <c r="AH29" s="518">
        <v>202</v>
      </c>
      <c r="AI29" s="519"/>
      <c r="AJ29" s="519"/>
      <c r="AK29" s="519"/>
      <c r="AL29" s="561"/>
      <c r="AM29" s="518">
        <v>588746</v>
      </c>
      <c r="AN29" s="519"/>
      <c r="AO29" s="519"/>
      <c r="AP29" s="519"/>
      <c r="AQ29" s="519"/>
      <c r="AR29" s="561"/>
      <c r="AS29" s="518">
        <v>2915</v>
      </c>
      <c r="AT29" s="519"/>
      <c r="AU29" s="519"/>
      <c r="AV29" s="519"/>
      <c r="AW29" s="519"/>
      <c r="AX29" s="520"/>
      <c r="AY29" s="649"/>
      <c r="AZ29" s="650"/>
      <c r="BA29" s="650"/>
      <c r="BB29" s="651"/>
      <c r="BC29" s="501" t="s">
        <v>187</v>
      </c>
      <c r="BD29" s="502"/>
      <c r="BE29" s="502"/>
      <c r="BF29" s="502"/>
      <c r="BG29" s="502"/>
      <c r="BH29" s="502"/>
      <c r="BI29" s="502"/>
      <c r="BJ29" s="502"/>
      <c r="BK29" s="502"/>
      <c r="BL29" s="502"/>
      <c r="BM29" s="503"/>
      <c r="BN29" s="467">
        <v>473171</v>
      </c>
      <c r="BO29" s="468"/>
      <c r="BP29" s="468"/>
      <c r="BQ29" s="468"/>
      <c r="BR29" s="468"/>
      <c r="BS29" s="468"/>
      <c r="BT29" s="468"/>
      <c r="BU29" s="469"/>
      <c r="BV29" s="467">
        <v>472686</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5">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188</v>
      </c>
      <c r="X30" s="628"/>
      <c r="Y30" s="628"/>
      <c r="Z30" s="628"/>
      <c r="AA30" s="628"/>
      <c r="AB30" s="628"/>
      <c r="AC30" s="628"/>
      <c r="AD30" s="628"/>
      <c r="AE30" s="628"/>
      <c r="AF30" s="628"/>
      <c r="AG30" s="629"/>
      <c r="AH30" s="586">
        <v>98</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743693</v>
      </c>
      <c r="BO30" s="644"/>
      <c r="BP30" s="644"/>
      <c r="BQ30" s="644"/>
      <c r="BR30" s="644"/>
      <c r="BS30" s="644"/>
      <c r="BT30" s="644"/>
      <c r="BU30" s="645"/>
      <c r="BV30" s="643">
        <v>688919</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1" t="s">
        <v>195</v>
      </c>
      <c r="D33" s="491"/>
      <c r="E33" s="456" t="s">
        <v>196</v>
      </c>
      <c r="F33" s="456"/>
      <c r="G33" s="456"/>
      <c r="H33" s="456"/>
      <c r="I33" s="456"/>
      <c r="J33" s="456"/>
      <c r="K33" s="456"/>
      <c r="L33" s="456"/>
      <c r="M33" s="456"/>
      <c r="N33" s="456"/>
      <c r="O33" s="456"/>
      <c r="P33" s="456"/>
      <c r="Q33" s="456"/>
      <c r="R33" s="456"/>
      <c r="S33" s="456"/>
      <c r="T33" s="216"/>
      <c r="U33" s="491" t="s">
        <v>197</v>
      </c>
      <c r="V33" s="491"/>
      <c r="W33" s="456" t="s">
        <v>198</v>
      </c>
      <c r="X33" s="456"/>
      <c r="Y33" s="456"/>
      <c r="Z33" s="456"/>
      <c r="AA33" s="456"/>
      <c r="AB33" s="456"/>
      <c r="AC33" s="456"/>
      <c r="AD33" s="456"/>
      <c r="AE33" s="456"/>
      <c r="AF33" s="456"/>
      <c r="AG33" s="456"/>
      <c r="AH33" s="456"/>
      <c r="AI33" s="456"/>
      <c r="AJ33" s="456"/>
      <c r="AK33" s="456"/>
      <c r="AL33" s="216"/>
      <c r="AM33" s="491" t="s">
        <v>195</v>
      </c>
      <c r="AN33" s="491"/>
      <c r="AO33" s="456" t="s">
        <v>199</v>
      </c>
      <c r="AP33" s="456"/>
      <c r="AQ33" s="456"/>
      <c r="AR33" s="456"/>
      <c r="AS33" s="456"/>
      <c r="AT33" s="456"/>
      <c r="AU33" s="456"/>
      <c r="AV33" s="456"/>
      <c r="AW33" s="456"/>
      <c r="AX33" s="456"/>
      <c r="AY33" s="456"/>
      <c r="AZ33" s="456"/>
      <c r="BA33" s="456"/>
      <c r="BB33" s="456"/>
      <c r="BC33" s="456"/>
      <c r="BD33" s="217"/>
      <c r="BE33" s="456" t="s">
        <v>200</v>
      </c>
      <c r="BF33" s="456"/>
      <c r="BG33" s="456" t="s">
        <v>201</v>
      </c>
      <c r="BH33" s="456"/>
      <c r="BI33" s="456"/>
      <c r="BJ33" s="456"/>
      <c r="BK33" s="456"/>
      <c r="BL33" s="456"/>
      <c r="BM33" s="456"/>
      <c r="BN33" s="456"/>
      <c r="BO33" s="456"/>
      <c r="BP33" s="456"/>
      <c r="BQ33" s="456"/>
      <c r="BR33" s="456"/>
      <c r="BS33" s="456"/>
      <c r="BT33" s="456"/>
      <c r="BU33" s="456"/>
      <c r="BV33" s="217"/>
      <c r="BW33" s="491" t="s">
        <v>200</v>
      </c>
      <c r="BX33" s="491"/>
      <c r="BY33" s="456" t="s">
        <v>202</v>
      </c>
      <c r="BZ33" s="456"/>
      <c r="CA33" s="456"/>
      <c r="CB33" s="456"/>
      <c r="CC33" s="456"/>
      <c r="CD33" s="456"/>
      <c r="CE33" s="456"/>
      <c r="CF33" s="456"/>
      <c r="CG33" s="456"/>
      <c r="CH33" s="456"/>
      <c r="CI33" s="456"/>
      <c r="CJ33" s="456"/>
      <c r="CK33" s="456"/>
      <c r="CL33" s="456"/>
      <c r="CM33" s="456"/>
      <c r="CN33" s="216"/>
      <c r="CO33" s="491" t="s">
        <v>195</v>
      </c>
      <c r="CP33" s="491"/>
      <c r="CQ33" s="456" t="s">
        <v>203</v>
      </c>
      <c r="CR33" s="456"/>
      <c r="CS33" s="456"/>
      <c r="CT33" s="456"/>
      <c r="CU33" s="456"/>
      <c r="CV33" s="456"/>
      <c r="CW33" s="456"/>
      <c r="CX33" s="456"/>
      <c r="CY33" s="456"/>
      <c r="CZ33" s="456"/>
      <c r="DA33" s="456"/>
      <c r="DB33" s="456"/>
      <c r="DC33" s="456"/>
      <c r="DD33" s="456"/>
      <c r="DE33" s="456"/>
      <c r="DF33" s="216"/>
      <c r="DG33" s="655" t="s">
        <v>204</v>
      </c>
      <c r="DH33" s="655"/>
      <c r="DI33" s="218"/>
      <c r="DJ33" s="186"/>
      <c r="DK33" s="186"/>
      <c r="DL33" s="186"/>
      <c r="DM33" s="186"/>
      <c r="DN33" s="186"/>
      <c r="DO33" s="186"/>
    </row>
    <row r="34" spans="1:119" ht="32.25" customHeight="1" x14ac:dyDescent="0.2">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6</v>
      </c>
      <c r="BF34" s="656"/>
      <c r="BG34" s="657" t="str">
        <f>IF('各会計、関係団体の財政状況及び健全化判断比率'!B32="","",'各会計、関係団体の財政状況及び健全化判断比率'!B32)</f>
        <v>簡易水道特別会計</v>
      </c>
      <c r="BH34" s="657"/>
      <c r="BI34" s="657"/>
      <c r="BJ34" s="657"/>
      <c r="BK34" s="657"/>
      <c r="BL34" s="657"/>
      <c r="BM34" s="657"/>
      <c r="BN34" s="657"/>
      <c r="BO34" s="657"/>
      <c r="BP34" s="657"/>
      <c r="BQ34" s="657"/>
      <c r="BR34" s="657"/>
      <c r="BS34" s="657"/>
      <c r="BT34" s="657"/>
      <c r="BU34" s="657"/>
      <c r="BV34" s="214"/>
      <c r="BW34" s="656">
        <f>IF(BY34="","",MAX(C34:D43,U34:V43,AM34:AN43,BE34:BF43)+1)</f>
        <v>9</v>
      </c>
      <c r="BX34" s="656"/>
      <c r="BY34" s="657" t="str">
        <f>IF('各会計、関係団体の財政状況及び健全化判断比率'!B68="","",'各会計、関係団体の財政状況及び健全化判断比率'!B68)</f>
        <v>中部清掃組合</v>
      </c>
      <c r="BZ34" s="657"/>
      <c r="CA34" s="657"/>
      <c r="CB34" s="657"/>
      <c r="CC34" s="657"/>
      <c r="CD34" s="657"/>
      <c r="CE34" s="657"/>
      <c r="CF34" s="657"/>
      <c r="CG34" s="657"/>
      <c r="CH34" s="657"/>
      <c r="CI34" s="657"/>
      <c r="CJ34" s="657"/>
      <c r="CK34" s="657"/>
      <c r="CL34" s="657"/>
      <c r="CM34" s="657"/>
      <c r="CN34" s="214"/>
      <c r="CO34" s="656">
        <f>IF(CQ34="","",MAX(C34:D43,U34:V43,AM34:AN43,BE34:BF43,BW34:BX43)+1)</f>
        <v>19</v>
      </c>
      <c r="CP34" s="656"/>
      <c r="CQ34" s="657" t="str">
        <f>IF('各会計、関係団体の財政状況及び健全化判断比率'!BS7="","",'各会計、関係団体の財政状況及び健全化判断比率'!BS7)</f>
        <v>一般財団法人日野町文化振興事業団</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2">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7</v>
      </c>
      <c r="BF35" s="656"/>
      <c r="BG35" s="657" t="str">
        <f>IF('各会計、関係団体の財政状況及び健全化判断比率'!B33="","",'各会計、関係団体の財政状況及び健全化判断比率'!B33)</f>
        <v>公共下水道事業特別会計</v>
      </c>
      <c r="BH35" s="657"/>
      <c r="BI35" s="657"/>
      <c r="BJ35" s="657"/>
      <c r="BK35" s="657"/>
      <c r="BL35" s="657"/>
      <c r="BM35" s="657"/>
      <c r="BN35" s="657"/>
      <c r="BO35" s="657"/>
      <c r="BP35" s="657"/>
      <c r="BQ35" s="657"/>
      <c r="BR35" s="657"/>
      <c r="BS35" s="657"/>
      <c r="BT35" s="657"/>
      <c r="BU35" s="657"/>
      <c r="BV35" s="214"/>
      <c r="BW35" s="656">
        <f t="shared" ref="BW35:BW43" si="2">IF(BY35="","",BW34+1)</f>
        <v>10</v>
      </c>
      <c r="BX35" s="656"/>
      <c r="BY35" s="657" t="str">
        <f>IF('各会計、関係団体の財政状況及び健全化判断比率'!B69="","",'各会計、関係団体の財政状況及び健全化判断比率'!B69)</f>
        <v>東近江行政組合（一般会計）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2">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8</v>
      </c>
      <c r="BF36" s="656"/>
      <c r="BG36" s="657" t="str">
        <f>IF('各会計、関係団体の財政状況及び健全化判断比率'!B34="","",'各会計、関係団体の財政状況及び健全化判断比率'!B34)</f>
        <v>農業集落排水事業特別会計</v>
      </c>
      <c r="BH36" s="657"/>
      <c r="BI36" s="657"/>
      <c r="BJ36" s="657"/>
      <c r="BK36" s="657"/>
      <c r="BL36" s="657"/>
      <c r="BM36" s="657"/>
      <c r="BN36" s="657"/>
      <c r="BO36" s="657"/>
      <c r="BP36" s="657"/>
      <c r="BQ36" s="657"/>
      <c r="BR36" s="657"/>
      <c r="BS36" s="657"/>
      <c r="BT36" s="657"/>
      <c r="BU36" s="657"/>
      <c r="BV36" s="214"/>
      <c r="BW36" s="656">
        <f t="shared" si="2"/>
        <v>11</v>
      </c>
      <c r="BX36" s="656"/>
      <c r="BY36" s="657" t="str">
        <f>IF('各会計、関係団体の財政状況及び健全化判断比率'!B70="","",'各会計、関係団体の財政状況及び健全化判断比率'!B70)</f>
        <v>東近江行政組合（救急医療特別会計）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2">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12</v>
      </c>
      <c r="BX37" s="656"/>
      <c r="BY37" s="657" t="str">
        <f>IF('各会計、関係団体の財政状況及び健全化判断比率'!B71="","",'各会計、関係団体の財政状況及び健全化判断比率'!B71)</f>
        <v>八日市布引ライフ組合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2">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13</v>
      </c>
      <c r="BX38" s="656"/>
      <c r="BY38" s="657" t="str">
        <f>IF('各会計、関係団体の財政状況及び健全化判断比率'!B72="","",'各会計、関係団体の財政状況及び健全化判断比率'!B72)</f>
        <v>滋賀県市町村職員研修センター</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2">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14</v>
      </c>
      <c r="BX39" s="656"/>
      <c r="BY39" s="657" t="str">
        <f>IF('各会計、関係団体の財政状況及び健全化判断比率'!B73="","",'各会計、関係団体の財政状況及び健全化判断比率'!B73)</f>
        <v>滋賀県市町村職員退職手当組合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2">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15</v>
      </c>
      <c r="BX40" s="656"/>
      <c r="BY40" s="657" t="str">
        <f>IF('各会計、関係団体の財政状況及び健全化判断比率'!B74="","",'各会計、関係団体の財政状況及び健全化判断比率'!B74)</f>
        <v>滋賀県市町村議会議員公務災害補償等組合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2">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16</v>
      </c>
      <c r="BX41" s="656"/>
      <c r="BY41" s="657" t="str">
        <f>IF('各会計、関係団体の財政状況及び健全化判断比率'!B75="","",'各会計、関係団体の財政状況及び健全化判断比率'!B75)</f>
        <v>滋賀県後期高齢者医療広域連合（一般会計）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2">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17</v>
      </c>
      <c r="BX42" s="656"/>
      <c r="BY42" s="657" t="str">
        <f>IF('各会計、関係団体の財政状況及び健全化判断比率'!B76="","",'各会計、関係団体の財政状況及び健全化判断比率'!B76)</f>
        <v>滋賀県後期高齢者医療広域連合（後期高齢者医療特別会計）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2">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18</v>
      </c>
      <c r="BX43" s="656"/>
      <c r="BY43" s="657" t="str">
        <f>IF('各会計、関係団体の財政状況及び健全化判断比率'!B77="","",'各会計、関係団体の財政状況及び健全化判断比率'!B77)</f>
        <v>滋賀県市町村交通災害共済組合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209</v>
      </c>
    </row>
    <row r="50" spans="5:5" x14ac:dyDescent="0.2">
      <c r="E50" s="188" t="s">
        <v>210</v>
      </c>
    </row>
    <row r="51" spans="5:5" x14ac:dyDescent="0.2">
      <c r="E51" s="188" t="s">
        <v>211</v>
      </c>
    </row>
    <row r="52" spans="5:5" x14ac:dyDescent="0.2">
      <c r="E52" s="188" t="s">
        <v>212</v>
      </c>
    </row>
    <row r="53" spans="5:5" x14ac:dyDescent="0.2"/>
    <row r="54" spans="5:5" x14ac:dyDescent="0.2"/>
    <row r="55" spans="5:5" x14ac:dyDescent="0.2"/>
    <row r="56" spans="5:5" x14ac:dyDescent="0.2"/>
  </sheetData>
  <sheetProtection algorithmName="SHA-512" hashValue="ChQnJHhnE3zFa3y7tYZSt4bU8OfHs7m/HAXCJyYDzK4rkMCUX+ggSzof2xdkIoY19FO+9qCATlyP9jRZGBZFyQ==" saltValue="x9R6/UcWESdpfSHMBygW/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2">
      <c r="A34" s="22"/>
      <c r="B34" s="31"/>
      <c r="C34" s="1248" t="s">
        <v>557</v>
      </c>
      <c r="D34" s="1248"/>
      <c r="E34" s="1249"/>
      <c r="F34" s="32">
        <v>17.63</v>
      </c>
      <c r="G34" s="33">
        <v>19.2</v>
      </c>
      <c r="H34" s="33">
        <v>19.809999999999999</v>
      </c>
      <c r="I34" s="33">
        <v>18.73</v>
      </c>
      <c r="J34" s="34">
        <v>19.3</v>
      </c>
      <c r="K34" s="22"/>
      <c r="L34" s="22"/>
      <c r="M34" s="22"/>
      <c r="N34" s="22"/>
      <c r="O34" s="22"/>
      <c r="P34" s="22"/>
    </row>
    <row r="35" spans="1:16" ht="39" customHeight="1" x14ac:dyDescent="0.2">
      <c r="A35" s="22"/>
      <c r="B35" s="35"/>
      <c r="C35" s="1242" t="s">
        <v>558</v>
      </c>
      <c r="D35" s="1243"/>
      <c r="E35" s="1244"/>
      <c r="F35" s="36">
        <v>6.66</v>
      </c>
      <c r="G35" s="37">
        <v>4.2</v>
      </c>
      <c r="H35" s="37">
        <v>5.81</v>
      </c>
      <c r="I35" s="37">
        <v>7.5</v>
      </c>
      <c r="J35" s="38">
        <v>8.1199999999999992</v>
      </c>
      <c r="K35" s="22"/>
      <c r="L35" s="22"/>
      <c r="M35" s="22"/>
      <c r="N35" s="22"/>
      <c r="O35" s="22"/>
      <c r="P35" s="22"/>
    </row>
    <row r="36" spans="1:16" ht="39" customHeight="1" x14ac:dyDescent="0.2">
      <c r="A36" s="22"/>
      <c r="B36" s="35"/>
      <c r="C36" s="1242" t="s">
        <v>559</v>
      </c>
      <c r="D36" s="1243"/>
      <c r="E36" s="1244"/>
      <c r="F36" s="36">
        <v>0.7</v>
      </c>
      <c r="G36" s="37">
        <v>1.19</v>
      </c>
      <c r="H36" s="37">
        <v>0.95</v>
      </c>
      <c r="I36" s="37">
        <v>2.14</v>
      </c>
      <c r="J36" s="38">
        <v>1.95</v>
      </c>
      <c r="K36" s="22"/>
      <c r="L36" s="22"/>
      <c r="M36" s="22"/>
      <c r="N36" s="22"/>
      <c r="O36" s="22"/>
      <c r="P36" s="22"/>
    </row>
    <row r="37" spans="1:16" ht="39" customHeight="1" x14ac:dyDescent="0.2">
      <c r="A37" s="22"/>
      <c r="B37" s="35"/>
      <c r="C37" s="1242" t="s">
        <v>560</v>
      </c>
      <c r="D37" s="1243"/>
      <c r="E37" s="1244"/>
      <c r="F37" s="36">
        <v>1.92</v>
      </c>
      <c r="G37" s="37">
        <v>0.01</v>
      </c>
      <c r="H37" s="37">
        <v>0</v>
      </c>
      <c r="I37" s="37">
        <v>0.19</v>
      </c>
      <c r="J37" s="38">
        <v>1.03</v>
      </c>
      <c r="K37" s="22"/>
      <c r="L37" s="22"/>
      <c r="M37" s="22"/>
      <c r="N37" s="22"/>
      <c r="O37" s="22"/>
      <c r="P37" s="22"/>
    </row>
    <row r="38" spans="1:16" ht="39" customHeight="1" x14ac:dyDescent="0.2">
      <c r="A38" s="22"/>
      <c r="B38" s="35"/>
      <c r="C38" s="1242" t="s">
        <v>561</v>
      </c>
      <c r="D38" s="1243"/>
      <c r="E38" s="1244"/>
      <c r="F38" s="36">
        <v>0.97</v>
      </c>
      <c r="G38" s="37">
        <v>2</v>
      </c>
      <c r="H38" s="37">
        <v>2.38</v>
      </c>
      <c r="I38" s="37">
        <v>0.37</v>
      </c>
      <c r="J38" s="38">
        <v>0.14000000000000001</v>
      </c>
      <c r="K38" s="22"/>
      <c r="L38" s="22"/>
      <c r="M38" s="22"/>
      <c r="N38" s="22"/>
      <c r="O38" s="22"/>
      <c r="P38" s="22"/>
    </row>
    <row r="39" spans="1:16" ht="39" customHeight="1" x14ac:dyDescent="0.2">
      <c r="A39" s="22"/>
      <c r="B39" s="35"/>
      <c r="C39" s="1242" t="s">
        <v>562</v>
      </c>
      <c r="D39" s="1243"/>
      <c r="E39" s="1244"/>
      <c r="F39" s="36">
        <v>0.78</v>
      </c>
      <c r="G39" s="37">
        <v>0.14000000000000001</v>
      </c>
      <c r="H39" s="37">
        <v>0.12</v>
      </c>
      <c r="I39" s="37">
        <v>7.0000000000000007E-2</v>
      </c>
      <c r="J39" s="38">
        <v>0.08</v>
      </c>
      <c r="K39" s="22"/>
      <c r="L39" s="22"/>
      <c r="M39" s="22"/>
      <c r="N39" s="22"/>
      <c r="O39" s="22"/>
      <c r="P39" s="22"/>
    </row>
    <row r="40" spans="1:16" ht="39" customHeight="1" x14ac:dyDescent="0.2">
      <c r="A40" s="22"/>
      <c r="B40" s="35"/>
      <c r="C40" s="1242" t="s">
        <v>563</v>
      </c>
      <c r="D40" s="1243"/>
      <c r="E40" s="1244"/>
      <c r="F40" s="36">
        <v>0.04</v>
      </c>
      <c r="G40" s="37">
        <v>0.05</v>
      </c>
      <c r="H40" s="37">
        <v>0.06</v>
      </c>
      <c r="I40" s="37">
        <v>0.06</v>
      </c>
      <c r="J40" s="38">
        <v>0.06</v>
      </c>
      <c r="K40" s="22"/>
      <c r="L40" s="22"/>
      <c r="M40" s="22"/>
      <c r="N40" s="22"/>
      <c r="O40" s="22"/>
      <c r="P40" s="22"/>
    </row>
    <row r="41" spans="1:16" ht="39" customHeight="1" x14ac:dyDescent="0.2">
      <c r="A41" s="22"/>
      <c r="B41" s="35"/>
      <c r="C41" s="1242" t="s">
        <v>564</v>
      </c>
      <c r="D41" s="1243"/>
      <c r="E41" s="1244"/>
      <c r="F41" s="36">
        <v>0</v>
      </c>
      <c r="G41" s="37">
        <v>0</v>
      </c>
      <c r="H41" s="37">
        <v>0</v>
      </c>
      <c r="I41" s="37">
        <v>0</v>
      </c>
      <c r="J41" s="38">
        <v>0</v>
      </c>
      <c r="K41" s="22"/>
      <c r="L41" s="22"/>
      <c r="M41" s="22"/>
      <c r="N41" s="22"/>
      <c r="O41" s="22"/>
      <c r="P41" s="22"/>
    </row>
    <row r="42" spans="1:16" ht="39" customHeight="1" x14ac:dyDescent="0.2">
      <c r="A42" s="22"/>
      <c r="B42" s="39"/>
      <c r="C42" s="1242" t="s">
        <v>565</v>
      </c>
      <c r="D42" s="1243"/>
      <c r="E42" s="1244"/>
      <c r="F42" s="36" t="s">
        <v>508</v>
      </c>
      <c r="G42" s="37" t="s">
        <v>508</v>
      </c>
      <c r="H42" s="37" t="s">
        <v>508</v>
      </c>
      <c r="I42" s="37" t="s">
        <v>508</v>
      </c>
      <c r="J42" s="38" t="s">
        <v>508</v>
      </c>
      <c r="K42" s="22"/>
      <c r="L42" s="22"/>
      <c r="M42" s="22"/>
      <c r="N42" s="22"/>
      <c r="O42" s="22"/>
      <c r="P42" s="22"/>
    </row>
    <row r="43" spans="1:16" ht="39" customHeight="1" thickBot="1" x14ac:dyDescent="0.25">
      <c r="A43" s="22"/>
      <c r="B43" s="40"/>
      <c r="C43" s="1245" t="s">
        <v>566</v>
      </c>
      <c r="D43" s="1246"/>
      <c r="E43" s="1247"/>
      <c r="F43" s="41" t="s">
        <v>508</v>
      </c>
      <c r="G43" s="42" t="s">
        <v>508</v>
      </c>
      <c r="H43" s="42" t="s">
        <v>508</v>
      </c>
      <c r="I43" s="42" t="s">
        <v>508</v>
      </c>
      <c r="J43" s="43" t="s">
        <v>508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xoPXZDwvhISsFKwJxtD+5UBg08xtet2TV0Px+xgr8yZ1lQZ7Yy76tOGjFLKVnqiVNyG8XEMos7GreKtEz04XlA==" saltValue="bZfB6PrDph4irEbfiDifx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2">
      <c r="A45" s="48"/>
      <c r="B45" s="1250" t="s">
        <v>11</v>
      </c>
      <c r="C45" s="1251"/>
      <c r="D45" s="58"/>
      <c r="E45" s="1256" t="s">
        <v>12</v>
      </c>
      <c r="F45" s="1256"/>
      <c r="G45" s="1256"/>
      <c r="H45" s="1256"/>
      <c r="I45" s="1256"/>
      <c r="J45" s="1257"/>
      <c r="K45" s="59">
        <v>511</v>
      </c>
      <c r="L45" s="60">
        <v>592</v>
      </c>
      <c r="M45" s="60">
        <v>662</v>
      </c>
      <c r="N45" s="60">
        <v>685</v>
      </c>
      <c r="O45" s="61">
        <v>747</v>
      </c>
      <c r="P45" s="48"/>
      <c r="Q45" s="48"/>
      <c r="R45" s="48"/>
      <c r="S45" s="48"/>
      <c r="T45" s="48"/>
      <c r="U45" s="48"/>
    </row>
    <row r="46" spans="1:21" ht="30.75" customHeight="1" x14ac:dyDescent="0.2">
      <c r="A46" s="48"/>
      <c r="B46" s="1252"/>
      <c r="C46" s="1253"/>
      <c r="D46" s="62"/>
      <c r="E46" s="1258" t="s">
        <v>13</v>
      </c>
      <c r="F46" s="1258"/>
      <c r="G46" s="1258"/>
      <c r="H46" s="1258"/>
      <c r="I46" s="1258"/>
      <c r="J46" s="1259"/>
      <c r="K46" s="63" t="s">
        <v>508</v>
      </c>
      <c r="L46" s="64" t="s">
        <v>508</v>
      </c>
      <c r="M46" s="64" t="s">
        <v>508</v>
      </c>
      <c r="N46" s="64" t="s">
        <v>508</v>
      </c>
      <c r="O46" s="65" t="s">
        <v>508</v>
      </c>
      <c r="P46" s="48"/>
      <c r="Q46" s="48"/>
      <c r="R46" s="48"/>
      <c r="S46" s="48"/>
      <c r="T46" s="48"/>
      <c r="U46" s="48"/>
    </row>
    <row r="47" spans="1:21" ht="30.75" customHeight="1" x14ac:dyDescent="0.2">
      <c r="A47" s="48"/>
      <c r="B47" s="1252"/>
      <c r="C47" s="1253"/>
      <c r="D47" s="62"/>
      <c r="E47" s="1258" t="s">
        <v>14</v>
      </c>
      <c r="F47" s="1258"/>
      <c r="G47" s="1258"/>
      <c r="H47" s="1258"/>
      <c r="I47" s="1258"/>
      <c r="J47" s="1259"/>
      <c r="K47" s="63" t="s">
        <v>508</v>
      </c>
      <c r="L47" s="64" t="s">
        <v>508</v>
      </c>
      <c r="M47" s="64" t="s">
        <v>508</v>
      </c>
      <c r="N47" s="64" t="s">
        <v>508</v>
      </c>
      <c r="O47" s="65" t="s">
        <v>508</v>
      </c>
      <c r="P47" s="48"/>
      <c r="Q47" s="48"/>
      <c r="R47" s="48"/>
      <c r="S47" s="48"/>
      <c r="T47" s="48"/>
      <c r="U47" s="48"/>
    </row>
    <row r="48" spans="1:21" ht="30.75" customHeight="1" x14ac:dyDescent="0.2">
      <c r="A48" s="48"/>
      <c r="B48" s="1252"/>
      <c r="C48" s="1253"/>
      <c r="D48" s="62"/>
      <c r="E48" s="1258" t="s">
        <v>15</v>
      </c>
      <c r="F48" s="1258"/>
      <c r="G48" s="1258"/>
      <c r="H48" s="1258"/>
      <c r="I48" s="1258"/>
      <c r="J48" s="1259"/>
      <c r="K48" s="63">
        <v>328</v>
      </c>
      <c r="L48" s="64">
        <v>365</v>
      </c>
      <c r="M48" s="64">
        <v>350</v>
      </c>
      <c r="N48" s="64">
        <v>377</v>
      </c>
      <c r="O48" s="65">
        <v>404</v>
      </c>
      <c r="P48" s="48"/>
      <c r="Q48" s="48"/>
      <c r="R48" s="48"/>
      <c r="S48" s="48"/>
      <c r="T48" s="48"/>
      <c r="U48" s="48"/>
    </row>
    <row r="49" spans="1:21" ht="30.75" customHeight="1" x14ac:dyDescent="0.2">
      <c r="A49" s="48"/>
      <c r="B49" s="1252"/>
      <c r="C49" s="1253"/>
      <c r="D49" s="62"/>
      <c r="E49" s="1258" t="s">
        <v>16</v>
      </c>
      <c r="F49" s="1258"/>
      <c r="G49" s="1258"/>
      <c r="H49" s="1258"/>
      <c r="I49" s="1258"/>
      <c r="J49" s="1259"/>
      <c r="K49" s="63">
        <v>119</v>
      </c>
      <c r="L49" s="64">
        <v>114</v>
      </c>
      <c r="M49" s="64">
        <v>111</v>
      </c>
      <c r="N49" s="64">
        <v>107</v>
      </c>
      <c r="O49" s="65">
        <v>109</v>
      </c>
      <c r="P49" s="48"/>
      <c r="Q49" s="48"/>
      <c r="R49" s="48"/>
      <c r="S49" s="48"/>
      <c r="T49" s="48"/>
      <c r="U49" s="48"/>
    </row>
    <row r="50" spans="1:21" ht="30.75" customHeight="1" x14ac:dyDescent="0.2">
      <c r="A50" s="48"/>
      <c r="B50" s="1252"/>
      <c r="C50" s="1253"/>
      <c r="D50" s="62"/>
      <c r="E50" s="1258" t="s">
        <v>17</v>
      </c>
      <c r="F50" s="1258"/>
      <c r="G50" s="1258"/>
      <c r="H50" s="1258"/>
      <c r="I50" s="1258"/>
      <c r="J50" s="1259"/>
      <c r="K50" s="63" t="s">
        <v>508</v>
      </c>
      <c r="L50" s="64" t="s">
        <v>508</v>
      </c>
      <c r="M50" s="64" t="s">
        <v>508</v>
      </c>
      <c r="N50" s="64" t="s">
        <v>508</v>
      </c>
      <c r="O50" s="65" t="s">
        <v>508</v>
      </c>
      <c r="P50" s="48"/>
      <c r="Q50" s="48"/>
      <c r="R50" s="48"/>
      <c r="S50" s="48"/>
      <c r="T50" s="48"/>
      <c r="U50" s="48"/>
    </row>
    <row r="51" spans="1:21" ht="30.75" customHeight="1" x14ac:dyDescent="0.2">
      <c r="A51" s="48"/>
      <c r="B51" s="1254"/>
      <c r="C51" s="1255"/>
      <c r="D51" s="66"/>
      <c r="E51" s="1258" t="s">
        <v>18</v>
      </c>
      <c r="F51" s="1258"/>
      <c r="G51" s="1258"/>
      <c r="H51" s="1258"/>
      <c r="I51" s="1258"/>
      <c r="J51" s="1259"/>
      <c r="K51" s="63" t="s">
        <v>508</v>
      </c>
      <c r="L51" s="64" t="s">
        <v>508</v>
      </c>
      <c r="M51" s="64" t="s">
        <v>508</v>
      </c>
      <c r="N51" s="64" t="s">
        <v>508</v>
      </c>
      <c r="O51" s="65" t="s">
        <v>508</v>
      </c>
      <c r="P51" s="48"/>
      <c r="Q51" s="48"/>
      <c r="R51" s="48"/>
      <c r="S51" s="48"/>
      <c r="T51" s="48"/>
      <c r="U51" s="48"/>
    </row>
    <row r="52" spans="1:21" ht="30.75" customHeight="1" x14ac:dyDescent="0.2">
      <c r="A52" s="48"/>
      <c r="B52" s="1260" t="s">
        <v>19</v>
      </c>
      <c r="C52" s="1261"/>
      <c r="D52" s="66"/>
      <c r="E52" s="1258" t="s">
        <v>20</v>
      </c>
      <c r="F52" s="1258"/>
      <c r="G52" s="1258"/>
      <c r="H52" s="1258"/>
      <c r="I52" s="1258"/>
      <c r="J52" s="1259"/>
      <c r="K52" s="63">
        <v>820</v>
      </c>
      <c r="L52" s="64">
        <v>839</v>
      </c>
      <c r="M52" s="64">
        <v>866</v>
      </c>
      <c r="N52" s="64">
        <v>867</v>
      </c>
      <c r="O52" s="65">
        <v>873</v>
      </c>
      <c r="P52" s="48"/>
      <c r="Q52" s="48"/>
      <c r="R52" s="48"/>
      <c r="S52" s="48"/>
      <c r="T52" s="48"/>
      <c r="U52" s="48"/>
    </row>
    <row r="53" spans="1:21" ht="30.75" customHeight="1" thickBot="1" x14ac:dyDescent="0.25">
      <c r="A53" s="48"/>
      <c r="B53" s="1262" t="s">
        <v>21</v>
      </c>
      <c r="C53" s="1263"/>
      <c r="D53" s="67"/>
      <c r="E53" s="1264" t="s">
        <v>22</v>
      </c>
      <c r="F53" s="1264"/>
      <c r="G53" s="1264"/>
      <c r="H53" s="1264"/>
      <c r="I53" s="1264"/>
      <c r="J53" s="1265"/>
      <c r="K53" s="68">
        <v>138</v>
      </c>
      <c r="L53" s="69">
        <v>232</v>
      </c>
      <c r="M53" s="69">
        <v>257</v>
      </c>
      <c r="N53" s="69">
        <v>302</v>
      </c>
      <c r="O53" s="70">
        <v>387</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3">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2">
      <c r="B57" s="1266" t="s">
        <v>25</v>
      </c>
      <c r="C57" s="1267"/>
      <c r="D57" s="1270" t="s">
        <v>26</v>
      </c>
      <c r="E57" s="1271"/>
      <c r="F57" s="1271"/>
      <c r="G57" s="1271"/>
      <c r="H57" s="1271"/>
      <c r="I57" s="1271"/>
      <c r="J57" s="1272"/>
      <c r="K57" s="83" t="s">
        <v>592</v>
      </c>
      <c r="L57" s="84" t="s">
        <v>592</v>
      </c>
      <c r="M57" s="84" t="s">
        <v>592</v>
      </c>
      <c r="N57" s="84" t="s">
        <v>592</v>
      </c>
      <c r="O57" s="85" t="s">
        <v>592</v>
      </c>
    </row>
    <row r="58" spans="1:21" ht="31.5" customHeight="1" thickBot="1" x14ac:dyDescent="0.25">
      <c r="B58" s="1268"/>
      <c r="C58" s="1269"/>
      <c r="D58" s="1273" t="s">
        <v>27</v>
      </c>
      <c r="E58" s="1274"/>
      <c r="F58" s="1274"/>
      <c r="G58" s="1274"/>
      <c r="H58" s="1274"/>
      <c r="I58" s="1274"/>
      <c r="J58" s="1275"/>
      <c r="K58" s="86" t="s">
        <v>592</v>
      </c>
      <c r="L58" s="87" t="s">
        <v>592</v>
      </c>
      <c r="M58" s="87" t="s">
        <v>592</v>
      </c>
      <c r="N58" s="87" t="s">
        <v>592</v>
      </c>
      <c r="O58" s="88" t="s">
        <v>592</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cqEDCxWtGrKJNrCJUHwCQlq80wBck8l5DGjRrLUPR+maF47o2JPMERPTXkwkrL91BDuIaZyRPQhfUM56SF9Q==" saltValue="5MAMqOeqiqkaHdNC9InRO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550</v>
      </c>
      <c r="J40" s="100" t="s">
        <v>551</v>
      </c>
      <c r="K40" s="100" t="s">
        <v>552</v>
      </c>
      <c r="L40" s="100" t="s">
        <v>553</v>
      </c>
      <c r="M40" s="101" t="s">
        <v>554</v>
      </c>
    </row>
    <row r="41" spans="2:13" ht="27.75" customHeight="1" x14ac:dyDescent="0.2">
      <c r="B41" s="1276" t="s">
        <v>30</v>
      </c>
      <c r="C41" s="1277"/>
      <c r="D41" s="102"/>
      <c r="E41" s="1282" t="s">
        <v>31</v>
      </c>
      <c r="F41" s="1282"/>
      <c r="G41" s="1282"/>
      <c r="H41" s="1283"/>
      <c r="I41" s="103">
        <v>8319</v>
      </c>
      <c r="J41" s="104">
        <v>8643</v>
      </c>
      <c r="K41" s="104">
        <v>8715</v>
      </c>
      <c r="L41" s="104">
        <v>8684</v>
      </c>
      <c r="M41" s="105">
        <v>8429</v>
      </c>
    </row>
    <row r="42" spans="2:13" ht="27.75" customHeight="1" x14ac:dyDescent="0.2">
      <c r="B42" s="1278"/>
      <c r="C42" s="1279"/>
      <c r="D42" s="106"/>
      <c r="E42" s="1284" t="s">
        <v>32</v>
      </c>
      <c r="F42" s="1284"/>
      <c r="G42" s="1284"/>
      <c r="H42" s="1285"/>
      <c r="I42" s="107">
        <v>91</v>
      </c>
      <c r="J42" s="108">
        <v>91</v>
      </c>
      <c r="K42" s="108">
        <v>91</v>
      </c>
      <c r="L42" s="108">
        <v>268</v>
      </c>
      <c r="M42" s="109">
        <v>268</v>
      </c>
    </row>
    <row r="43" spans="2:13" ht="27.75" customHeight="1" x14ac:dyDescent="0.2">
      <c r="B43" s="1278"/>
      <c r="C43" s="1279"/>
      <c r="D43" s="106"/>
      <c r="E43" s="1284" t="s">
        <v>33</v>
      </c>
      <c r="F43" s="1284"/>
      <c r="G43" s="1284"/>
      <c r="H43" s="1285"/>
      <c r="I43" s="107">
        <v>4902</v>
      </c>
      <c r="J43" s="108">
        <v>5126</v>
      </c>
      <c r="K43" s="108">
        <v>4807</v>
      </c>
      <c r="L43" s="108">
        <v>4997</v>
      </c>
      <c r="M43" s="109">
        <v>4953</v>
      </c>
    </row>
    <row r="44" spans="2:13" ht="27.75" customHeight="1" x14ac:dyDescent="0.2">
      <c r="B44" s="1278"/>
      <c r="C44" s="1279"/>
      <c r="D44" s="106"/>
      <c r="E44" s="1284" t="s">
        <v>34</v>
      </c>
      <c r="F44" s="1284"/>
      <c r="G44" s="1284"/>
      <c r="H44" s="1285"/>
      <c r="I44" s="107">
        <v>662</v>
      </c>
      <c r="J44" s="108">
        <v>576</v>
      </c>
      <c r="K44" s="108">
        <v>485</v>
      </c>
      <c r="L44" s="108">
        <v>388</v>
      </c>
      <c r="M44" s="109">
        <v>287</v>
      </c>
    </row>
    <row r="45" spans="2:13" ht="27.75" customHeight="1" x14ac:dyDescent="0.2">
      <c r="B45" s="1278"/>
      <c r="C45" s="1279"/>
      <c r="D45" s="106"/>
      <c r="E45" s="1284" t="s">
        <v>35</v>
      </c>
      <c r="F45" s="1284"/>
      <c r="G45" s="1284"/>
      <c r="H45" s="1285"/>
      <c r="I45" s="107">
        <v>1409</v>
      </c>
      <c r="J45" s="108">
        <v>1834</v>
      </c>
      <c r="K45" s="108">
        <v>1808</v>
      </c>
      <c r="L45" s="108">
        <v>1755</v>
      </c>
      <c r="M45" s="109">
        <v>1802</v>
      </c>
    </row>
    <row r="46" spans="2:13" ht="27.75" customHeight="1" x14ac:dyDescent="0.2">
      <c r="B46" s="1278"/>
      <c r="C46" s="1279"/>
      <c r="D46" s="110"/>
      <c r="E46" s="1284" t="s">
        <v>36</v>
      </c>
      <c r="F46" s="1284"/>
      <c r="G46" s="1284"/>
      <c r="H46" s="1285"/>
      <c r="I46" s="107">
        <v>0</v>
      </c>
      <c r="J46" s="108">
        <v>0</v>
      </c>
      <c r="K46" s="108" t="s">
        <v>508</v>
      </c>
      <c r="L46" s="108" t="s">
        <v>508</v>
      </c>
      <c r="M46" s="109">
        <v>0</v>
      </c>
    </row>
    <row r="47" spans="2:13" ht="27.75" customHeight="1" x14ac:dyDescent="0.2">
      <c r="B47" s="1278"/>
      <c r="C47" s="1279"/>
      <c r="D47" s="111"/>
      <c r="E47" s="1286" t="s">
        <v>37</v>
      </c>
      <c r="F47" s="1287"/>
      <c r="G47" s="1287"/>
      <c r="H47" s="1288"/>
      <c r="I47" s="107" t="s">
        <v>508</v>
      </c>
      <c r="J47" s="108" t="s">
        <v>508</v>
      </c>
      <c r="K47" s="108" t="s">
        <v>508</v>
      </c>
      <c r="L47" s="108" t="s">
        <v>508</v>
      </c>
      <c r="M47" s="109" t="s">
        <v>508</v>
      </c>
    </row>
    <row r="48" spans="2:13" ht="27.75" customHeight="1" x14ac:dyDescent="0.2">
      <c r="B48" s="1278"/>
      <c r="C48" s="1279"/>
      <c r="D48" s="106"/>
      <c r="E48" s="1284" t="s">
        <v>38</v>
      </c>
      <c r="F48" s="1284"/>
      <c r="G48" s="1284"/>
      <c r="H48" s="1285"/>
      <c r="I48" s="107" t="s">
        <v>508</v>
      </c>
      <c r="J48" s="108" t="s">
        <v>508</v>
      </c>
      <c r="K48" s="108" t="s">
        <v>508</v>
      </c>
      <c r="L48" s="108" t="s">
        <v>508</v>
      </c>
      <c r="M48" s="109" t="s">
        <v>508</v>
      </c>
    </row>
    <row r="49" spans="2:13" ht="27.75" customHeight="1" x14ac:dyDescent="0.2">
      <c r="B49" s="1280"/>
      <c r="C49" s="1281"/>
      <c r="D49" s="106"/>
      <c r="E49" s="1284" t="s">
        <v>39</v>
      </c>
      <c r="F49" s="1284"/>
      <c r="G49" s="1284"/>
      <c r="H49" s="1285"/>
      <c r="I49" s="107" t="s">
        <v>508</v>
      </c>
      <c r="J49" s="108" t="s">
        <v>508</v>
      </c>
      <c r="K49" s="108" t="s">
        <v>508</v>
      </c>
      <c r="L49" s="108" t="s">
        <v>508</v>
      </c>
      <c r="M49" s="109" t="s">
        <v>508</v>
      </c>
    </row>
    <row r="50" spans="2:13" ht="27.75" customHeight="1" x14ac:dyDescent="0.2">
      <c r="B50" s="1289" t="s">
        <v>40</v>
      </c>
      <c r="C50" s="1290"/>
      <c r="D50" s="112"/>
      <c r="E50" s="1284" t="s">
        <v>41</v>
      </c>
      <c r="F50" s="1284"/>
      <c r="G50" s="1284"/>
      <c r="H50" s="1285"/>
      <c r="I50" s="107">
        <v>2447</v>
      </c>
      <c r="J50" s="108">
        <v>2455</v>
      </c>
      <c r="K50" s="108">
        <v>2214</v>
      </c>
      <c r="L50" s="108">
        <v>2463</v>
      </c>
      <c r="M50" s="109">
        <v>2692</v>
      </c>
    </row>
    <row r="51" spans="2:13" ht="27.75" customHeight="1" x14ac:dyDescent="0.2">
      <c r="B51" s="1278"/>
      <c r="C51" s="1279"/>
      <c r="D51" s="106"/>
      <c r="E51" s="1284" t="s">
        <v>42</v>
      </c>
      <c r="F51" s="1284"/>
      <c r="G51" s="1284"/>
      <c r="H51" s="1285"/>
      <c r="I51" s="107">
        <v>0</v>
      </c>
      <c r="J51" s="108">
        <v>0</v>
      </c>
      <c r="K51" s="108" t="s">
        <v>508</v>
      </c>
      <c r="L51" s="108" t="s">
        <v>508</v>
      </c>
      <c r="M51" s="109" t="s">
        <v>508</v>
      </c>
    </row>
    <row r="52" spans="2:13" ht="27.75" customHeight="1" x14ac:dyDescent="0.2">
      <c r="B52" s="1280"/>
      <c r="C52" s="1281"/>
      <c r="D52" s="106"/>
      <c r="E52" s="1284" t="s">
        <v>43</v>
      </c>
      <c r="F52" s="1284"/>
      <c r="G52" s="1284"/>
      <c r="H52" s="1285"/>
      <c r="I52" s="107">
        <v>10833</v>
      </c>
      <c r="J52" s="108">
        <v>10756</v>
      </c>
      <c r="K52" s="108">
        <v>10487</v>
      </c>
      <c r="L52" s="108">
        <v>10334</v>
      </c>
      <c r="M52" s="109">
        <v>9866</v>
      </c>
    </row>
    <row r="53" spans="2:13" ht="27.75" customHeight="1" thickBot="1" x14ac:dyDescent="0.25">
      <c r="B53" s="1291" t="s">
        <v>44</v>
      </c>
      <c r="C53" s="1292"/>
      <c r="D53" s="113"/>
      <c r="E53" s="1293" t="s">
        <v>45</v>
      </c>
      <c r="F53" s="1293"/>
      <c r="G53" s="1293"/>
      <c r="H53" s="1294"/>
      <c r="I53" s="114">
        <v>2103</v>
      </c>
      <c r="J53" s="115">
        <v>3059</v>
      </c>
      <c r="K53" s="115">
        <v>3205</v>
      </c>
      <c r="L53" s="115">
        <v>3296</v>
      </c>
      <c r="M53" s="116">
        <v>3181</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D4q7x4F8vEsv9Y4nvUYeMurZzb3X5N1RDTPErwdzWSzJSrw916zRxBUUWJR4V/AlqoCZyBsM6CHAvto6h2gyKg==" saltValue="DFTujarI5jwCZuzJ5D/mO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I1" zoomScaleNormal="100" zoomScaleSheetLayoutView="100" workbookViewId="0">
      <selection activeCell="I1" sqref="I1"/>
    </sheetView>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552</v>
      </c>
      <c r="G54" s="125" t="s">
        <v>553</v>
      </c>
      <c r="H54" s="126" t="s">
        <v>554</v>
      </c>
    </row>
    <row r="55" spans="2:8" ht="52.5" customHeight="1" x14ac:dyDescent="0.2">
      <c r="B55" s="127"/>
      <c r="C55" s="1303" t="s">
        <v>48</v>
      </c>
      <c r="D55" s="1303"/>
      <c r="E55" s="1304"/>
      <c r="F55" s="128">
        <v>971</v>
      </c>
      <c r="G55" s="128">
        <v>972</v>
      </c>
      <c r="H55" s="129">
        <v>1052</v>
      </c>
    </row>
    <row r="56" spans="2:8" ht="52.5" customHeight="1" x14ac:dyDescent="0.2">
      <c r="B56" s="130"/>
      <c r="C56" s="1305" t="s">
        <v>49</v>
      </c>
      <c r="D56" s="1305"/>
      <c r="E56" s="1306"/>
      <c r="F56" s="131">
        <v>332</v>
      </c>
      <c r="G56" s="131">
        <v>473</v>
      </c>
      <c r="H56" s="132">
        <v>473</v>
      </c>
    </row>
    <row r="57" spans="2:8" ht="53.25" customHeight="1" x14ac:dyDescent="0.2">
      <c r="B57" s="130"/>
      <c r="C57" s="1307" t="s">
        <v>50</v>
      </c>
      <c r="D57" s="1307"/>
      <c r="E57" s="1308"/>
      <c r="F57" s="133">
        <v>718</v>
      </c>
      <c r="G57" s="133">
        <v>689</v>
      </c>
      <c r="H57" s="134">
        <v>744</v>
      </c>
    </row>
    <row r="58" spans="2:8" ht="45.75" customHeight="1" x14ac:dyDescent="0.2">
      <c r="B58" s="135"/>
      <c r="C58" s="1295" t="s">
        <v>580</v>
      </c>
      <c r="D58" s="1296"/>
      <c r="E58" s="1297"/>
      <c r="F58" s="136">
        <v>336</v>
      </c>
      <c r="G58" s="136">
        <v>341</v>
      </c>
      <c r="H58" s="137">
        <v>428</v>
      </c>
    </row>
    <row r="59" spans="2:8" ht="45.75" customHeight="1" x14ac:dyDescent="0.2">
      <c r="B59" s="135"/>
      <c r="C59" s="1295" t="s">
        <v>581</v>
      </c>
      <c r="D59" s="1296"/>
      <c r="E59" s="1297"/>
      <c r="F59" s="136">
        <v>305</v>
      </c>
      <c r="G59" s="136">
        <v>288</v>
      </c>
      <c r="H59" s="137">
        <v>273</v>
      </c>
    </row>
    <row r="60" spans="2:8" ht="45.75" customHeight="1" x14ac:dyDescent="0.2">
      <c r="B60" s="135"/>
      <c r="C60" s="1295" t="s">
        <v>582</v>
      </c>
      <c r="D60" s="1296"/>
      <c r="E60" s="1297"/>
      <c r="F60" s="136">
        <v>35</v>
      </c>
      <c r="G60" s="136">
        <v>34</v>
      </c>
      <c r="H60" s="137">
        <v>23</v>
      </c>
    </row>
    <row r="61" spans="2:8" ht="45.75" customHeight="1" x14ac:dyDescent="0.2">
      <c r="B61" s="135"/>
      <c r="C61" s="1295" t="s">
        <v>583</v>
      </c>
      <c r="D61" s="1296"/>
      <c r="E61" s="1297"/>
      <c r="F61" s="136">
        <v>10</v>
      </c>
      <c r="G61" s="136">
        <v>10</v>
      </c>
      <c r="H61" s="137">
        <v>10</v>
      </c>
    </row>
    <row r="62" spans="2:8" ht="45.75" customHeight="1" thickBot="1" x14ac:dyDescent="0.25">
      <c r="B62" s="138"/>
      <c r="C62" s="1298" t="s">
        <v>584</v>
      </c>
      <c r="D62" s="1299"/>
      <c r="E62" s="1300"/>
      <c r="F62" s="139">
        <v>8</v>
      </c>
      <c r="G62" s="139">
        <v>8</v>
      </c>
      <c r="H62" s="140">
        <v>8</v>
      </c>
    </row>
    <row r="63" spans="2:8" ht="52.5" customHeight="1" thickBot="1" x14ac:dyDescent="0.25">
      <c r="B63" s="141"/>
      <c r="C63" s="1301" t="s">
        <v>51</v>
      </c>
      <c r="D63" s="1301"/>
      <c r="E63" s="1302"/>
      <c r="F63" s="142">
        <v>2022</v>
      </c>
      <c r="G63" s="142">
        <v>2134</v>
      </c>
      <c r="H63" s="143">
        <v>2269</v>
      </c>
    </row>
    <row r="64" spans="2:8" ht="15" customHeight="1" x14ac:dyDescent="0.2"/>
  </sheetData>
  <sheetProtection algorithmName="SHA-512" hashValue="qRfUqBJbrzYNlEoFr5eUOQM3KvXICrAv4BXgYNdB95H5+wJYpvW+/EyOG4aP47+vWgCPw7+VbcwAoIqanuSTOg==" saltValue="FdWWXwXpuayviSSHLEbL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80" zoomScaleNormal="80" zoomScaleSheetLayoutView="55" workbookViewId="0">
      <selection activeCell="BZ42" sqref="BZ42"/>
    </sheetView>
  </sheetViews>
  <sheetFormatPr defaultColWidth="0" defaultRowHeight="13.5" customHeight="1" zeroHeight="1" x14ac:dyDescent="0.2"/>
  <cols>
    <col min="1" max="1" width="6.36328125" style="388" customWidth="1"/>
    <col min="2" max="107" width="2.453125" style="388" customWidth="1"/>
    <col min="108" max="108" width="6.08984375" style="396" customWidth="1"/>
    <col min="109" max="109" width="5.90625" style="395" customWidth="1"/>
    <col min="110" max="110" width="19.08984375" style="388" hidden="1"/>
    <col min="111" max="115" width="12.6328125" style="388" hidden="1"/>
    <col min="116" max="349" width="8.6328125" style="388" hidden="1"/>
    <col min="350" max="355" width="14.90625" style="388" hidden="1"/>
    <col min="356" max="357" width="15.90625" style="388" hidden="1"/>
    <col min="358" max="363" width="16.08984375" style="388" hidden="1"/>
    <col min="364" max="364" width="6.08984375" style="388" hidden="1"/>
    <col min="365" max="365" width="3" style="388" hidden="1"/>
    <col min="366" max="605" width="8.6328125" style="388" hidden="1"/>
    <col min="606" max="611" width="14.90625" style="388" hidden="1"/>
    <col min="612" max="613" width="15.90625" style="388" hidden="1"/>
    <col min="614" max="619" width="16.08984375" style="388" hidden="1"/>
    <col min="620" max="620" width="6.08984375" style="388" hidden="1"/>
    <col min="621" max="621" width="3" style="388" hidden="1"/>
    <col min="622" max="861" width="8.6328125" style="388" hidden="1"/>
    <col min="862" max="867" width="14.90625" style="388" hidden="1"/>
    <col min="868" max="869" width="15.90625" style="388" hidden="1"/>
    <col min="870" max="875" width="16.08984375" style="388" hidden="1"/>
    <col min="876" max="876" width="6.08984375" style="388" hidden="1"/>
    <col min="877" max="877" width="3" style="388" hidden="1"/>
    <col min="878" max="1117" width="8.6328125" style="388" hidden="1"/>
    <col min="1118" max="1123" width="14.90625" style="388" hidden="1"/>
    <col min="1124" max="1125" width="15.90625" style="388" hidden="1"/>
    <col min="1126" max="1131" width="16.08984375" style="388" hidden="1"/>
    <col min="1132" max="1132" width="6.08984375" style="388" hidden="1"/>
    <col min="1133" max="1133" width="3" style="388" hidden="1"/>
    <col min="1134" max="1373" width="8.6328125" style="388" hidden="1"/>
    <col min="1374" max="1379" width="14.90625" style="388" hidden="1"/>
    <col min="1380" max="1381" width="15.90625" style="388" hidden="1"/>
    <col min="1382" max="1387" width="16.08984375" style="388" hidden="1"/>
    <col min="1388" max="1388" width="6.08984375" style="388" hidden="1"/>
    <col min="1389" max="1389" width="3" style="388" hidden="1"/>
    <col min="1390" max="1629" width="8.6328125" style="388" hidden="1"/>
    <col min="1630" max="1635" width="14.90625" style="388" hidden="1"/>
    <col min="1636" max="1637" width="15.90625" style="388" hidden="1"/>
    <col min="1638" max="1643" width="16.08984375" style="388" hidden="1"/>
    <col min="1644" max="1644" width="6.08984375" style="388" hidden="1"/>
    <col min="1645" max="1645" width="3" style="388" hidden="1"/>
    <col min="1646" max="1885" width="8.6328125" style="388" hidden="1"/>
    <col min="1886" max="1891" width="14.90625" style="388" hidden="1"/>
    <col min="1892" max="1893" width="15.90625" style="388" hidden="1"/>
    <col min="1894" max="1899" width="16.08984375" style="388" hidden="1"/>
    <col min="1900" max="1900" width="6.08984375" style="388" hidden="1"/>
    <col min="1901" max="1901" width="3" style="388" hidden="1"/>
    <col min="1902" max="2141" width="8.6328125" style="388" hidden="1"/>
    <col min="2142" max="2147" width="14.90625" style="388" hidden="1"/>
    <col min="2148" max="2149" width="15.90625" style="388" hidden="1"/>
    <col min="2150" max="2155" width="16.08984375" style="388" hidden="1"/>
    <col min="2156" max="2156" width="6.08984375" style="388" hidden="1"/>
    <col min="2157" max="2157" width="3" style="388" hidden="1"/>
    <col min="2158" max="2397" width="8.6328125" style="388" hidden="1"/>
    <col min="2398" max="2403" width="14.90625" style="388" hidden="1"/>
    <col min="2404" max="2405" width="15.90625" style="388" hidden="1"/>
    <col min="2406" max="2411" width="16.08984375" style="388" hidden="1"/>
    <col min="2412" max="2412" width="6.08984375" style="388" hidden="1"/>
    <col min="2413" max="2413" width="3" style="388" hidden="1"/>
    <col min="2414" max="2653" width="8.6328125" style="388" hidden="1"/>
    <col min="2654" max="2659" width="14.90625" style="388" hidden="1"/>
    <col min="2660" max="2661" width="15.90625" style="388" hidden="1"/>
    <col min="2662" max="2667" width="16.08984375" style="388" hidden="1"/>
    <col min="2668" max="2668" width="6.08984375" style="388" hidden="1"/>
    <col min="2669" max="2669" width="3" style="388" hidden="1"/>
    <col min="2670" max="2909" width="8.6328125" style="388" hidden="1"/>
    <col min="2910" max="2915" width="14.90625" style="388" hidden="1"/>
    <col min="2916" max="2917" width="15.90625" style="388" hidden="1"/>
    <col min="2918" max="2923" width="16.08984375" style="388" hidden="1"/>
    <col min="2924" max="2924" width="6.08984375" style="388" hidden="1"/>
    <col min="2925" max="2925" width="3" style="388" hidden="1"/>
    <col min="2926" max="3165" width="8.6328125" style="388" hidden="1"/>
    <col min="3166" max="3171" width="14.90625" style="388" hidden="1"/>
    <col min="3172" max="3173" width="15.90625" style="388" hidden="1"/>
    <col min="3174" max="3179" width="16.08984375" style="388" hidden="1"/>
    <col min="3180" max="3180" width="6.08984375" style="388" hidden="1"/>
    <col min="3181" max="3181" width="3" style="388" hidden="1"/>
    <col min="3182" max="3421" width="8.6328125" style="388" hidden="1"/>
    <col min="3422" max="3427" width="14.90625" style="388" hidden="1"/>
    <col min="3428" max="3429" width="15.90625" style="388" hidden="1"/>
    <col min="3430" max="3435" width="16.08984375" style="388" hidden="1"/>
    <col min="3436" max="3436" width="6.08984375" style="388" hidden="1"/>
    <col min="3437" max="3437" width="3" style="388" hidden="1"/>
    <col min="3438" max="3677" width="8.6328125" style="388" hidden="1"/>
    <col min="3678" max="3683" width="14.90625" style="388" hidden="1"/>
    <col min="3684" max="3685" width="15.90625" style="388" hidden="1"/>
    <col min="3686" max="3691" width="16.08984375" style="388" hidden="1"/>
    <col min="3692" max="3692" width="6.08984375" style="388" hidden="1"/>
    <col min="3693" max="3693" width="3" style="388" hidden="1"/>
    <col min="3694" max="3933" width="8.6328125" style="388" hidden="1"/>
    <col min="3934" max="3939" width="14.90625" style="388" hidden="1"/>
    <col min="3940" max="3941" width="15.90625" style="388" hidden="1"/>
    <col min="3942" max="3947" width="16.08984375" style="388" hidden="1"/>
    <col min="3948" max="3948" width="6.08984375" style="388" hidden="1"/>
    <col min="3949" max="3949" width="3" style="388" hidden="1"/>
    <col min="3950" max="4189" width="8.6328125" style="388" hidden="1"/>
    <col min="4190" max="4195" width="14.90625" style="388" hidden="1"/>
    <col min="4196" max="4197" width="15.90625" style="388" hidden="1"/>
    <col min="4198" max="4203" width="16.08984375" style="388" hidden="1"/>
    <col min="4204" max="4204" width="6.08984375" style="388" hidden="1"/>
    <col min="4205" max="4205" width="3" style="388" hidden="1"/>
    <col min="4206" max="4445" width="8.6328125" style="388" hidden="1"/>
    <col min="4446" max="4451" width="14.90625" style="388" hidden="1"/>
    <col min="4452" max="4453" width="15.90625" style="388" hidden="1"/>
    <col min="4454" max="4459" width="16.08984375" style="388" hidden="1"/>
    <col min="4460" max="4460" width="6.08984375" style="388" hidden="1"/>
    <col min="4461" max="4461" width="3" style="388" hidden="1"/>
    <col min="4462" max="4701" width="8.6328125" style="388" hidden="1"/>
    <col min="4702" max="4707" width="14.90625" style="388" hidden="1"/>
    <col min="4708" max="4709" width="15.90625" style="388" hidden="1"/>
    <col min="4710" max="4715" width="16.08984375" style="388" hidden="1"/>
    <col min="4716" max="4716" width="6.08984375" style="388" hidden="1"/>
    <col min="4717" max="4717" width="3" style="388" hidden="1"/>
    <col min="4718" max="4957" width="8.6328125" style="388" hidden="1"/>
    <col min="4958" max="4963" width="14.90625" style="388" hidden="1"/>
    <col min="4964" max="4965" width="15.90625" style="388" hidden="1"/>
    <col min="4966" max="4971" width="16.08984375" style="388" hidden="1"/>
    <col min="4972" max="4972" width="6.08984375" style="388" hidden="1"/>
    <col min="4973" max="4973" width="3" style="388" hidden="1"/>
    <col min="4974" max="5213" width="8.6328125" style="388" hidden="1"/>
    <col min="5214" max="5219" width="14.90625" style="388" hidden="1"/>
    <col min="5220" max="5221" width="15.90625" style="388" hidden="1"/>
    <col min="5222" max="5227" width="16.08984375" style="388" hidden="1"/>
    <col min="5228" max="5228" width="6.08984375" style="388" hidden="1"/>
    <col min="5229" max="5229" width="3" style="388" hidden="1"/>
    <col min="5230" max="5469" width="8.6328125" style="388" hidden="1"/>
    <col min="5470" max="5475" width="14.90625" style="388" hidden="1"/>
    <col min="5476" max="5477" width="15.90625" style="388" hidden="1"/>
    <col min="5478" max="5483" width="16.08984375" style="388" hidden="1"/>
    <col min="5484" max="5484" width="6.08984375" style="388" hidden="1"/>
    <col min="5485" max="5485" width="3" style="388" hidden="1"/>
    <col min="5486" max="5725" width="8.6328125" style="388" hidden="1"/>
    <col min="5726" max="5731" width="14.90625" style="388" hidden="1"/>
    <col min="5732" max="5733" width="15.90625" style="388" hidden="1"/>
    <col min="5734" max="5739" width="16.08984375" style="388" hidden="1"/>
    <col min="5740" max="5740" width="6.08984375" style="388" hidden="1"/>
    <col min="5741" max="5741" width="3" style="388" hidden="1"/>
    <col min="5742" max="5981" width="8.6328125" style="388" hidden="1"/>
    <col min="5982" max="5987" width="14.90625" style="388" hidden="1"/>
    <col min="5988" max="5989" width="15.90625" style="388" hidden="1"/>
    <col min="5990" max="5995" width="16.08984375" style="388" hidden="1"/>
    <col min="5996" max="5996" width="6.08984375" style="388" hidden="1"/>
    <col min="5997" max="5997" width="3" style="388" hidden="1"/>
    <col min="5998" max="6237" width="8.6328125" style="388" hidden="1"/>
    <col min="6238" max="6243" width="14.90625" style="388" hidden="1"/>
    <col min="6244" max="6245" width="15.90625" style="388" hidden="1"/>
    <col min="6246" max="6251" width="16.08984375" style="388" hidden="1"/>
    <col min="6252" max="6252" width="6.08984375" style="388" hidden="1"/>
    <col min="6253" max="6253" width="3" style="388" hidden="1"/>
    <col min="6254" max="6493" width="8.6328125" style="388" hidden="1"/>
    <col min="6494" max="6499" width="14.90625" style="388" hidden="1"/>
    <col min="6500" max="6501" width="15.90625" style="388" hidden="1"/>
    <col min="6502" max="6507" width="16.08984375" style="388" hidden="1"/>
    <col min="6508" max="6508" width="6.08984375" style="388" hidden="1"/>
    <col min="6509" max="6509" width="3" style="388" hidden="1"/>
    <col min="6510" max="6749" width="8.6328125" style="388" hidden="1"/>
    <col min="6750" max="6755" width="14.90625" style="388" hidden="1"/>
    <col min="6756" max="6757" width="15.90625" style="388" hidden="1"/>
    <col min="6758" max="6763" width="16.08984375" style="388" hidden="1"/>
    <col min="6764" max="6764" width="6.08984375" style="388" hidden="1"/>
    <col min="6765" max="6765" width="3" style="388" hidden="1"/>
    <col min="6766" max="7005" width="8.6328125" style="388" hidden="1"/>
    <col min="7006" max="7011" width="14.90625" style="388" hidden="1"/>
    <col min="7012" max="7013" width="15.90625" style="388" hidden="1"/>
    <col min="7014" max="7019" width="16.08984375" style="388" hidden="1"/>
    <col min="7020" max="7020" width="6.08984375" style="388" hidden="1"/>
    <col min="7021" max="7021" width="3" style="388" hidden="1"/>
    <col min="7022" max="7261" width="8.6328125" style="388" hidden="1"/>
    <col min="7262" max="7267" width="14.90625" style="388" hidden="1"/>
    <col min="7268" max="7269" width="15.90625" style="388" hidden="1"/>
    <col min="7270" max="7275" width="16.08984375" style="388" hidden="1"/>
    <col min="7276" max="7276" width="6.08984375" style="388" hidden="1"/>
    <col min="7277" max="7277" width="3" style="388" hidden="1"/>
    <col min="7278" max="7517" width="8.6328125" style="388" hidden="1"/>
    <col min="7518" max="7523" width="14.90625" style="388" hidden="1"/>
    <col min="7524" max="7525" width="15.90625" style="388" hidden="1"/>
    <col min="7526" max="7531" width="16.08984375" style="388" hidden="1"/>
    <col min="7532" max="7532" width="6.08984375" style="388" hidden="1"/>
    <col min="7533" max="7533" width="3" style="388" hidden="1"/>
    <col min="7534" max="7773" width="8.6328125" style="388" hidden="1"/>
    <col min="7774" max="7779" width="14.90625" style="388" hidden="1"/>
    <col min="7780" max="7781" width="15.90625" style="388" hidden="1"/>
    <col min="7782" max="7787" width="16.08984375" style="388" hidden="1"/>
    <col min="7788" max="7788" width="6.08984375" style="388" hidden="1"/>
    <col min="7789" max="7789" width="3" style="388" hidden="1"/>
    <col min="7790" max="8029" width="8.6328125" style="388" hidden="1"/>
    <col min="8030" max="8035" width="14.90625" style="388" hidden="1"/>
    <col min="8036" max="8037" width="15.90625" style="388" hidden="1"/>
    <col min="8038" max="8043" width="16.08984375" style="388" hidden="1"/>
    <col min="8044" max="8044" width="6.08984375" style="388" hidden="1"/>
    <col min="8045" max="8045" width="3" style="388" hidden="1"/>
    <col min="8046" max="8285" width="8.6328125" style="388" hidden="1"/>
    <col min="8286" max="8291" width="14.90625" style="388" hidden="1"/>
    <col min="8292" max="8293" width="15.90625" style="388" hidden="1"/>
    <col min="8294" max="8299" width="16.08984375" style="388" hidden="1"/>
    <col min="8300" max="8300" width="6.08984375" style="388" hidden="1"/>
    <col min="8301" max="8301" width="3" style="388" hidden="1"/>
    <col min="8302" max="8541" width="8.6328125" style="388" hidden="1"/>
    <col min="8542" max="8547" width="14.90625" style="388" hidden="1"/>
    <col min="8548" max="8549" width="15.90625" style="388" hidden="1"/>
    <col min="8550" max="8555" width="16.08984375" style="388" hidden="1"/>
    <col min="8556" max="8556" width="6.08984375" style="388" hidden="1"/>
    <col min="8557" max="8557" width="3" style="388" hidden="1"/>
    <col min="8558" max="8797" width="8.6328125" style="388" hidden="1"/>
    <col min="8798" max="8803" width="14.90625" style="388" hidden="1"/>
    <col min="8804" max="8805" width="15.90625" style="388" hidden="1"/>
    <col min="8806" max="8811" width="16.08984375" style="388" hidden="1"/>
    <col min="8812" max="8812" width="6.08984375" style="388" hidden="1"/>
    <col min="8813" max="8813" width="3" style="388" hidden="1"/>
    <col min="8814" max="9053" width="8.6328125" style="388" hidden="1"/>
    <col min="9054" max="9059" width="14.90625" style="388" hidden="1"/>
    <col min="9060" max="9061" width="15.90625" style="388" hidden="1"/>
    <col min="9062" max="9067" width="16.08984375" style="388" hidden="1"/>
    <col min="9068" max="9068" width="6.08984375" style="388" hidden="1"/>
    <col min="9069" max="9069" width="3" style="388" hidden="1"/>
    <col min="9070" max="9309" width="8.6328125" style="388" hidden="1"/>
    <col min="9310" max="9315" width="14.90625" style="388" hidden="1"/>
    <col min="9316" max="9317" width="15.90625" style="388" hidden="1"/>
    <col min="9318" max="9323" width="16.08984375" style="388" hidden="1"/>
    <col min="9324" max="9324" width="6.08984375" style="388" hidden="1"/>
    <col min="9325" max="9325" width="3" style="388" hidden="1"/>
    <col min="9326" max="9565" width="8.6328125" style="388" hidden="1"/>
    <col min="9566" max="9571" width="14.90625" style="388" hidden="1"/>
    <col min="9572" max="9573" width="15.90625" style="388" hidden="1"/>
    <col min="9574" max="9579" width="16.08984375" style="388" hidden="1"/>
    <col min="9580" max="9580" width="6.08984375" style="388" hidden="1"/>
    <col min="9581" max="9581" width="3" style="388" hidden="1"/>
    <col min="9582" max="9821" width="8.6328125" style="388" hidden="1"/>
    <col min="9822" max="9827" width="14.90625" style="388" hidden="1"/>
    <col min="9828" max="9829" width="15.90625" style="388" hidden="1"/>
    <col min="9830" max="9835" width="16.08984375" style="388" hidden="1"/>
    <col min="9836" max="9836" width="6.08984375" style="388" hidden="1"/>
    <col min="9837" max="9837" width="3" style="388" hidden="1"/>
    <col min="9838" max="10077" width="8.6328125" style="388" hidden="1"/>
    <col min="10078" max="10083" width="14.90625" style="388" hidden="1"/>
    <col min="10084" max="10085" width="15.90625" style="388" hidden="1"/>
    <col min="10086" max="10091" width="16.08984375" style="388" hidden="1"/>
    <col min="10092" max="10092" width="6.08984375" style="388" hidden="1"/>
    <col min="10093" max="10093" width="3" style="388" hidden="1"/>
    <col min="10094" max="10333" width="8.6328125" style="388" hidden="1"/>
    <col min="10334" max="10339" width="14.90625" style="388" hidden="1"/>
    <col min="10340" max="10341" width="15.90625" style="388" hidden="1"/>
    <col min="10342" max="10347" width="16.08984375" style="388" hidden="1"/>
    <col min="10348" max="10348" width="6.08984375" style="388" hidden="1"/>
    <col min="10349" max="10349" width="3" style="388" hidden="1"/>
    <col min="10350" max="10589" width="8.6328125" style="388" hidden="1"/>
    <col min="10590" max="10595" width="14.90625" style="388" hidden="1"/>
    <col min="10596" max="10597" width="15.90625" style="388" hidden="1"/>
    <col min="10598" max="10603" width="16.08984375" style="388" hidden="1"/>
    <col min="10604" max="10604" width="6.08984375" style="388" hidden="1"/>
    <col min="10605" max="10605" width="3" style="388" hidden="1"/>
    <col min="10606" max="10845" width="8.6328125" style="388" hidden="1"/>
    <col min="10846" max="10851" width="14.90625" style="388" hidden="1"/>
    <col min="10852" max="10853" width="15.90625" style="388" hidden="1"/>
    <col min="10854" max="10859" width="16.08984375" style="388" hidden="1"/>
    <col min="10860" max="10860" width="6.08984375" style="388" hidden="1"/>
    <col min="10861" max="10861" width="3" style="388" hidden="1"/>
    <col min="10862" max="11101" width="8.6328125" style="388" hidden="1"/>
    <col min="11102" max="11107" width="14.90625" style="388" hidden="1"/>
    <col min="11108" max="11109" width="15.90625" style="388" hidden="1"/>
    <col min="11110" max="11115" width="16.08984375" style="388" hidden="1"/>
    <col min="11116" max="11116" width="6.08984375" style="388" hidden="1"/>
    <col min="11117" max="11117" width="3" style="388" hidden="1"/>
    <col min="11118" max="11357" width="8.6328125" style="388" hidden="1"/>
    <col min="11358" max="11363" width="14.90625" style="388" hidden="1"/>
    <col min="11364" max="11365" width="15.90625" style="388" hidden="1"/>
    <col min="11366" max="11371" width="16.08984375" style="388" hidden="1"/>
    <col min="11372" max="11372" width="6.08984375" style="388" hidden="1"/>
    <col min="11373" max="11373" width="3" style="388" hidden="1"/>
    <col min="11374" max="11613" width="8.6328125" style="388" hidden="1"/>
    <col min="11614" max="11619" width="14.90625" style="388" hidden="1"/>
    <col min="11620" max="11621" width="15.90625" style="388" hidden="1"/>
    <col min="11622" max="11627" width="16.08984375" style="388" hidden="1"/>
    <col min="11628" max="11628" width="6.08984375" style="388" hidden="1"/>
    <col min="11629" max="11629" width="3" style="388" hidden="1"/>
    <col min="11630" max="11869" width="8.6328125" style="388" hidden="1"/>
    <col min="11870" max="11875" width="14.90625" style="388" hidden="1"/>
    <col min="11876" max="11877" width="15.90625" style="388" hidden="1"/>
    <col min="11878" max="11883" width="16.08984375" style="388" hidden="1"/>
    <col min="11884" max="11884" width="6.08984375" style="388" hidden="1"/>
    <col min="11885" max="11885" width="3" style="388" hidden="1"/>
    <col min="11886" max="12125" width="8.6328125" style="388" hidden="1"/>
    <col min="12126" max="12131" width="14.90625" style="388" hidden="1"/>
    <col min="12132" max="12133" width="15.90625" style="388" hidden="1"/>
    <col min="12134" max="12139" width="16.08984375" style="388" hidden="1"/>
    <col min="12140" max="12140" width="6.08984375" style="388" hidden="1"/>
    <col min="12141" max="12141" width="3" style="388" hidden="1"/>
    <col min="12142" max="12381" width="8.6328125" style="388" hidden="1"/>
    <col min="12382" max="12387" width="14.90625" style="388" hidden="1"/>
    <col min="12388" max="12389" width="15.90625" style="388" hidden="1"/>
    <col min="12390" max="12395" width="16.08984375" style="388" hidden="1"/>
    <col min="12396" max="12396" width="6.08984375" style="388" hidden="1"/>
    <col min="12397" max="12397" width="3" style="388" hidden="1"/>
    <col min="12398" max="12637" width="8.6328125" style="388" hidden="1"/>
    <col min="12638" max="12643" width="14.90625" style="388" hidden="1"/>
    <col min="12644" max="12645" width="15.90625" style="388" hidden="1"/>
    <col min="12646" max="12651" width="16.08984375" style="388" hidden="1"/>
    <col min="12652" max="12652" width="6.08984375" style="388" hidden="1"/>
    <col min="12653" max="12653" width="3" style="388" hidden="1"/>
    <col min="12654" max="12893" width="8.6328125" style="388" hidden="1"/>
    <col min="12894" max="12899" width="14.90625" style="388" hidden="1"/>
    <col min="12900" max="12901" width="15.90625" style="388" hidden="1"/>
    <col min="12902" max="12907" width="16.08984375" style="388" hidden="1"/>
    <col min="12908" max="12908" width="6.08984375" style="388" hidden="1"/>
    <col min="12909" max="12909" width="3" style="388" hidden="1"/>
    <col min="12910" max="13149" width="8.6328125" style="388" hidden="1"/>
    <col min="13150" max="13155" width="14.90625" style="388" hidden="1"/>
    <col min="13156" max="13157" width="15.90625" style="388" hidden="1"/>
    <col min="13158" max="13163" width="16.08984375" style="388" hidden="1"/>
    <col min="13164" max="13164" width="6.08984375" style="388" hidden="1"/>
    <col min="13165" max="13165" width="3" style="388" hidden="1"/>
    <col min="13166" max="13405" width="8.6328125" style="388" hidden="1"/>
    <col min="13406" max="13411" width="14.90625" style="388" hidden="1"/>
    <col min="13412" max="13413" width="15.90625" style="388" hidden="1"/>
    <col min="13414" max="13419" width="16.08984375" style="388" hidden="1"/>
    <col min="13420" max="13420" width="6.08984375" style="388" hidden="1"/>
    <col min="13421" max="13421" width="3" style="388" hidden="1"/>
    <col min="13422" max="13661" width="8.6328125" style="388" hidden="1"/>
    <col min="13662" max="13667" width="14.90625" style="388" hidden="1"/>
    <col min="13668" max="13669" width="15.90625" style="388" hidden="1"/>
    <col min="13670" max="13675" width="16.08984375" style="388" hidden="1"/>
    <col min="13676" max="13676" width="6.08984375" style="388" hidden="1"/>
    <col min="13677" max="13677" width="3" style="388" hidden="1"/>
    <col min="13678" max="13917" width="8.6328125" style="388" hidden="1"/>
    <col min="13918" max="13923" width="14.90625" style="388" hidden="1"/>
    <col min="13924" max="13925" width="15.90625" style="388" hidden="1"/>
    <col min="13926" max="13931" width="16.08984375" style="388" hidden="1"/>
    <col min="13932" max="13932" width="6.08984375" style="388" hidden="1"/>
    <col min="13933" max="13933" width="3" style="388" hidden="1"/>
    <col min="13934" max="14173" width="8.6328125" style="388" hidden="1"/>
    <col min="14174" max="14179" width="14.90625" style="388" hidden="1"/>
    <col min="14180" max="14181" width="15.90625" style="388" hidden="1"/>
    <col min="14182" max="14187" width="16.08984375" style="388" hidden="1"/>
    <col min="14188" max="14188" width="6.08984375" style="388" hidden="1"/>
    <col min="14189" max="14189" width="3" style="388" hidden="1"/>
    <col min="14190" max="14429" width="8.6328125" style="388" hidden="1"/>
    <col min="14430" max="14435" width="14.90625" style="388" hidden="1"/>
    <col min="14436" max="14437" width="15.90625" style="388" hidden="1"/>
    <col min="14438" max="14443" width="16.08984375" style="388" hidden="1"/>
    <col min="14444" max="14444" width="6.08984375" style="388" hidden="1"/>
    <col min="14445" max="14445" width="3" style="388" hidden="1"/>
    <col min="14446" max="14685" width="8.6328125" style="388" hidden="1"/>
    <col min="14686" max="14691" width="14.90625" style="388" hidden="1"/>
    <col min="14692" max="14693" width="15.90625" style="388" hidden="1"/>
    <col min="14694" max="14699" width="16.08984375" style="388" hidden="1"/>
    <col min="14700" max="14700" width="6.08984375" style="388" hidden="1"/>
    <col min="14701" max="14701" width="3" style="388" hidden="1"/>
    <col min="14702" max="14941" width="8.6328125" style="388" hidden="1"/>
    <col min="14942" max="14947" width="14.90625" style="388" hidden="1"/>
    <col min="14948" max="14949" width="15.90625" style="388" hidden="1"/>
    <col min="14950" max="14955" width="16.08984375" style="388" hidden="1"/>
    <col min="14956" max="14956" width="6.08984375" style="388" hidden="1"/>
    <col min="14957" max="14957" width="3" style="388" hidden="1"/>
    <col min="14958" max="15197" width="8.6328125" style="388" hidden="1"/>
    <col min="15198" max="15203" width="14.90625" style="388" hidden="1"/>
    <col min="15204" max="15205" width="15.90625" style="388" hidden="1"/>
    <col min="15206" max="15211" width="16.08984375" style="388" hidden="1"/>
    <col min="15212" max="15212" width="6.08984375" style="388" hidden="1"/>
    <col min="15213" max="15213" width="3" style="388" hidden="1"/>
    <col min="15214" max="15453" width="8.6328125" style="388" hidden="1"/>
    <col min="15454" max="15459" width="14.90625" style="388" hidden="1"/>
    <col min="15460" max="15461" width="15.90625" style="388" hidden="1"/>
    <col min="15462" max="15467" width="16.08984375" style="388" hidden="1"/>
    <col min="15468" max="15468" width="6.08984375" style="388" hidden="1"/>
    <col min="15469" max="15469" width="3" style="388" hidden="1"/>
    <col min="15470" max="15709" width="8.6328125" style="388" hidden="1"/>
    <col min="15710" max="15715" width="14.90625" style="388" hidden="1"/>
    <col min="15716" max="15717" width="15.90625" style="388" hidden="1"/>
    <col min="15718" max="15723" width="16.08984375" style="388" hidden="1"/>
    <col min="15724" max="15724" width="6.08984375" style="388" hidden="1"/>
    <col min="15725" max="15725" width="3" style="388" hidden="1"/>
    <col min="15726" max="15965" width="8.6328125" style="388" hidden="1"/>
    <col min="15966" max="15971" width="14.90625" style="388" hidden="1"/>
    <col min="15972" max="15973" width="15.90625" style="388" hidden="1"/>
    <col min="15974" max="15979" width="16.08984375" style="388" hidden="1"/>
    <col min="15980" max="15980" width="6.08984375" style="388" hidden="1"/>
    <col min="15981" max="15981" width="3" style="388" hidden="1"/>
    <col min="15982" max="16221" width="8.6328125" style="388" hidden="1"/>
    <col min="16222" max="16227" width="14.90625" style="388" hidden="1"/>
    <col min="16228" max="16229" width="15.90625" style="388" hidden="1"/>
    <col min="16230" max="16235" width="16.08984375" style="388" hidden="1"/>
    <col min="16236" max="16236" width="6.08984375" style="388" hidden="1"/>
    <col min="16237" max="16237" width="3" style="388" hidden="1"/>
    <col min="16238" max="16384" width="8.63281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593</v>
      </c>
    </row>
    <row r="11" spans="1:143" s="291" customFormat="1" ht="13"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593</v>
      </c>
    </row>
    <row r="13" spans="1:143" s="291" customFormat="1" ht="13"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 x14ac:dyDescent="0.2">
      <c r="DD19" s="388"/>
      <c r="DE19" s="388"/>
    </row>
    <row r="20" spans="1:351" ht="13" x14ac:dyDescent="0.2">
      <c r="DD20" s="388"/>
      <c r="DE20" s="388"/>
    </row>
    <row r="21" spans="1:351" ht="16.5"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5" x14ac:dyDescent="0.2">
      <c r="B22" s="395"/>
      <c r="MM22" s="394"/>
    </row>
    <row r="23" spans="1:351" ht="13" x14ac:dyDescent="0.2">
      <c r="B23" s="395"/>
    </row>
    <row r="24" spans="1:351" ht="13" x14ac:dyDescent="0.2">
      <c r="B24" s="395"/>
    </row>
    <row r="25" spans="1:351" ht="13" x14ac:dyDescent="0.2">
      <c r="B25" s="395"/>
    </row>
    <row r="26" spans="1:351" ht="13" x14ac:dyDescent="0.2">
      <c r="B26" s="395"/>
    </row>
    <row r="27" spans="1:351" ht="13" x14ac:dyDescent="0.2">
      <c r="B27" s="395"/>
    </row>
    <row r="28" spans="1:351" ht="13" x14ac:dyDescent="0.2">
      <c r="B28" s="395"/>
    </row>
    <row r="29" spans="1:351" ht="13" x14ac:dyDescent="0.2">
      <c r="B29" s="395"/>
    </row>
    <row r="30" spans="1:351" ht="13" x14ac:dyDescent="0.2">
      <c r="B30" s="395"/>
    </row>
    <row r="31" spans="1:351" ht="13" x14ac:dyDescent="0.2">
      <c r="B31" s="395"/>
    </row>
    <row r="32" spans="1:351" ht="13" x14ac:dyDescent="0.2">
      <c r="B32" s="395"/>
    </row>
    <row r="33" spans="2:109" ht="13" x14ac:dyDescent="0.2">
      <c r="B33" s="395"/>
    </row>
    <row r="34" spans="2:109" ht="13" x14ac:dyDescent="0.2">
      <c r="B34" s="395"/>
    </row>
    <row r="35" spans="2:109" ht="13" x14ac:dyDescent="0.2">
      <c r="B35" s="395"/>
    </row>
    <row r="36" spans="2:109" ht="13" x14ac:dyDescent="0.2">
      <c r="B36" s="395"/>
    </row>
    <row r="37" spans="2:109" ht="13" x14ac:dyDescent="0.2">
      <c r="B37" s="395"/>
    </row>
    <row r="38" spans="2:109" ht="13" x14ac:dyDescent="0.2">
      <c r="B38" s="395"/>
    </row>
    <row r="39" spans="2:109" ht="13"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 x14ac:dyDescent="0.2">
      <c r="B40" s="400"/>
      <c r="DD40" s="400"/>
      <c r="DE40" s="388"/>
    </row>
    <row r="41" spans="2:109" ht="16.5" x14ac:dyDescent="0.2">
      <c r="B41" s="401" t="s">
        <v>594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 x14ac:dyDescent="0.2">
      <c r="B42" s="395"/>
      <c r="G42" s="402"/>
      <c r="I42" s="403"/>
      <c r="J42" s="403"/>
      <c r="K42" s="403"/>
      <c r="AM42" s="402"/>
      <c r="AN42" s="402" t="s">
        <v>595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32" t="s">
        <v>596</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ht="13" x14ac:dyDescent="0.2">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ht="13" x14ac:dyDescent="0.2">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ht="13" x14ac:dyDescent="0.2">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ht="13" x14ac:dyDescent="0.2">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ht="13"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 x14ac:dyDescent="0.2">
      <c r="B49" s="395"/>
      <c r="AN49" s="388" t="s">
        <v>597</v>
      </c>
    </row>
    <row r="50" spans="1:109" ht="13" x14ac:dyDescent="0.2">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550</v>
      </c>
      <c r="BQ50" s="1322"/>
      <c r="BR50" s="1322"/>
      <c r="BS50" s="1322"/>
      <c r="BT50" s="1322"/>
      <c r="BU50" s="1322"/>
      <c r="BV50" s="1322"/>
      <c r="BW50" s="1322"/>
      <c r="BX50" s="1322" t="s">
        <v>551</v>
      </c>
      <c r="BY50" s="1322"/>
      <c r="BZ50" s="1322"/>
      <c r="CA50" s="1322"/>
      <c r="CB50" s="1322"/>
      <c r="CC50" s="1322"/>
      <c r="CD50" s="1322"/>
      <c r="CE50" s="1322"/>
      <c r="CF50" s="1322" t="s">
        <v>552</v>
      </c>
      <c r="CG50" s="1322"/>
      <c r="CH50" s="1322"/>
      <c r="CI50" s="1322"/>
      <c r="CJ50" s="1322"/>
      <c r="CK50" s="1322"/>
      <c r="CL50" s="1322"/>
      <c r="CM50" s="1322"/>
      <c r="CN50" s="1322" t="s">
        <v>553</v>
      </c>
      <c r="CO50" s="1322"/>
      <c r="CP50" s="1322"/>
      <c r="CQ50" s="1322"/>
      <c r="CR50" s="1322"/>
      <c r="CS50" s="1322"/>
      <c r="CT50" s="1322"/>
      <c r="CU50" s="1322"/>
      <c r="CV50" s="1322" t="s">
        <v>554</v>
      </c>
      <c r="CW50" s="1322"/>
      <c r="CX50" s="1322"/>
      <c r="CY50" s="1322"/>
      <c r="CZ50" s="1322"/>
      <c r="DA50" s="1322"/>
      <c r="DB50" s="1322"/>
      <c r="DC50" s="1322"/>
    </row>
    <row r="51" spans="1:109" ht="13.5" customHeight="1" x14ac:dyDescent="0.2">
      <c r="B51" s="395"/>
      <c r="G51" s="1329"/>
      <c r="H51" s="1329"/>
      <c r="I51" s="1327"/>
      <c r="J51" s="1327"/>
      <c r="K51" s="1324"/>
      <c r="L51" s="1324"/>
      <c r="M51" s="1324"/>
      <c r="N51" s="1324"/>
      <c r="AM51" s="404"/>
      <c r="AN51" s="1325" t="s">
        <v>598</v>
      </c>
      <c r="AO51" s="1325"/>
      <c r="AP51" s="1325"/>
      <c r="AQ51" s="1325"/>
      <c r="AR51" s="1325"/>
      <c r="AS51" s="1325"/>
      <c r="AT51" s="1325"/>
      <c r="AU51" s="1325"/>
      <c r="AV51" s="1325"/>
      <c r="AW51" s="1325"/>
      <c r="AX51" s="1325"/>
      <c r="AY51" s="1325"/>
      <c r="AZ51" s="1325"/>
      <c r="BA51" s="1325"/>
      <c r="BB51" s="1325" t="s">
        <v>599</v>
      </c>
      <c r="BC51" s="1325"/>
      <c r="BD51" s="1325"/>
      <c r="BE51" s="1325"/>
      <c r="BF51" s="1325"/>
      <c r="BG51" s="1325"/>
      <c r="BH51" s="1325"/>
      <c r="BI51" s="1325"/>
      <c r="BJ51" s="1325"/>
      <c r="BK51" s="1325"/>
      <c r="BL51" s="1325"/>
      <c r="BM51" s="1325"/>
      <c r="BN51" s="1325"/>
      <c r="BO51" s="1325"/>
      <c r="BP51" s="1326"/>
      <c r="BQ51" s="1323"/>
      <c r="BR51" s="1323"/>
      <c r="BS51" s="1323"/>
      <c r="BT51" s="1323"/>
      <c r="BU51" s="1323"/>
      <c r="BV51" s="1323"/>
      <c r="BW51" s="1323"/>
      <c r="BX51" s="1323">
        <v>62.8</v>
      </c>
      <c r="BY51" s="1323"/>
      <c r="BZ51" s="1323"/>
      <c r="CA51" s="1323"/>
      <c r="CB51" s="1323"/>
      <c r="CC51" s="1323"/>
      <c r="CD51" s="1323"/>
      <c r="CE51" s="1323"/>
      <c r="CF51" s="1323">
        <v>65.7</v>
      </c>
      <c r="CG51" s="1323"/>
      <c r="CH51" s="1323"/>
      <c r="CI51" s="1323"/>
      <c r="CJ51" s="1323"/>
      <c r="CK51" s="1323"/>
      <c r="CL51" s="1323"/>
      <c r="CM51" s="1323"/>
      <c r="CN51" s="1323">
        <v>66.8</v>
      </c>
      <c r="CO51" s="1323"/>
      <c r="CP51" s="1323"/>
      <c r="CQ51" s="1323"/>
      <c r="CR51" s="1323"/>
      <c r="CS51" s="1323"/>
      <c r="CT51" s="1323"/>
      <c r="CU51" s="1323"/>
      <c r="CV51" s="1323">
        <v>62.6</v>
      </c>
      <c r="CW51" s="1323"/>
      <c r="CX51" s="1323"/>
      <c r="CY51" s="1323"/>
      <c r="CZ51" s="1323"/>
      <c r="DA51" s="1323"/>
      <c r="DB51" s="1323"/>
      <c r="DC51" s="1323"/>
    </row>
    <row r="52" spans="1:109" ht="13" x14ac:dyDescent="0.2">
      <c r="B52" s="395"/>
      <c r="G52" s="1329"/>
      <c r="H52" s="1329"/>
      <c r="I52" s="1327"/>
      <c r="J52" s="1327"/>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ht="13" x14ac:dyDescent="0.2">
      <c r="A53" s="403"/>
      <c r="B53" s="395"/>
      <c r="G53" s="1329"/>
      <c r="H53" s="1329"/>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600</v>
      </c>
      <c r="BC53" s="1325"/>
      <c r="BD53" s="1325"/>
      <c r="BE53" s="1325"/>
      <c r="BF53" s="1325"/>
      <c r="BG53" s="1325"/>
      <c r="BH53" s="1325"/>
      <c r="BI53" s="1325"/>
      <c r="BJ53" s="1325"/>
      <c r="BK53" s="1325"/>
      <c r="BL53" s="1325"/>
      <c r="BM53" s="1325"/>
      <c r="BN53" s="1325"/>
      <c r="BO53" s="1325"/>
      <c r="BP53" s="1326"/>
      <c r="BQ53" s="1323"/>
      <c r="BR53" s="1323"/>
      <c r="BS53" s="1323"/>
      <c r="BT53" s="1323"/>
      <c r="BU53" s="1323"/>
      <c r="BV53" s="1323"/>
      <c r="BW53" s="1323"/>
      <c r="BX53" s="1323">
        <v>65.3</v>
      </c>
      <c r="BY53" s="1323"/>
      <c r="BZ53" s="1323"/>
      <c r="CA53" s="1323"/>
      <c r="CB53" s="1323"/>
      <c r="CC53" s="1323"/>
      <c r="CD53" s="1323"/>
      <c r="CE53" s="1323"/>
      <c r="CF53" s="1323">
        <v>62.7</v>
      </c>
      <c r="CG53" s="1323"/>
      <c r="CH53" s="1323"/>
      <c r="CI53" s="1323"/>
      <c r="CJ53" s="1323"/>
      <c r="CK53" s="1323"/>
      <c r="CL53" s="1323"/>
      <c r="CM53" s="1323"/>
      <c r="CN53" s="1323">
        <v>64.2</v>
      </c>
      <c r="CO53" s="1323"/>
      <c r="CP53" s="1323"/>
      <c r="CQ53" s="1323"/>
      <c r="CR53" s="1323"/>
      <c r="CS53" s="1323"/>
      <c r="CT53" s="1323"/>
      <c r="CU53" s="1323"/>
      <c r="CV53" s="1323">
        <v>65.400000000000006</v>
      </c>
      <c r="CW53" s="1323"/>
      <c r="CX53" s="1323"/>
      <c r="CY53" s="1323"/>
      <c r="CZ53" s="1323"/>
      <c r="DA53" s="1323"/>
      <c r="DB53" s="1323"/>
      <c r="DC53" s="1323"/>
    </row>
    <row r="54" spans="1:109" ht="13" x14ac:dyDescent="0.2">
      <c r="A54" s="403"/>
      <c r="B54" s="395"/>
      <c r="G54" s="1329"/>
      <c r="H54" s="1329"/>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ht="13" x14ac:dyDescent="0.2">
      <c r="A55" s="403"/>
      <c r="B55" s="395"/>
      <c r="G55" s="1318"/>
      <c r="H55" s="1318"/>
      <c r="I55" s="1318"/>
      <c r="J55" s="1318"/>
      <c r="K55" s="1324"/>
      <c r="L55" s="1324"/>
      <c r="M55" s="1324"/>
      <c r="N55" s="1324"/>
      <c r="AN55" s="1322" t="s">
        <v>601</v>
      </c>
      <c r="AO55" s="1322"/>
      <c r="AP55" s="1322"/>
      <c r="AQ55" s="1322"/>
      <c r="AR55" s="1322"/>
      <c r="AS55" s="1322"/>
      <c r="AT55" s="1322"/>
      <c r="AU55" s="1322"/>
      <c r="AV55" s="1322"/>
      <c r="AW55" s="1322"/>
      <c r="AX55" s="1322"/>
      <c r="AY55" s="1322"/>
      <c r="AZ55" s="1322"/>
      <c r="BA55" s="1322"/>
      <c r="BB55" s="1325" t="s">
        <v>599</v>
      </c>
      <c r="BC55" s="1325"/>
      <c r="BD55" s="1325"/>
      <c r="BE55" s="1325"/>
      <c r="BF55" s="1325"/>
      <c r="BG55" s="1325"/>
      <c r="BH55" s="1325"/>
      <c r="BI55" s="1325"/>
      <c r="BJ55" s="1325"/>
      <c r="BK55" s="1325"/>
      <c r="BL55" s="1325"/>
      <c r="BM55" s="1325"/>
      <c r="BN55" s="1325"/>
      <c r="BO55" s="1325"/>
      <c r="BP55" s="1326"/>
      <c r="BQ55" s="1323"/>
      <c r="BR55" s="1323"/>
      <c r="BS55" s="1323"/>
      <c r="BT55" s="1323"/>
      <c r="BU55" s="1323"/>
      <c r="BV55" s="1323"/>
      <c r="BW55" s="1323"/>
      <c r="BX55" s="1323">
        <v>15.5</v>
      </c>
      <c r="BY55" s="1323"/>
      <c r="BZ55" s="1323"/>
      <c r="CA55" s="1323"/>
      <c r="CB55" s="1323"/>
      <c r="CC55" s="1323"/>
      <c r="CD55" s="1323"/>
      <c r="CE55" s="1323"/>
      <c r="CF55" s="1323">
        <v>14</v>
      </c>
      <c r="CG55" s="1323"/>
      <c r="CH55" s="1323"/>
      <c r="CI55" s="1323"/>
      <c r="CJ55" s="1323"/>
      <c r="CK55" s="1323"/>
      <c r="CL55" s="1323"/>
      <c r="CM55" s="1323"/>
      <c r="CN55" s="1323">
        <v>11.4</v>
      </c>
      <c r="CO55" s="1323"/>
      <c r="CP55" s="1323"/>
      <c r="CQ55" s="1323"/>
      <c r="CR55" s="1323"/>
      <c r="CS55" s="1323"/>
      <c r="CT55" s="1323"/>
      <c r="CU55" s="1323"/>
      <c r="CV55" s="1323">
        <v>10.4</v>
      </c>
      <c r="CW55" s="1323"/>
      <c r="CX55" s="1323"/>
      <c r="CY55" s="1323"/>
      <c r="CZ55" s="1323"/>
      <c r="DA55" s="1323"/>
      <c r="DB55" s="1323"/>
      <c r="DC55" s="1323"/>
    </row>
    <row r="56" spans="1:109" ht="13" x14ac:dyDescent="0.2">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ht="13" x14ac:dyDescent="0.2">
      <c r="B57" s="407"/>
      <c r="G57" s="1318"/>
      <c r="H57" s="1318"/>
      <c r="I57" s="1328"/>
      <c r="J57" s="1328"/>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600</v>
      </c>
      <c r="BC57" s="1325"/>
      <c r="BD57" s="1325"/>
      <c r="BE57" s="1325"/>
      <c r="BF57" s="1325"/>
      <c r="BG57" s="1325"/>
      <c r="BH57" s="1325"/>
      <c r="BI57" s="1325"/>
      <c r="BJ57" s="1325"/>
      <c r="BK57" s="1325"/>
      <c r="BL57" s="1325"/>
      <c r="BM57" s="1325"/>
      <c r="BN57" s="1325"/>
      <c r="BO57" s="1325"/>
      <c r="BP57" s="1326"/>
      <c r="BQ57" s="1323"/>
      <c r="BR57" s="1323"/>
      <c r="BS57" s="1323"/>
      <c r="BT57" s="1323"/>
      <c r="BU57" s="1323"/>
      <c r="BV57" s="1323"/>
      <c r="BW57" s="1323"/>
      <c r="BX57" s="1323">
        <v>57.7</v>
      </c>
      <c r="BY57" s="1323"/>
      <c r="BZ57" s="1323"/>
      <c r="CA57" s="1323"/>
      <c r="CB57" s="1323"/>
      <c r="CC57" s="1323"/>
      <c r="CD57" s="1323"/>
      <c r="CE57" s="1323"/>
      <c r="CF57" s="1323">
        <v>57.8</v>
      </c>
      <c r="CG57" s="1323"/>
      <c r="CH57" s="1323"/>
      <c r="CI57" s="1323"/>
      <c r="CJ57" s="1323"/>
      <c r="CK57" s="1323"/>
      <c r="CL57" s="1323"/>
      <c r="CM57" s="1323"/>
      <c r="CN57" s="1323">
        <v>59.5</v>
      </c>
      <c r="CO57" s="1323"/>
      <c r="CP57" s="1323"/>
      <c r="CQ57" s="1323"/>
      <c r="CR57" s="1323"/>
      <c r="CS57" s="1323"/>
      <c r="CT57" s="1323"/>
      <c r="CU57" s="1323"/>
      <c r="CV57" s="1323">
        <v>60.4</v>
      </c>
      <c r="CW57" s="1323"/>
      <c r="CX57" s="1323"/>
      <c r="CY57" s="1323"/>
      <c r="CZ57" s="1323"/>
      <c r="DA57" s="1323"/>
      <c r="DB57" s="1323"/>
      <c r="DC57" s="1323"/>
      <c r="DD57" s="408"/>
      <c r="DE57" s="407"/>
    </row>
    <row r="58" spans="1:109" s="403" customFormat="1" ht="13" x14ac:dyDescent="0.2">
      <c r="A58" s="388"/>
      <c r="B58" s="407"/>
      <c r="G58" s="1318"/>
      <c r="H58" s="1318"/>
      <c r="I58" s="1328"/>
      <c r="J58" s="1328"/>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ht="13"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5" x14ac:dyDescent="0.2">
      <c r="B63" s="414" t="s">
        <v>602</v>
      </c>
    </row>
    <row r="64" spans="1:109" ht="13" x14ac:dyDescent="0.2">
      <c r="B64" s="395"/>
      <c r="G64" s="402"/>
      <c r="I64" s="415"/>
      <c r="J64" s="415"/>
      <c r="K64" s="415"/>
      <c r="L64" s="415"/>
      <c r="M64" s="415"/>
      <c r="N64" s="416"/>
      <c r="AM64" s="402"/>
      <c r="AN64" s="402" t="s">
        <v>595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 x14ac:dyDescent="0.2">
      <c r="B65" s="395"/>
      <c r="AN65" s="1309" t="s">
        <v>603</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ht="13" x14ac:dyDescent="0.2">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ht="13" x14ac:dyDescent="0.2">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ht="13" x14ac:dyDescent="0.2">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ht="13" x14ac:dyDescent="0.2">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ht="13"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 x14ac:dyDescent="0.2">
      <c r="B71" s="395"/>
      <c r="G71" s="420"/>
      <c r="I71" s="421"/>
      <c r="J71" s="418"/>
      <c r="K71" s="418"/>
      <c r="L71" s="419"/>
      <c r="M71" s="418"/>
      <c r="N71" s="419"/>
      <c r="AM71" s="420"/>
      <c r="AN71" s="388" t="s">
        <v>597</v>
      </c>
    </row>
    <row r="72" spans="2:107" ht="13" x14ac:dyDescent="0.2">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550</v>
      </c>
      <c r="BQ72" s="1322"/>
      <c r="BR72" s="1322"/>
      <c r="BS72" s="1322"/>
      <c r="BT72" s="1322"/>
      <c r="BU72" s="1322"/>
      <c r="BV72" s="1322"/>
      <c r="BW72" s="1322"/>
      <c r="BX72" s="1322" t="s">
        <v>551</v>
      </c>
      <c r="BY72" s="1322"/>
      <c r="BZ72" s="1322"/>
      <c r="CA72" s="1322"/>
      <c r="CB72" s="1322"/>
      <c r="CC72" s="1322"/>
      <c r="CD72" s="1322"/>
      <c r="CE72" s="1322"/>
      <c r="CF72" s="1322" t="s">
        <v>552</v>
      </c>
      <c r="CG72" s="1322"/>
      <c r="CH72" s="1322"/>
      <c r="CI72" s="1322"/>
      <c r="CJ72" s="1322"/>
      <c r="CK72" s="1322"/>
      <c r="CL72" s="1322"/>
      <c r="CM72" s="1322"/>
      <c r="CN72" s="1322" t="s">
        <v>553</v>
      </c>
      <c r="CO72" s="1322"/>
      <c r="CP72" s="1322"/>
      <c r="CQ72" s="1322"/>
      <c r="CR72" s="1322"/>
      <c r="CS72" s="1322"/>
      <c r="CT72" s="1322"/>
      <c r="CU72" s="1322"/>
      <c r="CV72" s="1322" t="s">
        <v>554</v>
      </c>
      <c r="CW72" s="1322"/>
      <c r="CX72" s="1322"/>
      <c r="CY72" s="1322"/>
      <c r="CZ72" s="1322"/>
      <c r="DA72" s="1322"/>
      <c r="DB72" s="1322"/>
      <c r="DC72" s="1322"/>
    </row>
    <row r="73" spans="2:107" ht="13" x14ac:dyDescent="0.2">
      <c r="B73" s="395"/>
      <c r="G73" s="1329"/>
      <c r="H73" s="1329"/>
      <c r="I73" s="1329"/>
      <c r="J73" s="1329"/>
      <c r="K73" s="1330"/>
      <c r="L73" s="1330"/>
      <c r="M73" s="1330"/>
      <c r="N73" s="1330"/>
      <c r="AM73" s="404"/>
      <c r="AN73" s="1325" t="s">
        <v>598</v>
      </c>
      <c r="AO73" s="1325"/>
      <c r="AP73" s="1325"/>
      <c r="AQ73" s="1325"/>
      <c r="AR73" s="1325"/>
      <c r="AS73" s="1325"/>
      <c r="AT73" s="1325"/>
      <c r="AU73" s="1325"/>
      <c r="AV73" s="1325"/>
      <c r="AW73" s="1325"/>
      <c r="AX73" s="1325"/>
      <c r="AY73" s="1325"/>
      <c r="AZ73" s="1325"/>
      <c r="BA73" s="1325"/>
      <c r="BB73" s="1325" t="s">
        <v>599</v>
      </c>
      <c r="BC73" s="1325"/>
      <c r="BD73" s="1325"/>
      <c r="BE73" s="1325"/>
      <c r="BF73" s="1325"/>
      <c r="BG73" s="1325"/>
      <c r="BH73" s="1325"/>
      <c r="BI73" s="1325"/>
      <c r="BJ73" s="1325"/>
      <c r="BK73" s="1325"/>
      <c r="BL73" s="1325"/>
      <c r="BM73" s="1325"/>
      <c r="BN73" s="1325"/>
      <c r="BO73" s="1325"/>
      <c r="BP73" s="1323">
        <v>42.3</v>
      </c>
      <c r="BQ73" s="1323"/>
      <c r="BR73" s="1323"/>
      <c r="BS73" s="1323"/>
      <c r="BT73" s="1323"/>
      <c r="BU73" s="1323"/>
      <c r="BV73" s="1323"/>
      <c r="BW73" s="1323"/>
      <c r="BX73" s="1323">
        <v>62.8</v>
      </c>
      <c r="BY73" s="1323"/>
      <c r="BZ73" s="1323"/>
      <c r="CA73" s="1323"/>
      <c r="CB73" s="1323"/>
      <c r="CC73" s="1323"/>
      <c r="CD73" s="1323"/>
      <c r="CE73" s="1323"/>
      <c r="CF73" s="1323">
        <v>65.7</v>
      </c>
      <c r="CG73" s="1323"/>
      <c r="CH73" s="1323"/>
      <c r="CI73" s="1323"/>
      <c r="CJ73" s="1323"/>
      <c r="CK73" s="1323"/>
      <c r="CL73" s="1323"/>
      <c r="CM73" s="1323"/>
      <c r="CN73" s="1323">
        <v>66.8</v>
      </c>
      <c r="CO73" s="1323"/>
      <c r="CP73" s="1323"/>
      <c r="CQ73" s="1323"/>
      <c r="CR73" s="1323"/>
      <c r="CS73" s="1323"/>
      <c r="CT73" s="1323"/>
      <c r="CU73" s="1323"/>
      <c r="CV73" s="1323">
        <v>62.6</v>
      </c>
      <c r="CW73" s="1323"/>
      <c r="CX73" s="1323"/>
      <c r="CY73" s="1323"/>
      <c r="CZ73" s="1323"/>
      <c r="DA73" s="1323"/>
      <c r="DB73" s="1323"/>
      <c r="DC73" s="1323"/>
    </row>
    <row r="74" spans="2:107" ht="13" x14ac:dyDescent="0.2">
      <c r="B74" s="395"/>
      <c r="G74" s="1329"/>
      <c r="H74" s="1329"/>
      <c r="I74" s="1329"/>
      <c r="J74" s="1329"/>
      <c r="K74" s="1330"/>
      <c r="L74" s="1330"/>
      <c r="M74" s="1330"/>
      <c r="N74" s="1330"/>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ht="13" x14ac:dyDescent="0.2">
      <c r="B75" s="395"/>
      <c r="G75" s="1329"/>
      <c r="H75" s="1329"/>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604</v>
      </c>
      <c r="BC75" s="1325"/>
      <c r="BD75" s="1325"/>
      <c r="BE75" s="1325"/>
      <c r="BF75" s="1325"/>
      <c r="BG75" s="1325"/>
      <c r="BH75" s="1325"/>
      <c r="BI75" s="1325"/>
      <c r="BJ75" s="1325"/>
      <c r="BK75" s="1325"/>
      <c r="BL75" s="1325"/>
      <c r="BM75" s="1325"/>
      <c r="BN75" s="1325"/>
      <c r="BO75" s="1325"/>
      <c r="BP75" s="1323">
        <v>4.8</v>
      </c>
      <c r="BQ75" s="1323"/>
      <c r="BR75" s="1323"/>
      <c r="BS75" s="1323"/>
      <c r="BT75" s="1323"/>
      <c r="BU75" s="1323"/>
      <c r="BV75" s="1323"/>
      <c r="BW75" s="1323"/>
      <c r="BX75" s="1323">
        <v>4.4000000000000004</v>
      </c>
      <c r="BY75" s="1323"/>
      <c r="BZ75" s="1323"/>
      <c r="CA75" s="1323"/>
      <c r="CB75" s="1323"/>
      <c r="CC75" s="1323"/>
      <c r="CD75" s="1323"/>
      <c r="CE75" s="1323"/>
      <c r="CF75" s="1323">
        <v>4.5999999999999996</v>
      </c>
      <c r="CG75" s="1323"/>
      <c r="CH75" s="1323"/>
      <c r="CI75" s="1323"/>
      <c r="CJ75" s="1323"/>
      <c r="CK75" s="1323"/>
      <c r="CL75" s="1323"/>
      <c r="CM75" s="1323"/>
      <c r="CN75" s="1323">
        <v>5.3</v>
      </c>
      <c r="CO75" s="1323"/>
      <c r="CP75" s="1323"/>
      <c r="CQ75" s="1323"/>
      <c r="CR75" s="1323"/>
      <c r="CS75" s="1323"/>
      <c r="CT75" s="1323"/>
      <c r="CU75" s="1323"/>
      <c r="CV75" s="1323">
        <v>6.3</v>
      </c>
      <c r="CW75" s="1323"/>
      <c r="CX75" s="1323"/>
      <c r="CY75" s="1323"/>
      <c r="CZ75" s="1323"/>
      <c r="DA75" s="1323"/>
      <c r="DB75" s="1323"/>
      <c r="DC75" s="1323"/>
    </row>
    <row r="76" spans="2:107" ht="13" x14ac:dyDescent="0.2">
      <c r="B76" s="395"/>
      <c r="G76" s="1329"/>
      <c r="H76" s="1329"/>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ht="13" x14ac:dyDescent="0.2">
      <c r="B77" s="395"/>
      <c r="G77" s="1318"/>
      <c r="H77" s="1318"/>
      <c r="I77" s="1318"/>
      <c r="J77" s="1318"/>
      <c r="K77" s="1330"/>
      <c r="L77" s="1330"/>
      <c r="M77" s="1330"/>
      <c r="N77" s="1330"/>
      <c r="AN77" s="1322" t="s">
        <v>601</v>
      </c>
      <c r="AO77" s="1322"/>
      <c r="AP77" s="1322"/>
      <c r="AQ77" s="1322"/>
      <c r="AR77" s="1322"/>
      <c r="AS77" s="1322"/>
      <c r="AT77" s="1322"/>
      <c r="AU77" s="1322"/>
      <c r="AV77" s="1322"/>
      <c r="AW77" s="1322"/>
      <c r="AX77" s="1322"/>
      <c r="AY77" s="1322"/>
      <c r="AZ77" s="1322"/>
      <c r="BA77" s="1322"/>
      <c r="BB77" s="1325" t="s">
        <v>599</v>
      </c>
      <c r="BC77" s="1325"/>
      <c r="BD77" s="1325"/>
      <c r="BE77" s="1325"/>
      <c r="BF77" s="1325"/>
      <c r="BG77" s="1325"/>
      <c r="BH77" s="1325"/>
      <c r="BI77" s="1325"/>
      <c r="BJ77" s="1325"/>
      <c r="BK77" s="1325"/>
      <c r="BL77" s="1325"/>
      <c r="BM77" s="1325"/>
      <c r="BN77" s="1325"/>
      <c r="BO77" s="1325"/>
      <c r="BP77" s="1323">
        <v>20.2</v>
      </c>
      <c r="BQ77" s="1323"/>
      <c r="BR77" s="1323"/>
      <c r="BS77" s="1323"/>
      <c r="BT77" s="1323"/>
      <c r="BU77" s="1323"/>
      <c r="BV77" s="1323"/>
      <c r="BW77" s="1323"/>
      <c r="BX77" s="1323">
        <v>15.5</v>
      </c>
      <c r="BY77" s="1323"/>
      <c r="BZ77" s="1323"/>
      <c r="CA77" s="1323"/>
      <c r="CB77" s="1323"/>
      <c r="CC77" s="1323"/>
      <c r="CD77" s="1323"/>
      <c r="CE77" s="1323"/>
      <c r="CF77" s="1323">
        <v>14</v>
      </c>
      <c r="CG77" s="1323"/>
      <c r="CH77" s="1323"/>
      <c r="CI77" s="1323"/>
      <c r="CJ77" s="1323"/>
      <c r="CK77" s="1323"/>
      <c r="CL77" s="1323"/>
      <c r="CM77" s="1323"/>
      <c r="CN77" s="1323">
        <v>11.4</v>
      </c>
      <c r="CO77" s="1323"/>
      <c r="CP77" s="1323"/>
      <c r="CQ77" s="1323"/>
      <c r="CR77" s="1323"/>
      <c r="CS77" s="1323"/>
      <c r="CT77" s="1323"/>
      <c r="CU77" s="1323"/>
      <c r="CV77" s="1323">
        <v>10.4</v>
      </c>
      <c r="CW77" s="1323"/>
      <c r="CX77" s="1323"/>
      <c r="CY77" s="1323"/>
      <c r="CZ77" s="1323"/>
      <c r="DA77" s="1323"/>
      <c r="DB77" s="1323"/>
      <c r="DC77" s="1323"/>
    </row>
    <row r="78" spans="2:107" ht="13" x14ac:dyDescent="0.2">
      <c r="B78" s="395"/>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ht="13" x14ac:dyDescent="0.2">
      <c r="B79" s="395"/>
      <c r="G79" s="1318"/>
      <c r="H79" s="1318"/>
      <c r="I79" s="1328"/>
      <c r="J79" s="1328"/>
      <c r="K79" s="1331"/>
      <c r="L79" s="1331"/>
      <c r="M79" s="1331"/>
      <c r="N79" s="1331"/>
      <c r="AN79" s="1322"/>
      <c r="AO79" s="1322"/>
      <c r="AP79" s="1322"/>
      <c r="AQ79" s="1322"/>
      <c r="AR79" s="1322"/>
      <c r="AS79" s="1322"/>
      <c r="AT79" s="1322"/>
      <c r="AU79" s="1322"/>
      <c r="AV79" s="1322"/>
      <c r="AW79" s="1322"/>
      <c r="AX79" s="1322"/>
      <c r="AY79" s="1322"/>
      <c r="AZ79" s="1322"/>
      <c r="BA79" s="1322"/>
      <c r="BB79" s="1325" t="s">
        <v>604</v>
      </c>
      <c r="BC79" s="1325"/>
      <c r="BD79" s="1325"/>
      <c r="BE79" s="1325"/>
      <c r="BF79" s="1325"/>
      <c r="BG79" s="1325"/>
      <c r="BH79" s="1325"/>
      <c r="BI79" s="1325"/>
      <c r="BJ79" s="1325"/>
      <c r="BK79" s="1325"/>
      <c r="BL79" s="1325"/>
      <c r="BM79" s="1325"/>
      <c r="BN79" s="1325"/>
      <c r="BO79" s="1325"/>
      <c r="BP79" s="1323">
        <v>7.1</v>
      </c>
      <c r="BQ79" s="1323"/>
      <c r="BR79" s="1323"/>
      <c r="BS79" s="1323"/>
      <c r="BT79" s="1323"/>
      <c r="BU79" s="1323"/>
      <c r="BV79" s="1323"/>
      <c r="BW79" s="1323"/>
      <c r="BX79" s="1323">
        <v>6.6</v>
      </c>
      <c r="BY79" s="1323"/>
      <c r="BZ79" s="1323"/>
      <c r="CA79" s="1323"/>
      <c r="CB79" s="1323"/>
      <c r="CC79" s="1323"/>
      <c r="CD79" s="1323"/>
      <c r="CE79" s="1323"/>
      <c r="CF79" s="1323">
        <v>6.5</v>
      </c>
      <c r="CG79" s="1323"/>
      <c r="CH79" s="1323"/>
      <c r="CI79" s="1323"/>
      <c r="CJ79" s="1323"/>
      <c r="CK79" s="1323"/>
      <c r="CL79" s="1323"/>
      <c r="CM79" s="1323"/>
      <c r="CN79" s="1323">
        <v>6.7</v>
      </c>
      <c r="CO79" s="1323"/>
      <c r="CP79" s="1323"/>
      <c r="CQ79" s="1323"/>
      <c r="CR79" s="1323"/>
      <c r="CS79" s="1323"/>
      <c r="CT79" s="1323"/>
      <c r="CU79" s="1323"/>
      <c r="CV79" s="1323">
        <v>6.6</v>
      </c>
      <c r="CW79" s="1323"/>
      <c r="CX79" s="1323"/>
      <c r="CY79" s="1323"/>
      <c r="CZ79" s="1323"/>
      <c r="DA79" s="1323"/>
      <c r="DB79" s="1323"/>
      <c r="DC79" s="1323"/>
    </row>
    <row r="80" spans="2:107" ht="13" x14ac:dyDescent="0.2">
      <c r="B80" s="395"/>
      <c r="G80" s="1318"/>
      <c r="H80" s="1318"/>
      <c r="I80" s="1328"/>
      <c r="J80" s="1328"/>
      <c r="K80" s="1331"/>
      <c r="L80" s="1331"/>
      <c r="M80" s="1331"/>
      <c r="N80" s="1331"/>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ht="13" x14ac:dyDescent="0.2">
      <c r="B81" s="395"/>
    </row>
    <row r="82" spans="2:109" ht="16.5"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 x14ac:dyDescent="0.2">
      <c r="DD84" s="388"/>
      <c r="DE84" s="388"/>
    </row>
    <row r="85" spans="2:109" ht="13" x14ac:dyDescent="0.2">
      <c r="DD85" s="388"/>
      <c r="DE85" s="388"/>
    </row>
    <row r="86" spans="2:109" ht="13" hidden="1" x14ac:dyDescent="0.2">
      <c r="DD86" s="388"/>
      <c r="DE86" s="388"/>
    </row>
    <row r="87" spans="2:109" ht="13" hidden="1" x14ac:dyDescent="0.2">
      <c r="K87" s="423"/>
      <c r="AQ87" s="423"/>
      <c r="BC87" s="423"/>
      <c r="BO87" s="423"/>
      <c r="CA87" s="423"/>
      <c r="CM87" s="423"/>
      <c r="CY87" s="423"/>
      <c r="DD87" s="388"/>
      <c r="DE87" s="388"/>
    </row>
    <row r="88" spans="2:109" ht="13" hidden="1" x14ac:dyDescent="0.2">
      <c r="DD88" s="388"/>
      <c r="DE88" s="388"/>
    </row>
    <row r="89" spans="2:109" ht="13" hidden="1" x14ac:dyDescent="0.2">
      <c r="DD89" s="388"/>
      <c r="DE89" s="388"/>
    </row>
    <row r="90" spans="2:109" ht="13" hidden="1" x14ac:dyDescent="0.2">
      <c r="DD90" s="388"/>
      <c r="DE90" s="388"/>
    </row>
    <row r="91" spans="2:109" ht="13"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hkMqqNSpeDRnUw02aD4Ub6+y714yPeaH2mvwQ+ftc4vakaK2+S8OunxsB3VtSUoESmuu3JwJPrjxEovA9sfj6w==" saltValue="7v5GLQQzqIMSSOwHReS1h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55" zoomScale="80" zoomScaleNormal="80" zoomScaleSheetLayoutView="70" workbookViewId="0">
      <selection activeCell="AN43" sqref="AN43:DC47"/>
    </sheetView>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 x14ac:dyDescent="0.2">
      <c r="S2" s="291"/>
      <c r="AH2" s="291"/>
    </row>
    <row r="3" spans="1: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 x14ac:dyDescent="0.2"/>
    <row r="5" spans="1:34" ht="13" x14ac:dyDescent="0.2"/>
    <row r="6" spans="1:34" ht="13" x14ac:dyDescent="0.2"/>
    <row r="7" spans="1:34" ht="13" x14ac:dyDescent="0.2"/>
    <row r="8" spans="1:34" ht="13" x14ac:dyDescent="0.2"/>
    <row r="9" spans="1:34" ht="13" x14ac:dyDescent="0.2">
      <c r="AH9" s="291"/>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496</v>
      </c>
    </row>
  </sheetData>
  <sheetProtection algorithmName="SHA-512" hashValue="Ay2abgArbnF/ffbkDS/ZL8Z1TWR/8YU5KSoloBzfz014sEK2+MX/Cx37C2VK8n4CA0X1sSU7BQ38WidCaQLsOA==" saltValue="3WpokHkiqiBqnKPcwkLQC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7" zoomScale="80" zoomScaleNormal="80" zoomScaleSheetLayoutView="55" workbookViewId="0">
      <selection activeCell="AN43" sqref="AN43:DC47"/>
    </sheetView>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 x14ac:dyDescent="0.2">
      <c r="S2" s="291"/>
      <c r="AH2" s="291"/>
    </row>
    <row r="3" spans="2: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 x14ac:dyDescent="0.2"/>
    <row r="5" spans="2:34" ht="13" x14ac:dyDescent="0.2"/>
    <row r="6" spans="2:34" ht="13" x14ac:dyDescent="0.2"/>
    <row r="7" spans="2:34" ht="13" x14ac:dyDescent="0.2"/>
    <row r="8" spans="2:34" ht="13" x14ac:dyDescent="0.2"/>
    <row r="9" spans="2:34" ht="13" x14ac:dyDescent="0.2">
      <c r="AH9" s="29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c r="AG59" s="291"/>
      <c r="AH59" s="291"/>
    </row>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496</v>
      </c>
    </row>
  </sheetData>
  <sheetProtection algorithmName="SHA-512" hashValue="tcUUO0iUoH8ATpRbioDj06OJ67vkodB+jlgoKmOM94KKGbFnpXvGzicfyoi1Yml/vdIRB+61jWE+wTrSznRqdQ==" saltValue="5rejx8j/xOKs0wlL9dzt8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547</v>
      </c>
      <c r="G2" s="157"/>
      <c r="H2" s="158"/>
    </row>
    <row r="3" spans="1:8" x14ac:dyDescent="0.2">
      <c r="A3" s="154" t="s">
        <v>540</v>
      </c>
      <c r="B3" s="159"/>
      <c r="C3" s="160"/>
      <c r="D3" s="161">
        <v>38572</v>
      </c>
      <c r="E3" s="162"/>
      <c r="F3" s="163">
        <v>56894</v>
      </c>
      <c r="G3" s="164"/>
      <c r="H3" s="165"/>
    </row>
    <row r="4" spans="1:8" x14ac:dyDescent="0.2">
      <c r="A4" s="166"/>
      <c r="B4" s="167"/>
      <c r="C4" s="168"/>
      <c r="D4" s="169">
        <v>20528</v>
      </c>
      <c r="E4" s="170"/>
      <c r="F4" s="171">
        <v>32548</v>
      </c>
      <c r="G4" s="172"/>
      <c r="H4" s="173"/>
    </row>
    <row r="5" spans="1:8" x14ac:dyDescent="0.2">
      <c r="A5" s="154" t="s">
        <v>542</v>
      </c>
      <c r="B5" s="159"/>
      <c r="C5" s="160"/>
      <c r="D5" s="161">
        <v>56160</v>
      </c>
      <c r="E5" s="162"/>
      <c r="F5" s="163">
        <v>57122</v>
      </c>
      <c r="G5" s="164"/>
      <c r="H5" s="165"/>
    </row>
    <row r="6" spans="1:8" x14ac:dyDescent="0.2">
      <c r="A6" s="166"/>
      <c r="B6" s="167"/>
      <c r="C6" s="168"/>
      <c r="D6" s="169">
        <v>34100</v>
      </c>
      <c r="E6" s="170"/>
      <c r="F6" s="171">
        <v>36191</v>
      </c>
      <c r="G6" s="172"/>
      <c r="H6" s="173"/>
    </row>
    <row r="7" spans="1:8" x14ac:dyDescent="0.2">
      <c r="A7" s="154" t="s">
        <v>543</v>
      </c>
      <c r="B7" s="159"/>
      <c r="C7" s="160"/>
      <c r="D7" s="161">
        <v>59275</v>
      </c>
      <c r="E7" s="162"/>
      <c r="F7" s="163">
        <v>53655</v>
      </c>
      <c r="G7" s="164"/>
      <c r="H7" s="165"/>
    </row>
    <row r="8" spans="1:8" x14ac:dyDescent="0.2">
      <c r="A8" s="166"/>
      <c r="B8" s="167"/>
      <c r="C8" s="168"/>
      <c r="D8" s="169">
        <v>14760</v>
      </c>
      <c r="E8" s="170"/>
      <c r="F8" s="171">
        <v>32719</v>
      </c>
      <c r="G8" s="172"/>
      <c r="H8" s="173"/>
    </row>
    <row r="9" spans="1:8" x14ac:dyDescent="0.2">
      <c r="A9" s="154" t="s">
        <v>544</v>
      </c>
      <c r="B9" s="159"/>
      <c r="C9" s="160"/>
      <c r="D9" s="161">
        <v>57057</v>
      </c>
      <c r="E9" s="162"/>
      <c r="F9" s="163">
        <v>53869</v>
      </c>
      <c r="G9" s="164"/>
      <c r="H9" s="165"/>
    </row>
    <row r="10" spans="1:8" x14ac:dyDescent="0.2">
      <c r="A10" s="166"/>
      <c r="B10" s="167"/>
      <c r="C10" s="168"/>
      <c r="D10" s="169">
        <v>33620</v>
      </c>
      <c r="E10" s="170"/>
      <c r="F10" s="171">
        <v>35046</v>
      </c>
      <c r="G10" s="172"/>
      <c r="H10" s="173"/>
    </row>
    <row r="11" spans="1:8" x14ac:dyDescent="0.2">
      <c r="A11" s="154" t="s">
        <v>545</v>
      </c>
      <c r="B11" s="159"/>
      <c r="C11" s="160"/>
      <c r="D11" s="161">
        <v>58589</v>
      </c>
      <c r="E11" s="162"/>
      <c r="F11" s="163">
        <v>59119</v>
      </c>
      <c r="G11" s="164"/>
      <c r="H11" s="165"/>
    </row>
    <row r="12" spans="1:8" x14ac:dyDescent="0.2">
      <c r="A12" s="166"/>
      <c r="B12" s="167"/>
      <c r="C12" s="174"/>
      <c r="D12" s="169">
        <v>16142</v>
      </c>
      <c r="E12" s="170"/>
      <c r="F12" s="171">
        <v>29900</v>
      </c>
      <c r="G12" s="172"/>
      <c r="H12" s="173"/>
    </row>
    <row r="13" spans="1:8" x14ac:dyDescent="0.2">
      <c r="A13" s="154"/>
      <c r="B13" s="159"/>
      <c r="C13" s="175"/>
      <c r="D13" s="176">
        <v>53931</v>
      </c>
      <c r="E13" s="177"/>
      <c r="F13" s="178">
        <v>56132</v>
      </c>
      <c r="G13" s="179"/>
      <c r="H13" s="165"/>
    </row>
    <row r="14" spans="1:8" x14ac:dyDescent="0.2">
      <c r="A14" s="166"/>
      <c r="B14" s="167"/>
      <c r="C14" s="168"/>
      <c r="D14" s="169">
        <v>23830</v>
      </c>
      <c r="E14" s="170"/>
      <c r="F14" s="171">
        <v>33281</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6.67</v>
      </c>
      <c r="C19" s="180">
        <f>ROUND(VALUE(SUBSTITUTE(実質収支比率等に係る経年分析!G$48,"▲","-")),2)</f>
        <v>4.2</v>
      </c>
      <c r="D19" s="180">
        <f>ROUND(VALUE(SUBSTITUTE(実質収支比率等に係る経年分析!H$48,"▲","-")),2)</f>
        <v>5.81</v>
      </c>
      <c r="E19" s="180">
        <f>ROUND(VALUE(SUBSTITUTE(実質収支比率等に係る経年分析!I$48,"▲","-")),2)</f>
        <v>7.51</v>
      </c>
      <c r="F19" s="180">
        <f>ROUND(VALUE(SUBSTITUTE(実質収支比率等に係る経年分析!J$48,"▲","-")),2)</f>
        <v>8.1300000000000008</v>
      </c>
    </row>
    <row r="20" spans="1:11" x14ac:dyDescent="0.2">
      <c r="A20" s="180" t="s">
        <v>55</v>
      </c>
      <c r="B20" s="180">
        <f>ROUND(VALUE(SUBSTITUTE(実質収支比率等に係る経年分析!F$47,"▲","-")),2)</f>
        <v>18.39</v>
      </c>
      <c r="C20" s="180">
        <f>ROUND(VALUE(SUBSTITUTE(実質収支比率等に係る経年分析!G$47,"▲","-")),2)</f>
        <v>18.649999999999999</v>
      </c>
      <c r="D20" s="180">
        <f>ROUND(VALUE(SUBSTITUTE(実質収支比率等に係る経年分析!H$47,"▲","-")),2)</f>
        <v>16.91</v>
      </c>
      <c r="E20" s="180">
        <f>ROUND(VALUE(SUBSTITUTE(実質収支比率等に係る経年分析!I$47,"▲","-")),2)</f>
        <v>16.77</v>
      </c>
      <c r="F20" s="180">
        <f>ROUND(VALUE(SUBSTITUTE(実質収支比率等に係る経年分析!J$47,"▲","-")),2)</f>
        <v>17.68</v>
      </c>
    </row>
    <row r="21" spans="1:11" x14ac:dyDescent="0.2">
      <c r="A21" s="180" t="s">
        <v>56</v>
      </c>
      <c r="B21" s="180">
        <f>IF(ISNUMBER(VALUE(SUBSTITUTE(実質収支比率等に係る経年分析!F$49,"▲","-"))),ROUND(VALUE(SUBSTITUTE(実質収支比率等に係る経年分析!F$49,"▲","-")),2),NA())</f>
        <v>0.08</v>
      </c>
      <c r="C21" s="180">
        <f>IF(ISNUMBER(VALUE(SUBSTITUTE(実質収支比率等に係る経年分析!G$49,"▲","-"))),ROUND(VALUE(SUBSTITUTE(実質収支比率等に係る経年分析!G$49,"▲","-")),2),NA())</f>
        <v>-2.54</v>
      </c>
      <c r="D21" s="180">
        <f>IF(ISNUMBER(VALUE(SUBSTITUTE(実質収支比率等に係る経年分析!H$49,"▲","-"))),ROUND(VALUE(SUBSTITUTE(実質収支比率等に係る経年分析!H$49,"▲","-")),2),NA())</f>
        <v>-0.06</v>
      </c>
      <c r="E21" s="180">
        <f>IF(ISNUMBER(VALUE(SUBSTITUTE(実質収支比率等に係る経年分析!I$49,"▲","-"))),ROUND(VALUE(SUBSTITUTE(実質収支比率等に係る経年分析!I$49,"▲","-")),2),NA())</f>
        <v>1.76</v>
      </c>
      <c r="F21" s="180">
        <f>IF(ISNUMBER(VALUE(SUBSTITUTE(実質収支比率等に係る経年分析!J$49,"▲","-"))),ROUND(VALUE(SUBSTITUTE(実質収支比率等に係る経年分析!J$49,"▲","-")),2),NA())</f>
        <v>2.17</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簡易水道特別会計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0.06</v>
      </c>
    </row>
    <row r="31" spans="1:11" x14ac:dyDescent="0.2">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0.78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0.14000000000000001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7.0000000000000007E-2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0.08</v>
      </c>
    </row>
    <row r="32" spans="1:11" x14ac:dyDescent="0.2">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0.97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2.38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0.14000000000000001</v>
      </c>
    </row>
    <row r="33" spans="1:16" x14ac:dyDescent="0.2">
      <c r="A33" s="181" t="str">
        <f>IF(連結実質赤字比率に係る赤字・黒字の構成分析!C$37="",NA(),連結実質赤字比率に係る赤字・黒字の構成分析!C$37)</f>
        <v>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1.92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1.03</v>
      </c>
    </row>
    <row r="34" spans="1:16" x14ac:dyDescent="0.2">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2.14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1.95</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6.66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5.81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8.1199999999999992</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17.63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19.2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19.809999999999999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18.73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19.3</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820</v>
      </c>
      <c r="E42" s="182"/>
      <c r="F42" s="182"/>
      <c r="G42" s="182">
        <f>'実質公債費比率（分子）の構造'!L$52</f>
        <v>839</v>
      </c>
      <c r="H42" s="182"/>
      <c r="I42" s="182"/>
      <c r="J42" s="182">
        <f>'実質公債費比率（分子）の構造'!M$52</f>
        <v>866</v>
      </c>
      <c r="K42" s="182"/>
      <c r="L42" s="182"/>
      <c r="M42" s="182">
        <f>'実質公債費比率（分子）の構造'!N$52</f>
        <v>867</v>
      </c>
      <c r="N42" s="182"/>
      <c r="O42" s="182"/>
      <c r="P42" s="182">
        <f>'実質公債費比率（分子）の構造'!O$52</f>
        <v>873</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f>'実質公債費比率（分子）の構造'!K$49</f>
        <v>119</v>
      </c>
      <c r="C45" s="182"/>
      <c r="D45" s="182"/>
      <c r="E45" s="182">
        <f>'実質公債費比率（分子）の構造'!L$49</f>
        <v>114</v>
      </c>
      <c r="F45" s="182"/>
      <c r="G45" s="182"/>
      <c r="H45" s="182">
        <f>'実質公債費比率（分子）の構造'!M$49</f>
        <v>111</v>
      </c>
      <c r="I45" s="182"/>
      <c r="J45" s="182"/>
      <c r="K45" s="182">
        <f>'実質公債費比率（分子）の構造'!N$49</f>
        <v>107</v>
      </c>
      <c r="L45" s="182"/>
      <c r="M45" s="182"/>
      <c r="N45" s="182">
        <f>'実質公債費比率（分子）の構造'!O$49</f>
        <v>109</v>
      </c>
      <c r="O45" s="182"/>
      <c r="P45" s="182"/>
    </row>
    <row r="46" spans="1:16" x14ac:dyDescent="0.2">
      <c r="A46" s="182" t="s">
        <v>67</v>
      </c>
      <c r="B46" s="182">
        <f>'実質公債費比率（分子）の構造'!K$48</f>
        <v>328</v>
      </c>
      <c r="C46" s="182"/>
      <c r="D46" s="182"/>
      <c r="E46" s="182">
        <f>'実質公債費比率（分子）の構造'!L$48</f>
        <v>365</v>
      </c>
      <c r="F46" s="182"/>
      <c r="G46" s="182"/>
      <c r="H46" s="182">
        <f>'実質公債費比率（分子）の構造'!M$48</f>
        <v>350</v>
      </c>
      <c r="I46" s="182"/>
      <c r="J46" s="182"/>
      <c r="K46" s="182">
        <f>'実質公債費比率（分子）の構造'!N$48</f>
        <v>377</v>
      </c>
      <c r="L46" s="182"/>
      <c r="M46" s="182"/>
      <c r="N46" s="182">
        <f>'実質公債費比率（分子）の構造'!O$48</f>
        <v>404</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511</v>
      </c>
      <c r="C49" s="182"/>
      <c r="D49" s="182"/>
      <c r="E49" s="182">
        <f>'実質公債費比率（分子）の構造'!L$45</f>
        <v>592</v>
      </c>
      <c r="F49" s="182"/>
      <c r="G49" s="182"/>
      <c r="H49" s="182">
        <f>'実質公債費比率（分子）の構造'!M$45</f>
        <v>662</v>
      </c>
      <c r="I49" s="182"/>
      <c r="J49" s="182"/>
      <c r="K49" s="182">
        <f>'実質公債費比率（分子）の構造'!N$45</f>
        <v>685</v>
      </c>
      <c r="L49" s="182"/>
      <c r="M49" s="182"/>
      <c r="N49" s="182">
        <f>'実質公債費比率（分子）の構造'!O$45</f>
        <v>747</v>
      </c>
      <c r="O49" s="182"/>
      <c r="P49" s="182"/>
    </row>
    <row r="50" spans="1:16" x14ac:dyDescent="0.2">
      <c r="A50" s="182" t="s">
        <v>71</v>
      </c>
      <c r="B50" s="182" t="e">
        <f>NA()</f>
        <v>#N/A</v>
      </c>
      <c r="C50" s="182">
        <f>IF(ISNUMBER('実質公債費比率（分子）の構造'!K$53),'実質公債費比率（分子）の構造'!K$53,NA())</f>
        <v>138</v>
      </c>
      <c r="D50" s="182" t="e">
        <f>NA()</f>
        <v>#N/A</v>
      </c>
      <c r="E50" s="182" t="e">
        <f>NA()</f>
        <v>#N/A</v>
      </c>
      <c r="F50" s="182">
        <f>IF(ISNUMBER('実質公債費比率（分子）の構造'!L$53),'実質公債費比率（分子）の構造'!L$53,NA())</f>
        <v>232</v>
      </c>
      <c r="G50" s="182" t="e">
        <f>NA()</f>
        <v>#N/A</v>
      </c>
      <c r="H50" s="182" t="e">
        <f>NA()</f>
        <v>#N/A</v>
      </c>
      <c r="I50" s="182">
        <f>IF(ISNUMBER('実質公債費比率（分子）の構造'!M$53),'実質公債費比率（分子）の構造'!M$53,NA())</f>
        <v>257</v>
      </c>
      <c r="J50" s="182" t="e">
        <f>NA()</f>
        <v>#N/A</v>
      </c>
      <c r="K50" s="182" t="e">
        <f>NA()</f>
        <v>#N/A</v>
      </c>
      <c r="L50" s="182">
        <f>IF(ISNUMBER('実質公債費比率（分子）の構造'!N$53),'実質公債費比率（分子）の構造'!N$53,NA())</f>
        <v>302</v>
      </c>
      <c r="M50" s="182" t="e">
        <f>NA()</f>
        <v>#N/A</v>
      </c>
      <c r="N50" s="182" t="e">
        <f>NA()</f>
        <v>#N/A</v>
      </c>
      <c r="O50" s="182">
        <f>IF(ISNUMBER('実質公債費比率（分子）の構造'!O$53),'実質公債費比率（分子）の構造'!O$53,NA())</f>
        <v>387</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10833</v>
      </c>
      <c r="E56" s="181"/>
      <c r="F56" s="181"/>
      <c r="G56" s="181">
        <f>'将来負担比率（分子）の構造'!J$52</f>
        <v>10756</v>
      </c>
      <c r="H56" s="181"/>
      <c r="I56" s="181"/>
      <c r="J56" s="181">
        <f>'将来負担比率（分子）の構造'!K$52</f>
        <v>10487</v>
      </c>
      <c r="K56" s="181"/>
      <c r="L56" s="181"/>
      <c r="M56" s="181">
        <f>'将来負担比率（分子）の構造'!L$52</f>
        <v>10334</v>
      </c>
      <c r="N56" s="181"/>
      <c r="O56" s="181"/>
      <c r="P56" s="181">
        <f>'将来負担比率（分子）の構造'!M$52</f>
        <v>9866</v>
      </c>
    </row>
    <row r="57" spans="1:16" x14ac:dyDescent="0.2">
      <c r="A57" s="181" t="s">
        <v>42</v>
      </c>
      <c r="B57" s="181"/>
      <c r="C57" s="181"/>
      <c r="D57" s="181">
        <f>'将来負担比率（分子）の構造'!I$51</f>
        <v>0</v>
      </c>
      <c r="E57" s="181"/>
      <c r="F57" s="181"/>
      <c r="G57" s="181">
        <f>'将来負担比率（分子）の構造'!J$51</f>
        <v>0</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2">
      <c r="A58" s="181" t="s">
        <v>41</v>
      </c>
      <c r="B58" s="181"/>
      <c r="C58" s="181"/>
      <c r="D58" s="181">
        <f>'将来負担比率（分子）の構造'!I$50</f>
        <v>2447</v>
      </c>
      <c r="E58" s="181"/>
      <c r="F58" s="181"/>
      <c r="G58" s="181">
        <f>'将来負担比率（分子）の構造'!J$50</f>
        <v>2455</v>
      </c>
      <c r="H58" s="181"/>
      <c r="I58" s="181"/>
      <c r="J58" s="181">
        <f>'将来負担比率（分子）の構造'!K$50</f>
        <v>2214</v>
      </c>
      <c r="K58" s="181"/>
      <c r="L58" s="181"/>
      <c r="M58" s="181">
        <f>'将来負担比率（分子）の構造'!L$50</f>
        <v>2463</v>
      </c>
      <c r="N58" s="181"/>
      <c r="O58" s="181"/>
      <c r="P58" s="181">
        <f>'将来負担比率（分子）の構造'!M$50</f>
        <v>2692</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0</v>
      </c>
      <c r="C61" s="181"/>
      <c r="D61" s="181"/>
      <c r="E61" s="181">
        <f>'将来負担比率（分子）の構造'!J$46</f>
        <v>0</v>
      </c>
      <c r="F61" s="181"/>
      <c r="G61" s="181"/>
      <c r="H61" s="181" t="str">
        <f>'将来負担比率（分子）の構造'!K$46</f>
        <v>-</v>
      </c>
      <c r="I61" s="181"/>
      <c r="J61" s="181"/>
      <c r="K61" s="181" t="str">
        <f>'将来負担比率（分子）の構造'!L$46</f>
        <v>-</v>
      </c>
      <c r="L61" s="181"/>
      <c r="M61" s="181"/>
      <c r="N61" s="181">
        <f>'将来負担比率（分子）の構造'!M$46</f>
        <v>0</v>
      </c>
      <c r="O61" s="181"/>
      <c r="P61" s="181"/>
    </row>
    <row r="62" spans="1:16" x14ac:dyDescent="0.2">
      <c r="A62" s="181" t="s">
        <v>35</v>
      </c>
      <c r="B62" s="181">
        <f>'将来負担比率（分子）の構造'!I$45</f>
        <v>1409</v>
      </c>
      <c r="C62" s="181"/>
      <c r="D62" s="181"/>
      <c r="E62" s="181">
        <f>'将来負担比率（分子）の構造'!J$45</f>
        <v>1834</v>
      </c>
      <c r="F62" s="181"/>
      <c r="G62" s="181"/>
      <c r="H62" s="181">
        <f>'将来負担比率（分子）の構造'!K$45</f>
        <v>1808</v>
      </c>
      <c r="I62" s="181"/>
      <c r="J62" s="181"/>
      <c r="K62" s="181">
        <f>'将来負担比率（分子）の構造'!L$45</f>
        <v>1755</v>
      </c>
      <c r="L62" s="181"/>
      <c r="M62" s="181"/>
      <c r="N62" s="181">
        <f>'将来負担比率（分子）の構造'!M$45</f>
        <v>1802</v>
      </c>
      <c r="O62" s="181"/>
      <c r="P62" s="181"/>
    </row>
    <row r="63" spans="1:16" x14ac:dyDescent="0.2">
      <c r="A63" s="181" t="s">
        <v>34</v>
      </c>
      <c r="B63" s="181">
        <f>'将来負担比率（分子）の構造'!I$44</f>
        <v>662</v>
      </c>
      <c r="C63" s="181"/>
      <c r="D63" s="181"/>
      <c r="E63" s="181">
        <f>'将来負担比率（分子）の構造'!J$44</f>
        <v>576</v>
      </c>
      <c r="F63" s="181"/>
      <c r="G63" s="181"/>
      <c r="H63" s="181">
        <f>'将来負担比率（分子）の構造'!K$44</f>
        <v>485</v>
      </c>
      <c r="I63" s="181"/>
      <c r="J63" s="181"/>
      <c r="K63" s="181">
        <f>'将来負担比率（分子）の構造'!L$44</f>
        <v>388</v>
      </c>
      <c r="L63" s="181"/>
      <c r="M63" s="181"/>
      <c r="N63" s="181">
        <f>'将来負担比率（分子）の構造'!M$44</f>
        <v>287</v>
      </c>
      <c r="O63" s="181"/>
      <c r="P63" s="181"/>
    </row>
    <row r="64" spans="1:16" x14ac:dyDescent="0.2">
      <c r="A64" s="181" t="s">
        <v>33</v>
      </c>
      <c r="B64" s="181">
        <f>'将来負担比率（分子）の構造'!I$43</f>
        <v>4902</v>
      </c>
      <c r="C64" s="181"/>
      <c r="D64" s="181"/>
      <c r="E64" s="181">
        <f>'将来負担比率（分子）の構造'!J$43</f>
        <v>5126</v>
      </c>
      <c r="F64" s="181"/>
      <c r="G64" s="181"/>
      <c r="H64" s="181">
        <f>'将来負担比率（分子）の構造'!K$43</f>
        <v>4807</v>
      </c>
      <c r="I64" s="181"/>
      <c r="J64" s="181"/>
      <c r="K64" s="181">
        <f>'将来負担比率（分子）の構造'!L$43</f>
        <v>4997</v>
      </c>
      <c r="L64" s="181"/>
      <c r="M64" s="181"/>
      <c r="N64" s="181">
        <f>'将来負担比率（分子）の構造'!M$43</f>
        <v>4953</v>
      </c>
      <c r="O64" s="181"/>
      <c r="P64" s="181"/>
    </row>
    <row r="65" spans="1:16" x14ac:dyDescent="0.2">
      <c r="A65" s="181" t="s">
        <v>32</v>
      </c>
      <c r="B65" s="181">
        <f>'将来負担比率（分子）の構造'!I$42</f>
        <v>91</v>
      </c>
      <c r="C65" s="181"/>
      <c r="D65" s="181"/>
      <c r="E65" s="181">
        <f>'将来負担比率（分子）の構造'!J$42</f>
        <v>91</v>
      </c>
      <c r="F65" s="181"/>
      <c r="G65" s="181"/>
      <c r="H65" s="181">
        <f>'将来負担比率（分子）の構造'!K$42</f>
        <v>91</v>
      </c>
      <c r="I65" s="181"/>
      <c r="J65" s="181"/>
      <c r="K65" s="181">
        <f>'将来負担比率（分子）の構造'!L$42</f>
        <v>268</v>
      </c>
      <c r="L65" s="181"/>
      <c r="M65" s="181"/>
      <c r="N65" s="181">
        <f>'将来負担比率（分子）の構造'!M$42</f>
        <v>268</v>
      </c>
      <c r="O65" s="181"/>
      <c r="P65" s="181"/>
    </row>
    <row r="66" spans="1:16" x14ac:dyDescent="0.2">
      <c r="A66" s="181" t="s">
        <v>31</v>
      </c>
      <c r="B66" s="181">
        <f>'将来負担比率（分子）の構造'!I$41</f>
        <v>8319</v>
      </c>
      <c r="C66" s="181"/>
      <c r="D66" s="181"/>
      <c r="E66" s="181">
        <f>'将来負担比率（分子）の構造'!J$41</f>
        <v>8643</v>
      </c>
      <c r="F66" s="181"/>
      <c r="G66" s="181"/>
      <c r="H66" s="181">
        <f>'将来負担比率（分子）の構造'!K$41</f>
        <v>8715</v>
      </c>
      <c r="I66" s="181"/>
      <c r="J66" s="181"/>
      <c r="K66" s="181">
        <f>'将来負担比率（分子）の構造'!L$41</f>
        <v>8684</v>
      </c>
      <c r="L66" s="181"/>
      <c r="M66" s="181"/>
      <c r="N66" s="181">
        <f>'将来負担比率（分子）の構造'!M$41</f>
        <v>8429</v>
      </c>
      <c r="O66" s="181"/>
      <c r="P66" s="181"/>
    </row>
    <row r="67" spans="1:16" x14ac:dyDescent="0.2">
      <c r="A67" s="181" t="s">
        <v>75</v>
      </c>
      <c r="B67" s="181" t="e">
        <f>NA()</f>
        <v>#N/A</v>
      </c>
      <c r="C67" s="181">
        <f>IF(ISNUMBER('将来負担比率（分子）の構造'!I$53), IF('将来負担比率（分子）の構造'!I$53 &lt; 0, 0, '将来負担比率（分子）の構造'!I$53), NA())</f>
        <v>2103</v>
      </c>
      <c r="D67" s="181" t="e">
        <f>NA()</f>
        <v>#N/A</v>
      </c>
      <c r="E67" s="181" t="e">
        <f>NA()</f>
        <v>#N/A</v>
      </c>
      <c r="F67" s="181">
        <f>IF(ISNUMBER('将来負担比率（分子）の構造'!J$53), IF('将来負担比率（分子）の構造'!J$53 &lt; 0, 0, '将来負担比率（分子）の構造'!J$53), NA())</f>
        <v>3059</v>
      </c>
      <c r="G67" s="181" t="e">
        <f>NA()</f>
        <v>#N/A</v>
      </c>
      <c r="H67" s="181" t="e">
        <f>NA()</f>
        <v>#N/A</v>
      </c>
      <c r="I67" s="181">
        <f>IF(ISNUMBER('将来負担比率（分子）の構造'!K$53), IF('将来負担比率（分子）の構造'!K$53 &lt; 0, 0, '将来負担比率（分子）の構造'!K$53), NA())</f>
        <v>3205</v>
      </c>
      <c r="J67" s="181" t="e">
        <f>NA()</f>
        <v>#N/A</v>
      </c>
      <c r="K67" s="181" t="e">
        <f>NA()</f>
        <v>#N/A</v>
      </c>
      <c r="L67" s="181">
        <f>IF(ISNUMBER('将来負担比率（分子）の構造'!L$53), IF('将来負担比率（分子）の構造'!L$53 &lt; 0, 0, '将来負担比率（分子）の構造'!L$53), NA())</f>
        <v>3296</v>
      </c>
      <c r="M67" s="181" t="e">
        <f>NA()</f>
        <v>#N/A</v>
      </c>
      <c r="N67" s="181" t="e">
        <f>NA()</f>
        <v>#N/A</v>
      </c>
      <c r="O67" s="181">
        <f>IF(ISNUMBER('将来負担比率（分子）の構造'!M$53), IF('将来負担比率（分子）の構造'!M$53 &lt; 0, 0, '将来負担比率（分子）の構造'!M$53), NA())</f>
        <v>3181</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971</v>
      </c>
      <c r="C72" s="185">
        <f>基金残高に係る経年分析!G55</f>
        <v>972</v>
      </c>
      <c r="D72" s="185">
        <f>基金残高に係る経年分析!H55</f>
        <v>1052</v>
      </c>
    </row>
    <row r="73" spans="1:16" x14ac:dyDescent="0.2">
      <c r="A73" s="184" t="s">
        <v>78</v>
      </c>
      <c r="B73" s="185">
        <f>基金残高に係る経年分析!F56</f>
        <v>332</v>
      </c>
      <c r="C73" s="185">
        <f>基金残高に係る経年分析!G56</f>
        <v>473</v>
      </c>
      <c r="D73" s="185">
        <f>基金残高に係る経年分析!H56</f>
        <v>473</v>
      </c>
    </row>
    <row r="74" spans="1:16" x14ac:dyDescent="0.2">
      <c r="A74" s="184" t="s">
        <v>79</v>
      </c>
      <c r="B74" s="185">
        <f>基金残高に係る経年分析!F57</f>
        <v>718</v>
      </c>
      <c r="C74" s="185">
        <f>基金残高に係る経年分析!G57</f>
        <v>689</v>
      </c>
      <c r="D74" s="185">
        <f>基金残高に係る経年分析!H57</f>
        <v>744</v>
      </c>
    </row>
  </sheetData>
  <sheetProtection algorithmName="SHA-512" hashValue="ILolI4lhwAzZrUCeZELiuGyQonVHYaRFQbXfEF8E8/XSEZCX1e+mfFpuwZfQGTlNVxlfXkLRSSAVRkRFPHL3jg==" saltValue="a9QyrRMzR0x5etVfGubDE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95" width="1.6328125" style="226" customWidth="1"/>
    <col min="96" max="133" width="1.6328125" style="242"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213</v>
      </c>
      <c r="DI1" s="660"/>
      <c r="DJ1" s="660"/>
      <c r="DK1" s="660"/>
      <c r="DL1" s="660"/>
      <c r="DM1" s="660"/>
      <c r="DN1" s="661"/>
      <c r="DO1" s="226"/>
      <c r="DP1" s="659" t="s">
        <v>214</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2">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2" t="s">
        <v>216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218</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2">
      <c r="B4" s="662" t="s">
        <v>1</v>
      </c>
      <c r="C4" s="663"/>
      <c r="D4" s="663"/>
      <c r="E4" s="663"/>
      <c r="F4" s="663"/>
      <c r="G4" s="663"/>
      <c r="H4" s="663"/>
      <c r="I4" s="663"/>
      <c r="J4" s="663"/>
      <c r="K4" s="663"/>
      <c r="L4" s="663"/>
      <c r="M4" s="663"/>
      <c r="N4" s="663"/>
      <c r="O4" s="663"/>
      <c r="P4" s="663"/>
      <c r="Q4" s="664"/>
      <c r="R4" s="662" t="s">
        <v>219</v>
      </c>
      <c r="S4" s="663"/>
      <c r="T4" s="663"/>
      <c r="U4" s="663"/>
      <c r="V4" s="663"/>
      <c r="W4" s="663"/>
      <c r="X4" s="663"/>
      <c r="Y4" s="664"/>
      <c r="Z4" s="662" t="s">
        <v>220</v>
      </c>
      <c r="AA4" s="663"/>
      <c r="AB4" s="663"/>
      <c r="AC4" s="664"/>
      <c r="AD4" s="662" t="s">
        <v>221</v>
      </c>
      <c r="AE4" s="663"/>
      <c r="AF4" s="663"/>
      <c r="AG4" s="663"/>
      <c r="AH4" s="663"/>
      <c r="AI4" s="663"/>
      <c r="AJ4" s="663"/>
      <c r="AK4" s="664"/>
      <c r="AL4" s="662" t="s">
        <v>220</v>
      </c>
      <c r="AM4" s="663"/>
      <c r="AN4" s="663"/>
      <c r="AO4" s="664"/>
      <c r="AP4" s="668" t="s">
        <v>222</v>
      </c>
      <c r="AQ4" s="668"/>
      <c r="AR4" s="668"/>
      <c r="AS4" s="668"/>
      <c r="AT4" s="668"/>
      <c r="AU4" s="668"/>
      <c r="AV4" s="668"/>
      <c r="AW4" s="668"/>
      <c r="AX4" s="668"/>
      <c r="AY4" s="668"/>
      <c r="AZ4" s="668"/>
      <c r="BA4" s="668"/>
      <c r="BB4" s="668"/>
      <c r="BC4" s="668"/>
      <c r="BD4" s="668"/>
      <c r="BE4" s="668"/>
      <c r="BF4" s="668"/>
      <c r="BG4" s="668" t="s">
        <v>223</v>
      </c>
      <c r="BH4" s="668"/>
      <c r="BI4" s="668"/>
      <c r="BJ4" s="668"/>
      <c r="BK4" s="668"/>
      <c r="BL4" s="668"/>
      <c r="BM4" s="668"/>
      <c r="BN4" s="668"/>
      <c r="BO4" s="668" t="s">
        <v>220</v>
      </c>
      <c r="BP4" s="668"/>
      <c r="BQ4" s="668"/>
      <c r="BR4" s="668"/>
      <c r="BS4" s="668" t="s">
        <v>224</v>
      </c>
      <c r="BT4" s="668"/>
      <c r="BU4" s="668"/>
      <c r="BV4" s="668"/>
      <c r="BW4" s="668"/>
      <c r="BX4" s="668"/>
      <c r="BY4" s="668"/>
      <c r="BZ4" s="668"/>
      <c r="CA4" s="668"/>
      <c r="CB4" s="668"/>
      <c r="CD4" s="665" t="s">
        <v>225</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2">
      <c r="B5" s="669" t="s">
        <v>226</v>
      </c>
      <c r="C5" s="670"/>
      <c r="D5" s="670"/>
      <c r="E5" s="670"/>
      <c r="F5" s="670"/>
      <c r="G5" s="670"/>
      <c r="H5" s="670"/>
      <c r="I5" s="670"/>
      <c r="J5" s="670"/>
      <c r="K5" s="670"/>
      <c r="L5" s="670"/>
      <c r="M5" s="670"/>
      <c r="N5" s="670"/>
      <c r="O5" s="670"/>
      <c r="P5" s="670"/>
      <c r="Q5" s="671"/>
      <c r="R5" s="672">
        <v>4150710</v>
      </c>
      <c r="S5" s="673"/>
      <c r="T5" s="673"/>
      <c r="U5" s="673"/>
      <c r="V5" s="673"/>
      <c r="W5" s="673"/>
      <c r="X5" s="673"/>
      <c r="Y5" s="674"/>
      <c r="Z5" s="675">
        <v>43.1</v>
      </c>
      <c r="AA5" s="675"/>
      <c r="AB5" s="675"/>
      <c r="AC5" s="675"/>
      <c r="AD5" s="676">
        <v>4150710</v>
      </c>
      <c r="AE5" s="676"/>
      <c r="AF5" s="676"/>
      <c r="AG5" s="676"/>
      <c r="AH5" s="676"/>
      <c r="AI5" s="676"/>
      <c r="AJ5" s="676"/>
      <c r="AK5" s="676"/>
      <c r="AL5" s="677">
        <v>70.2</v>
      </c>
      <c r="AM5" s="678"/>
      <c r="AN5" s="678"/>
      <c r="AO5" s="679"/>
      <c r="AP5" s="669" t="s">
        <v>227</v>
      </c>
      <c r="AQ5" s="670"/>
      <c r="AR5" s="670"/>
      <c r="AS5" s="670"/>
      <c r="AT5" s="670"/>
      <c r="AU5" s="670"/>
      <c r="AV5" s="670"/>
      <c r="AW5" s="670"/>
      <c r="AX5" s="670"/>
      <c r="AY5" s="670"/>
      <c r="AZ5" s="670"/>
      <c r="BA5" s="670"/>
      <c r="BB5" s="670"/>
      <c r="BC5" s="670"/>
      <c r="BD5" s="670"/>
      <c r="BE5" s="670"/>
      <c r="BF5" s="671"/>
      <c r="BG5" s="683">
        <v>4150710</v>
      </c>
      <c r="BH5" s="684"/>
      <c r="BI5" s="684"/>
      <c r="BJ5" s="684"/>
      <c r="BK5" s="684"/>
      <c r="BL5" s="684"/>
      <c r="BM5" s="684"/>
      <c r="BN5" s="685"/>
      <c r="BO5" s="686">
        <v>100</v>
      </c>
      <c r="BP5" s="686"/>
      <c r="BQ5" s="686"/>
      <c r="BR5" s="686"/>
      <c r="BS5" s="687">
        <v>149513</v>
      </c>
      <c r="BT5" s="687"/>
      <c r="BU5" s="687"/>
      <c r="BV5" s="687"/>
      <c r="BW5" s="687"/>
      <c r="BX5" s="687"/>
      <c r="BY5" s="687"/>
      <c r="BZ5" s="687"/>
      <c r="CA5" s="687"/>
      <c r="CB5" s="691"/>
      <c r="CD5" s="665" t="s">
        <v>222</v>
      </c>
      <c r="CE5" s="666"/>
      <c r="CF5" s="666"/>
      <c r="CG5" s="666"/>
      <c r="CH5" s="666"/>
      <c r="CI5" s="666"/>
      <c r="CJ5" s="666"/>
      <c r="CK5" s="666"/>
      <c r="CL5" s="666"/>
      <c r="CM5" s="666"/>
      <c r="CN5" s="666"/>
      <c r="CO5" s="666"/>
      <c r="CP5" s="666"/>
      <c r="CQ5" s="667"/>
      <c r="CR5" s="665" t="s">
        <v>228</v>
      </c>
      <c r="CS5" s="666"/>
      <c r="CT5" s="666"/>
      <c r="CU5" s="666"/>
      <c r="CV5" s="666"/>
      <c r="CW5" s="666"/>
      <c r="CX5" s="666"/>
      <c r="CY5" s="667"/>
      <c r="CZ5" s="665" t="s">
        <v>220</v>
      </c>
      <c r="DA5" s="666"/>
      <c r="DB5" s="666"/>
      <c r="DC5" s="667"/>
      <c r="DD5" s="665" t="s">
        <v>229</v>
      </c>
      <c r="DE5" s="666"/>
      <c r="DF5" s="666"/>
      <c r="DG5" s="666"/>
      <c r="DH5" s="666"/>
      <c r="DI5" s="666"/>
      <c r="DJ5" s="666"/>
      <c r="DK5" s="666"/>
      <c r="DL5" s="666"/>
      <c r="DM5" s="666"/>
      <c r="DN5" s="666"/>
      <c r="DO5" s="666"/>
      <c r="DP5" s="667"/>
      <c r="DQ5" s="665" t="s">
        <v>230</v>
      </c>
      <c r="DR5" s="666"/>
      <c r="DS5" s="666"/>
      <c r="DT5" s="666"/>
      <c r="DU5" s="666"/>
      <c r="DV5" s="666"/>
      <c r="DW5" s="666"/>
      <c r="DX5" s="666"/>
      <c r="DY5" s="666"/>
      <c r="DZ5" s="666"/>
      <c r="EA5" s="666"/>
      <c r="EB5" s="666"/>
      <c r="EC5" s="667"/>
    </row>
    <row r="6" spans="2:143" ht="11.25" customHeight="1" x14ac:dyDescent="0.2">
      <c r="B6" s="680" t="s">
        <v>231</v>
      </c>
      <c r="C6" s="681"/>
      <c r="D6" s="681"/>
      <c r="E6" s="681"/>
      <c r="F6" s="681"/>
      <c r="G6" s="681"/>
      <c r="H6" s="681"/>
      <c r="I6" s="681"/>
      <c r="J6" s="681"/>
      <c r="K6" s="681"/>
      <c r="L6" s="681"/>
      <c r="M6" s="681"/>
      <c r="N6" s="681"/>
      <c r="O6" s="681"/>
      <c r="P6" s="681"/>
      <c r="Q6" s="682"/>
      <c r="R6" s="683">
        <v>82515</v>
      </c>
      <c r="S6" s="684"/>
      <c r="T6" s="684"/>
      <c r="U6" s="684"/>
      <c r="V6" s="684"/>
      <c r="W6" s="684"/>
      <c r="X6" s="684"/>
      <c r="Y6" s="685"/>
      <c r="Z6" s="686">
        <v>0.9</v>
      </c>
      <c r="AA6" s="686"/>
      <c r="AB6" s="686"/>
      <c r="AC6" s="686"/>
      <c r="AD6" s="687">
        <v>82515</v>
      </c>
      <c r="AE6" s="687"/>
      <c r="AF6" s="687"/>
      <c r="AG6" s="687"/>
      <c r="AH6" s="687"/>
      <c r="AI6" s="687"/>
      <c r="AJ6" s="687"/>
      <c r="AK6" s="687"/>
      <c r="AL6" s="688">
        <v>1.4</v>
      </c>
      <c r="AM6" s="689"/>
      <c r="AN6" s="689"/>
      <c r="AO6" s="690"/>
      <c r="AP6" s="680" t="s">
        <v>232</v>
      </c>
      <c r="AQ6" s="681"/>
      <c r="AR6" s="681"/>
      <c r="AS6" s="681"/>
      <c r="AT6" s="681"/>
      <c r="AU6" s="681"/>
      <c r="AV6" s="681"/>
      <c r="AW6" s="681"/>
      <c r="AX6" s="681"/>
      <c r="AY6" s="681"/>
      <c r="AZ6" s="681"/>
      <c r="BA6" s="681"/>
      <c r="BB6" s="681"/>
      <c r="BC6" s="681"/>
      <c r="BD6" s="681"/>
      <c r="BE6" s="681"/>
      <c r="BF6" s="682"/>
      <c r="BG6" s="683">
        <v>4150710</v>
      </c>
      <c r="BH6" s="684"/>
      <c r="BI6" s="684"/>
      <c r="BJ6" s="684"/>
      <c r="BK6" s="684"/>
      <c r="BL6" s="684"/>
      <c r="BM6" s="684"/>
      <c r="BN6" s="685"/>
      <c r="BO6" s="686">
        <v>100</v>
      </c>
      <c r="BP6" s="686"/>
      <c r="BQ6" s="686"/>
      <c r="BR6" s="686"/>
      <c r="BS6" s="687">
        <v>149513</v>
      </c>
      <c r="BT6" s="687"/>
      <c r="BU6" s="687"/>
      <c r="BV6" s="687"/>
      <c r="BW6" s="687"/>
      <c r="BX6" s="687"/>
      <c r="BY6" s="687"/>
      <c r="BZ6" s="687"/>
      <c r="CA6" s="687"/>
      <c r="CB6" s="691"/>
      <c r="CD6" s="694" t="s">
        <v>233</v>
      </c>
      <c r="CE6" s="695"/>
      <c r="CF6" s="695"/>
      <c r="CG6" s="695"/>
      <c r="CH6" s="695"/>
      <c r="CI6" s="695"/>
      <c r="CJ6" s="695"/>
      <c r="CK6" s="695"/>
      <c r="CL6" s="695"/>
      <c r="CM6" s="695"/>
      <c r="CN6" s="695"/>
      <c r="CO6" s="695"/>
      <c r="CP6" s="695"/>
      <c r="CQ6" s="696"/>
      <c r="CR6" s="683">
        <v>92094</v>
      </c>
      <c r="CS6" s="684"/>
      <c r="CT6" s="684"/>
      <c r="CU6" s="684"/>
      <c r="CV6" s="684"/>
      <c r="CW6" s="684"/>
      <c r="CX6" s="684"/>
      <c r="CY6" s="685"/>
      <c r="CZ6" s="677">
        <v>1</v>
      </c>
      <c r="DA6" s="678"/>
      <c r="DB6" s="678"/>
      <c r="DC6" s="697"/>
      <c r="DD6" s="692" t="s">
        <v>130</v>
      </c>
      <c r="DE6" s="684"/>
      <c r="DF6" s="684"/>
      <c r="DG6" s="684"/>
      <c r="DH6" s="684"/>
      <c r="DI6" s="684"/>
      <c r="DJ6" s="684"/>
      <c r="DK6" s="684"/>
      <c r="DL6" s="684"/>
      <c r="DM6" s="684"/>
      <c r="DN6" s="684"/>
      <c r="DO6" s="684"/>
      <c r="DP6" s="685"/>
      <c r="DQ6" s="692">
        <v>91819</v>
      </c>
      <c r="DR6" s="684"/>
      <c r="DS6" s="684"/>
      <c r="DT6" s="684"/>
      <c r="DU6" s="684"/>
      <c r="DV6" s="684"/>
      <c r="DW6" s="684"/>
      <c r="DX6" s="684"/>
      <c r="DY6" s="684"/>
      <c r="DZ6" s="684"/>
      <c r="EA6" s="684"/>
      <c r="EB6" s="684"/>
      <c r="EC6" s="693"/>
    </row>
    <row r="7" spans="2:143" ht="11.25" customHeight="1" x14ac:dyDescent="0.2">
      <c r="B7" s="680" t="s">
        <v>234</v>
      </c>
      <c r="C7" s="681"/>
      <c r="D7" s="681"/>
      <c r="E7" s="681"/>
      <c r="F7" s="681"/>
      <c r="G7" s="681"/>
      <c r="H7" s="681"/>
      <c r="I7" s="681"/>
      <c r="J7" s="681"/>
      <c r="K7" s="681"/>
      <c r="L7" s="681"/>
      <c r="M7" s="681"/>
      <c r="N7" s="681"/>
      <c r="O7" s="681"/>
      <c r="P7" s="681"/>
      <c r="Q7" s="682"/>
      <c r="R7" s="683">
        <v>2756</v>
      </c>
      <c r="S7" s="684"/>
      <c r="T7" s="684"/>
      <c r="U7" s="684"/>
      <c r="V7" s="684"/>
      <c r="W7" s="684"/>
      <c r="X7" s="684"/>
      <c r="Y7" s="685"/>
      <c r="Z7" s="686">
        <v>0</v>
      </c>
      <c r="AA7" s="686"/>
      <c r="AB7" s="686"/>
      <c r="AC7" s="686"/>
      <c r="AD7" s="687">
        <v>2756</v>
      </c>
      <c r="AE7" s="687"/>
      <c r="AF7" s="687"/>
      <c r="AG7" s="687"/>
      <c r="AH7" s="687"/>
      <c r="AI7" s="687"/>
      <c r="AJ7" s="687"/>
      <c r="AK7" s="687"/>
      <c r="AL7" s="688">
        <v>0</v>
      </c>
      <c r="AM7" s="689"/>
      <c r="AN7" s="689"/>
      <c r="AO7" s="690"/>
      <c r="AP7" s="680" t="s">
        <v>235</v>
      </c>
      <c r="AQ7" s="681"/>
      <c r="AR7" s="681"/>
      <c r="AS7" s="681"/>
      <c r="AT7" s="681"/>
      <c r="AU7" s="681"/>
      <c r="AV7" s="681"/>
      <c r="AW7" s="681"/>
      <c r="AX7" s="681"/>
      <c r="AY7" s="681"/>
      <c r="AZ7" s="681"/>
      <c r="BA7" s="681"/>
      <c r="BB7" s="681"/>
      <c r="BC7" s="681"/>
      <c r="BD7" s="681"/>
      <c r="BE7" s="681"/>
      <c r="BF7" s="682"/>
      <c r="BG7" s="683">
        <v>2010535</v>
      </c>
      <c r="BH7" s="684"/>
      <c r="BI7" s="684"/>
      <c r="BJ7" s="684"/>
      <c r="BK7" s="684"/>
      <c r="BL7" s="684"/>
      <c r="BM7" s="684"/>
      <c r="BN7" s="685"/>
      <c r="BO7" s="686">
        <v>48.4</v>
      </c>
      <c r="BP7" s="686"/>
      <c r="BQ7" s="686"/>
      <c r="BR7" s="686"/>
      <c r="BS7" s="687">
        <v>149513</v>
      </c>
      <c r="BT7" s="687"/>
      <c r="BU7" s="687"/>
      <c r="BV7" s="687"/>
      <c r="BW7" s="687"/>
      <c r="BX7" s="687"/>
      <c r="BY7" s="687"/>
      <c r="BZ7" s="687"/>
      <c r="CA7" s="687"/>
      <c r="CB7" s="691"/>
      <c r="CD7" s="698" t="s">
        <v>236</v>
      </c>
      <c r="CE7" s="699"/>
      <c r="CF7" s="699"/>
      <c r="CG7" s="699"/>
      <c r="CH7" s="699"/>
      <c r="CI7" s="699"/>
      <c r="CJ7" s="699"/>
      <c r="CK7" s="699"/>
      <c r="CL7" s="699"/>
      <c r="CM7" s="699"/>
      <c r="CN7" s="699"/>
      <c r="CO7" s="699"/>
      <c r="CP7" s="699"/>
      <c r="CQ7" s="700"/>
      <c r="CR7" s="683">
        <v>984730</v>
      </c>
      <c r="CS7" s="684"/>
      <c r="CT7" s="684"/>
      <c r="CU7" s="684"/>
      <c r="CV7" s="684"/>
      <c r="CW7" s="684"/>
      <c r="CX7" s="684"/>
      <c r="CY7" s="685"/>
      <c r="CZ7" s="686">
        <v>10.8</v>
      </c>
      <c r="DA7" s="686"/>
      <c r="DB7" s="686"/>
      <c r="DC7" s="686"/>
      <c r="DD7" s="692">
        <v>43649</v>
      </c>
      <c r="DE7" s="684"/>
      <c r="DF7" s="684"/>
      <c r="DG7" s="684"/>
      <c r="DH7" s="684"/>
      <c r="DI7" s="684"/>
      <c r="DJ7" s="684"/>
      <c r="DK7" s="684"/>
      <c r="DL7" s="684"/>
      <c r="DM7" s="684"/>
      <c r="DN7" s="684"/>
      <c r="DO7" s="684"/>
      <c r="DP7" s="685"/>
      <c r="DQ7" s="692">
        <v>821488</v>
      </c>
      <c r="DR7" s="684"/>
      <c r="DS7" s="684"/>
      <c r="DT7" s="684"/>
      <c r="DU7" s="684"/>
      <c r="DV7" s="684"/>
      <c r="DW7" s="684"/>
      <c r="DX7" s="684"/>
      <c r="DY7" s="684"/>
      <c r="DZ7" s="684"/>
      <c r="EA7" s="684"/>
      <c r="EB7" s="684"/>
      <c r="EC7" s="693"/>
    </row>
    <row r="8" spans="2:143" ht="11.25" customHeight="1" x14ac:dyDescent="0.2">
      <c r="B8" s="680" t="s">
        <v>237</v>
      </c>
      <c r="C8" s="681"/>
      <c r="D8" s="681"/>
      <c r="E8" s="681"/>
      <c r="F8" s="681"/>
      <c r="G8" s="681"/>
      <c r="H8" s="681"/>
      <c r="I8" s="681"/>
      <c r="J8" s="681"/>
      <c r="K8" s="681"/>
      <c r="L8" s="681"/>
      <c r="M8" s="681"/>
      <c r="N8" s="681"/>
      <c r="O8" s="681"/>
      <c r="P8" s="681"/>
      <c r="Q8" s="682"/>
      <c r="R8" s="683">
        <v>12183</v>
      </c>
      <c r="S8" s="684"/>
      <c r="T8" s="684"/>
      <c r="U8" s="684"/>
      <c r="V8" s="684"/>
      <c r="W8" s="684"/>
      <c r="X8" s="684"/>
      <c r="Y8" s="685"/>
      <c r="Z8" s="686">
        <v>0.1</v>
      </c>
      <c r="AA8" s="686"/>
      <c r="AB8" s="686"/>
      <c r="AC8" s="686"/>
      <c r="AD8" s="687">
        <v>12183</v>
      </c>
      <c r="AE8" s="687"/>
      <c r="AF8" s="687"/>
      <c r="AG8" s="687"/>
      <c r="AH8" s="687"/>
      <c r="AI8" s="687"/>
      <c r="AJ8" s="687"/>
      <c r="AK8" s="687"/>
      <c r="AL8" s="688">
        <v>0.2</v>
      </c>
      <c r="AM8" s="689"/>
      <c r="AN8" s="689"/>
      <c r="AO8" s="690"/>
      <c r="AP8" s="680" t="s">
        <v>238</v>
      </c>
      <c r="AQ8" s="681"/>
      <c r="AR8" s="681"/>
      <c r="AS8" s="681"/>
      <c r="AT8" s="681"/>
      <c r="AU8" s="681"/>
      <c r="AV8" s="681"/>
      <c r="AW8" s="681"/>
      <c r="AX8" s="681"/>
      <c r="AY8" s="681"/>
      <c r="AZ8" s="681"/>
      <c r="BA8" s="681"/>
      <c r="BB8" s="681"/>
      <c r="BC8" s="681"/>
      <c r="BD8" s="681"/>
      <c r="BE8" s="681"/>
      <c r="BF8" s="682"/>
      <c r="BG8" s="683">
        <v>36089</v>
      </c>
      <c r="BH8" s="684"/>
      <c r="BI8" s="684"/>
      <c r="BJ8" s="684"/>
      <c r="BK8" s="684"/>
      <c r="BL8" s="684"/>
      <c r="BM8" s="684"/>
      <c r="BN8" s="685"/>
      <c r="BO8" s="686">
        <v>0.9</v>
      </c>
      <c r="BP8" s="686"/>
      <c r="BQ8" s="686"/>
      <c r="BR8" s="686"/>
      <c r="BS8" s="692" t="s">
        <v>138</v>
      </c>
      <c r="BT8" s="684"/>
      <c r="BU8" s="684"/>
      <c r="BV8" s="684"/>
      <c r="BW8" s="684"/>
      <c r="BX8" s="684"/>
      <c r="BY8" s="684"/>
      <c r="BZ8" s="684"/>
      <c r="CA8" s="684"/>
      <c r="CB8" s="693"/>
      <c r="CD8" s="698" t="s">
        <v>239</v>
      </c>
      <c r="CE8" s="699"/>
      <c r="CF8" s="699"/>
      <c r="CG8" s="699"/>
      <c r="CH8" s="699"/>
      <c r="CI8" s="699"/>
      <c r="CJ8" s="699"/>
      <c r="CK8" s="699"/>
      <c r="CL8" s="699"/>
      <c r="CM8" s="699"/>
      <c r="CN8" s="699"/>
      <c r="CO8" s="699"/>
      <c r="CP8" s="699"/>
      <c r="CQ8" s="700"/>
      <c r="CR8" s="683">
        <v>3014960</v>
      </c>
      <c r="CS8" s="684"/>
      <c r="CT8" s="684"/>
      <c r="CU8" s="684"/>
      <c r="CV8" s="684"/>
      <c r="CW8" s="684"/>
      <c r="CX8" s="684"/>
      <c r="CY8" s="685"/>
      <c r="CZ8" s="686">
        <v>33</v>
      </c>
      <c r="DA8" s="686"/>
      <c r="DB8" s="686"/>
      <c r="DC8" s="686"/>
      <c r="DD8" s="692">
        <v>19675</v>
      </c>
      <c r="DE8" s="684"/>
      <c r="DF8" s="684"/>
      <c r="DG8" s="684"/>
      <c r="DH8" s="684"/>
      <c r="DI8" s="684"/>
      <c r="DJ8" s="684"/>
      <c r="DK8" s="684"/>
      <c r="DL8" s="684"/>
      <c r="DM8" s="684"/>
      <c r="DN8" s="684"/>
      <c r="DO8" s="684"/>
      <c r="DP8" s="685"/>
      <c r="DQ8" s="692">
        <v>1651580</v>
      </c>
      <c r="DR8" s="684"/>
      <c r="DS8" s="684"/>
      <c r="DT8" s="684"/>
      <c r="DU8" s="684"/>
      <c r="DV8" s="684"/>
      <c r="DW8" s="684"/>
      <c r="DX8" s="684"/>
      <c r="DY8" s="684"/>
      <c r="DZ8" s="684"/>
      <c r="EA8" s="684"/>
      <c r="EB8" s="684"/>
      <c r="EC8" s="693"/>
    </row>
    <row r="9" spans="2:143" ht="11.25" customHeight="1" x14ac:dyDescent="0.2">
      <c r="B9" s="680" t="s">
        <v>240</v>
      </c>
      <c r="C9" s="681"/>
      <c r="D9" s="681"/>
      <c r="E9" s="681"/>
      <c r="F9" s="681"/>
      <c r="G9" s="681"/>
      <c r="H9" s="681"/>
      <c r="I9" s="681"/>
      <c r="J9" s="681"/>
      <c r="K9" s="681"/>
      <c r="L9" s="681"/>
      <c r="M9" s="681"/>
      <c r="N9" s="681"/>
      <c r="O9" s="681"/>
      <c r="P9" s="681"/>
      <c r="Q9" s="682"/>
      <c r="R9" s="683">
        <v>8350</v>
      </c>
      <c r="S9" s="684"/>
      <c r="T9" s="684"/>
      <c r="U9" s="684"/>
      <c r="V9" s="684"/>
      <c r="W9" s="684"/>
      <c r="X9" s="684"/>
      <c r="Y9" s="685"/>
      <c r="Z9" s="686">
        <v>0.1</v>
      </c>
      <c r="AA9" s="686"/>
      <c r="AB9" s="686"/>
      <c r="AC9" s="686"/>
      <c r="AD9" s="687">
        <v>8350</v>
      </c>
      <c r="AE9" s="687"/>
      <c r="AF9" s="687"/>
      <c r="AG9" s="687"/>
      <c r="AH9" s="687"/>
      <c r="AI9" s="687"/>
      <c r="AJ9" s="687"/>
      <c r="AK9" s="687"/>
      <c r="AL9" s="688">
        <v>0.1</v>
      </c>
      <c r="AM9" s="689"/>
      <c r="AN9" s="689"/>
      <c r="AO9" s="690"/>
      <c r="AP9" s="680" t="s">
        <v>241</v>
      </c>
      <c r="AQ9" s="681"/>
      <c r="AR9" s="681"/>
      <c r="AS9" s="681"/>
      <c r="AT9" s="681"/>
      <c r="AU9" s="681"/>
      <c r="AV9" s="681"/>
      <c r="AW9" s="681"/>
      <c r="AX9" s="681"/>
      <c r="AY9" s="681"/>
      <c r="AZ9" s="681"/>
      <c r="BA9" s="681"/>
      <c r="BB9" s="681"/>
      <c r="BC9" s="681"/>
      <c r="BD9" s="681"/>
      <c r="BE9" s="681"/>
      <c r="BF9" s="682"/>
      <c r="BG9" s="683">
        <v>974929</v>
      </c>
      <c r="BH9" s="684"/>
      <c r="BI9" s="684"/>
      <c r="BJ9" s="684"/>
      <c r="BK9" s="684"/>
      <c r="BL9" s="684"/>
      <c r="BM9" s="684"/>
      <c r="BN9" s="685"/>
      <c r="BO9" s="686">
        <v>23.5</v>
      </c>
      <c r="BP9" s="686"/>
      <c r="BQ9" s="686"/>
      <c r="BR9" s="686"/>
      <c r="BS9" s="692" t="s">
        <v>130</v>
      </c>
      <c r="BT9" s="684"/>
      <c r="BU9" s="684"/>
      <c r="BV9" s="684"/>
      <c r="BW9" s="684"/>
      <c r="BX9" s="684"/>
      <c r="BY9" s="684"/>
      <c r="BZ9" s="684"/>
      <c r="CA9" s="684"/>
      <c r="CB9" s="693"/>
      <c r="CD9" s="698" t="s">
        <v>242</v>
      </c>
      <c r="CE9" s="699"/>
      <c r="CF9" s="699"/>
      <c r="CG9" s="699"/>
      <c r="CH9" s="699"/>
      <c r="CI9" s="699"/>
      <c r="CJ9" s="699"/>
      <c r="CK9" s="699"/>
      <c r="CL9" s="699"/>
      <c r="CM9" s="699"/>
      <c r="CN9" s="699"/>
      <c r="CO9" s="699"/>
      <c r="CP9" s="699"/>
      <c r="CQ9" s="700"/>
      <c r="CR9" s="683">
        <v>633343</v>
      </c>
      <c r="CS9" s="684"/>
      <c r="CT9" s="684"/>
      <c r="CU9" s="684"/>
      <c r="CV9" s="684"/>
      <c r="CW9" s="684"/>
      <c r="CX9" s="684"/>
      <c r="CY9" s="685"/>
      <c r="CZ9" s="686">
        <v>6.9</v>
      </c>
      <c r="DA9" s="686"/>
      <c r="DB9" s="686"/>
      <c r="DC9" s="686"/>
      <c r="DD9" s="692">
        <v>6659</v>
      </c>
      <c r="DE9" s="684"/>
      <c r="DF9" s="684"/>
      <c r="DG9" s="684"/>
      <c r="DH9" s="684"/>
      <c r="DI9" s="684"/>
      <c r="DJ9" s="684"/>
      <c r="DK9" s="684"/>
      <c r="DL9" s="684"/>
      <c r="DM9" s="684"/>
      <c r="DN9" s="684"/>
      <c r="DO9" s="684"/>
      <c r="DP9" s="685"/>
      <c r="DQ9" s="692">
        <v>602309</v>
      </c>
      <c r="DR9" s="684"/>
      <c r="DS9" s="684"/>
      <c r="DT9" s="684"/>
      <c r="DU9" s="684"/>
      <c r="DV9" s="684"/>
      <c r="DW9" s="684"/>
      <c r="DX9" s="684"/>
      <c r="DY9" s="684"/>
      <c r="DZ9" s="684"/>
      <c r="EA9" s="684"/>
      <c r="EB9" s="684"/>
      <c r="EC9" s="693"/>
    </row>
    <row r="10" spans="2:143" ht="11.25" customHeight="1" x14ac:dyDescent="0.2">
      <c r="B10" s="680" t="s">
        <v>243</v>
      </c>
      <c r="C10" s="681"/>
      <c r="D10" s="681"/>
      <c r="E10" s="681"/>
      <c r="F10" s="681"/>
      <c r="G10" s="681"/>
      <c r="H10" s="681"/>
      <c r="I10" s="681"/>
      <c r="J10" s="681"/>
      <c r="K10" s="681"/>
      <c r="L10" s="681"/>
      <c r="M10" s="681"/>
      <c r="N10" s="681"/>
      <c r="O10" s="681"/>
      <c r="P10" s="681"/>
      <c r="Q10" s="682"/>
      <c r="R10" s="683" t="s">
        <v>138</v>
      </c>
      <c r="S10" s="684"/>
      <c r="T10" s="684"/>
      <c r="U10" s="684"/>
      <c r="V10" s="684"/>
      <c r="W10" s="684"/>
      <c r="X10" s="684"/>
      <c r="Y10" s="685"/>
      <c r="Z10" s="686" t="s">
        <v>130</v>
      </c>
      <c r="AA10" s="686"/>
      <c r="AB10" s="686"/>
      <c r="AC10" s="686"/>
      <c r="AD10" s="687" t="s">
        <v>130</v>
      </c>
      <c r="AE10" s="687"/>
      <c r="AF10" s="687"/>
      <c r="AG10" s="687"/>
      <c r="AH10" s="687"/>
      <c r="AI10" s="687"/>
      <c r="AJ10" s="687"/>
      <c r="AK10" s="687"/>
      <c r="AL10" s="688" t="s">
        <v>130</v>
      </c>
      <c r="AM10" s="689"/>
      <c r="AN10" s="689"/>
      <c r="AO10" s="690"/>
      <c r="AP10" s="680" t="s">
        <v>244</v>
      </c>
      <c r="AQ10" s="681"/>
      <c r="AR10" s="681"/>
      <c r="AS10" s="681"/>
      <c r="AT10" s="681"/>
      <c r="AU10" s="681"/>
      <c r="AV10" s="681"/>
      <c r="AW10" s="681"/>
      <c r="AX10" s="681"/>
      <c r="AY10" s="681"/>
      <c r="AZ10" s="681"/>
      <c r="BA10" s="681"/>
      <c r="BB10" s="681"/>
      <c r="BC10" s="681"/>
      <c r="BD10" s="681"/>
      <c r="BE10" s="681"/>
      <c r="BF10" s="682"/>
      <c r="BG10" s="683">
        <v>83988</v>
      </c>
      <c r="BH10" s="684"/>
      <c r="BI10" s="684"/>
      <c r="BJ10" s="684"/>
      <c r="BK10" s="684"/>
      <c r="BL10" s="684"/>
      <c r="BM10" s="684"/>
      <c r="BN10" s="685"/>
      <c r="BO10" s="686">
        <v>2</v>
      </c>
      <c r="BP10" s="686"/>
      <c r="BQ10" s="686"/>
      <c r="BR10" s="686"/>
      <c r="BS10" s="692">
        <v>14088</v>
      </c>
      <c r="BT10" s="684"/>
      <c r="BU10" s="684"/>
      <c r="BV10" s="684"/>
      <c r="BW10" s="684"/>
      <c r="BX10" s="684"/>
      <c r="BY10" s="684"/>
      <c r="BZ10" s="684"/>
      <c r="CA10" s="684"/>
      <c r="CB10" s="693"/>
      <c r="CD10" s="698" t="s">
        <v>245</v>
      </c>
      <c r="CE10" s="699"/>
      <c r="CF10" s="699"/>
      <c r="CG10" s="699"/>
      <c r="CH10" s="699"/>
      <c r="CI10" s="699"/>
      <c r="CJ10" s="699"/>
      <c r="CK10" s="699"/>
      <c r="CL10" s="699"/>
      <c r="CM10" s="699"/>
      <c r="CN10" s="699"/>
      <c r="CO10" s="699"/>
      <c r="CP10" s="699"/>
      <c r="CQ10" s="700"/>
      <c r="CR10" s="683">
        <v>9985</v>
      </c>
      <c r="CS10" s="684"/>
      <c r="CT10" s="684"/>
      <c r="CU10" s="684"/>
      <c r="CV10" s="684"/>
      <c r="CW10" s="684"/>
      <c r="CX10" s="684"/>
      <c r="CY10" s="685"/>
      <c r="CZ10" s="686">
        <v>0.1</v>
      </c>
      <c r="DA10" s="686"/>
      <c r="DB10" s="686"/>
      <c r="DC10" s="686"/>
      <c r="DD10" s="692" t="s">
        <v>130</v>
      </c>
      <c r="DE10" s="684"/>
      <c r="DF10" s="684"/>
      <c r="DG10" s="684"/>
      <c r="DH10" s="684"/>
      <c r="DI10" s="684"/>
      <c r="DJ10" s="684"/>
      <c r="DK10" s="684"/>
      <c r="DL10" s="684"/>
      <c r="DM10" s="684"/>
      <c r="DN10" s="684"/>
      <c r="DO10" s="684"/>
      <c r="DP10" s="685"/>
      <c r="DQ10" s="692">
        <v>9503</v>
      </c>
      <c r="DR10" s="684"/>
      <c r="DS10" s="684"/>
      <c r="DT10" s="684"/>
      <c r="DU10" s="684"/>
      <c r="DV10" s="684"/>
      <c r="DW10" s="684"/>
      <c r="DX10" s="684"/>
      <c r="DY10" s="684"/>
      <c r="DZ10" s="684"/>
      <c r="EA10" s="684"/>
      <c r="EB10" s="684"/>
      <c r="EC10" s="693"/>
    </row>
    <row r="11" spans="2:143" ht="11.25" customHeight="1" x14ac:dyDescent="0.2">
      <c r="B11" s="680" t="s">
        <v>246</v>
      </c>
      <c r="C11" s="681"/>
      <c r="D11" s="681"/>
      <c r="E11" s="681"/>
      <c r="F11" s="681"/>
      <c r="G11" s="681"/>
      <c r="H11" s="681"/>
      <c r="I11" s="681"/>
      <c r="J11" s="681"/>
      <c r="K11" s="681"/>
      <c r="L11" s="681"/>
      <c r="M11" s="681"/>
      <c r="N11" s="681"/>
      <c r="O11" s="681"/>
      <c r="P11" s="681"/>
      <c r="Q11" s="682"/>
      <c r="R11" s="683">
        <v>384677</v>
      </c>
      <c r="S11" s="684"/>
      <c r="T11" s="684"/>
      <c r="U11" s="684"/>
      <c r="V11" s="684"/>
      <c r="W11" s="684"/>
      <c r="X11" s="684"/>
      <c r="Y11" s="685"/>
      <c r="Z11" s="688">
        <v>4</v>
      </c>
      <c r="AA11" s="689"/>
      <c r="AB11" s="689"/>
      <c r="AC11" s="701"/>
      <c r="AD11" s="692">
        <v>384677</v>
      </c>
      <c r="AE11" s="684"/>
      <c r="AF11" s="684"/>
      <c r="AG11" s="684"/>
      <c r="AH11" s="684"/>
      <c r="AI11" s="684"/>
      <c r="AJ11" s="684"/>
      <c r="AK11" s="685"/>
      <c r="AL11" s="688">
        <v>6.5</v>
      </c>
      <c r="AM11" s="689"/>
      <c r="AN11" s="689"/>
      <c r="AO11" s="690"/>
      <c r="AP11" s="680" t="s">
        <v>247</v>
      </c>
      <c r="AQ11" s="681"/>
      <c r="AR11" s="681"/>
      <c r="AS11" s="681"/>
      <c r="AT11" s="681"/>
      <c r="AU11" s="681"/>
      <c r="AV11" s="681"/>
      <c r="AW11" s="681"/>
      <c r="AX11" s="681"/>
      <c r="AY11" s="681"/>
      <c r="AZ11" s="681"/>
      <c r="BA11" s="681"/>
      <c r="BB11" s="681"/>
      <c r="BC11" s="681"/>
      <c r="BD11" s="681"/>
      <c r="BE11" s="681"/>
      <c r="BF11" s="682"/>
      <c r="BG11" s="683">
        <v>915529</v>
      </c>
      <c r="BH11" s="684"/>
      <c r="BI11" s="684"/>
      <c r="BJ11" s="684"/>
      <c r="BK11" s="684"/>
      <c r="BL11" s="684"/>
      <c r="BM11" s="684"/>
      <c r="BN11" s="685"/>
      <c r="BO11" s="686">
        <v>22.1</v>
      </c>
      <c r="BP11" s="686"/>
      <c r="BQ11" s="686"/>
      <c r="BR11" s="686"/>
      <c r="BS11" s="692">
        <v>135425</v>
      </c>
      <c r="BT11" s="684"/>
      <c r="BU11" s="684"/>
      <c r="BV11" s="684"/>
      <c r="BW11" s="684"/>
      <c r="BX11" s="684"/>
      <c r="BY11" s="684"/>
      <c r="BZ11" s="684"/>
      <c r="CA11" s="684"/>
      <c r="CB11" s="693"/>
      <c r="CD11" s="698" t="s">
        <v>248</v>
      </c>
      <c r="CE11" s="699"/>
      <c r="CF11" s="699"/>
      <c r="CG11" s="699"/>
      <c r="CH11" s="699"/>
      <c r="CI11" s="699"/>
      <c r="CJ11" s="699"/>
      <c r="CK11" s="699"/>
      <c r="CL11" s="699"/>
      <c r="CM11" s="699"/>
      <c r="CN11" s="699"/>
      <c r="CO11" s="699"/>
      <c r="CP11" s="699"/>
      <c r="CQ11" s="700"/>
      <c r="CR11" s="683">
        <v>900870</v>
      </c>
      <c r="CS11" s="684"/>
      <c r="CT11" s="684"/>
      <c r="CU11" s="684"/>
      <c r="CV11" s="684"/>
      <c r="CW11" s="684"/>
      <c r="CX11" s="684"/>
      <c r="CY11" s="685"/>
      <c r="CZ11" s="686">
        <v>9.9</v>
      </c>
      <c r="DA11" s="686"/>
      <c r="DB11" s="686"/>
      <c r="DC11" s="686"/>
      <c r="DD11" s="692">
        <v>633245</v>
      </c>
      <c r="DE11" s="684"/>
      <c r="DF11" s="684"/>
      <c r="DG11" s="684"/>
      <c r="DH11" s="684"/>
      <c r="DI11" s="684"/>
      <c r="DJ11" s="684"/>
      <c r="DK11" s="684"/>
      <c r="DL11" s="684"/>
      <c r="DM11" s="684"/>
      <c r="DN11" s="684"/>
      <c r="DO11" s="684"/>
      <c r="DP11" s="685"/>
      <c r="DQ11" s="692">
        <v>266200</v>
      </c>
      <c r="DR11" s="684"/>
      <c r="DS11" s="684"/>
      <c r="DT11" s="684"/>
      <c r="DU11" s="684"/>
      <c r="DV11" s="684"/>
      <c r="DW11" s="684"/>
      <c r="DX11" s="684"/>
      <c r="DY11" s="684"/>
      <c r="DZ11" s="684"/>
      <c r="EA11" s="684"/>
      <c r="EB11" s="684"/>
      <c r="EC11" s="693"/>
    </row>
    <row r="12" spans="2:143" ht="11.25" customHeight="1" x14ac:dyDescent="0.2">
      <c r="B12" s="680" t="s">
        <v>249</v>
      </c>
      <c r="C12" s="681"/>
      <c r="D12" s="681"/>
      <c r="E12" s="681"/>
      <c r="F12" s="681"/>
      <c r="G12" s="681"/>
      <c r="H12" s="681"/>
      <c r="I12" s="681"/>
      <c r="J12" s="681"/>
      <c r="K12" s="681"/>
      <c r="L12" s="681"/>
      <c r="M12" s="681"/>
      <c r="N12" s="681"/>
      <c r="O12" s="681"/>
      <c r="P12" s="681"/>
      <c r="Q12" s="682"/>
      <c r="R12" s="683">
        <v>56498</v>
      </c>
      <c r="S12" s="684"/>
      <c r="T12" s="684"/>
      <c r="U12" s="684"/>
      <c r="V12" s="684"/>
      <c r="W12" s="684"/>
      <c r="X12" s="684"/>
      <c r="Y12" s="685"/>
      <c r="Z12" s="686">
        <v>0.6</v>
      </c>
      <c r="AA12" s="686"/>
      <c r="AB12" s="686"/>
      <c r="AC12" s="686"/>
      <c r="AD12" s="687">
        <v>56498</v>
      </c>
      <c r="AE12" s="687"/>
      <c r="AF12" s="687"/>
      <c r="AG12" s="687"/>
      <c r="AH12" s="687"/>
      <c r="AI12" s="687"/>
      <c r="AJ12" s="687"/>
      <c r="AK12" s="687"/>
      <c r="AL12" s="688">
        <v>1</v>
      </c>
      <c r="AM12" s="689"/>
      <c r="AN12" s="689"/>
      <c r="AO12" s="690"/>
      <c r="AP12" s="680" t="s">
        <v>250</v>
      </c>
      <c r="AQ12" s="681"/>
      <c r="AR12" s="681"/>
      <c r="AS12" s="681"/>
      <c r="AT12" s="681"/>
      <c r="AU12" s="681"/>
      <c r="AV12" s="681"/>
      <c r="AW12" s="681"/>
      <c r="AX12" s="681"/>
      <c r="AY12" s="681"/>
      <c r="AZ12" s="681"/>
      <c r="BA12" s="681"/>
      <c r="BB12" s="681"/>
      <c r="BC12" s="681"/>
      <c r="BD12" s="681"/>
      <c r="BE12" s="681"/>
      <c r="BF12" s="682"/>
      <c r="BG12" s="683">
        <v>1931096</v>
      </c>
      <c r="BH12" s="684"/>
      <c r="BI12" s="684"/>
      <c r="BJ12" s="684"/>
      <c r="BK12" s="684"/>
      <c r="BL12" s="684"/>
      <c r="BM12" s="684"/>
      <c r="BN12" s="685"/>
      <c r="BO12" s="686">
        <v>46.5</v>
      </c>
      <c r="BP12" s="686"/>
      <c r="BQ12" s="686"/>
      <c r="BR12" s="686"/>
      <c r="BS12" s="692" t="s">
        <v>138</v>
      </c>
      <c r="BT12" s="684"/>
      <c r="BU12" s="684"/>
      <c r="BV12" s="684"/>
      <c r="BW12" s="684"/>
      <c r="BX12" s="684"/>
      <c r="BY12" s="684"/>
      <c r="BZ12" s="684"/>
      <c r="CA12" s="684"/>
      <c r="CB12" s="693"/>
      <c r="CD12" s="698" t="s">
        <v>251</v>
      </c>
      <c r="CE12" s="699"/>
      <c r="CF12" s="699"/>
      <c r="CG12" s="699"/>
      <c r="CH12" s="699"/>
      <c r="CI12" s="699"/>
      <c r="CJ12" s="699"/>
      <c r="CK12" s="699"/>
      <c r="CL12" s="699"/>
      <c r="CM12" s="699"/>
      <c r="CN12" s="699"/>
      <c r="CO12" s="699"/>
      <c r="CP12" s="699"/>
      <c r="CQ12" s="700"/>
      <c r="CR12" s="683">
        <v>103054</v>
      </c>
      <c r="CS12" s="684"/>
      <c r="CT12" s="684"/>
      <c r="CU12" s="684"/>
      <c r="CV12" s="684"/>
      <c r="CW12" s="684"/>
      <c r="CX12" s="684"/>
      <c r="CY12" s="685"/>
      <c r="CZ12" s="686">
        <v>1.1000000000000001</v>
      </c>
      <c r="DA12" s="686"/>
      <c r="DB12" s="686"/>
      <c r="DC12" s="686"/>
      <c r="DD12" s="692">
        <v>8544</v>
      </c>
      <c r="DE12" s="684"/>
      <c r="DF12" s="684"/>
      <c r="DG12" s="684"/>
      <c r="DH12" s="684"/>
      <c r="DI12" s="684"/>
      <c r="DJ12" s="684"/>
      <c r="DK12" s="684"/>
      <c r="DL12" s="684"/>
      <c r="DM12" s="684"/>
      <c r="DN12" s="684"/>
      <c r="DO12" s="684"/>
      <c r="DP12" s="685"/>
      <c r="DQ12" s="692">
        <v>94042</v>
      </c>
      <c r="DR12" s="684"/>
      <c r="DS12" s="684"/>
      <c r="DT12" s="684"/>
      <c r="DU12" s="684"/>
      <c r="DV12" s="684"/>
      <c r="DW12" s="684"/>
      <c r="DX12" s="684"/>
      <c r="DY12" s="684"/>
      <c r="DZ12" s="684"/>
      <c r="EA12" s="684"/>
      <c r="EB12" s="684"/>
      <c r="EC12" s="693"/>
    </row>
    <row r="13" spans="2:143" ht="11.25" customHeight="1" x14ac:dyDescent="0.2">
      <c r="B13" s="680" t="s">
        <v>252</v>
      </c>
      <c r="C13" s="681"/>
      <c r="D13" s="681"/>
      <c r="E13" s="681"/>
      <c r="F13" s="681"/>
      <c r="G13" s="681"/>
      <c r="H13" s="681"/>
      <c r="I13" s="681"/>
      <c r="J13" s="681"/>
      <c r="K13" s="681"/>
      <c r="L13" s="681"/>
      <c r="M13" s="681"/>
      <c r="N13" s="681"/>
      <c r="O13" s="681"/>
      <c r="P13" s="681"/>
      <c r="Q13" s="682"/>
      <c r="R13" s="683" t="s">
        <v>130</v>
      </c>
      <c r="S13" s="684"/>
      <c r="T13" s="684"/>
      <c r="U13" s="684"/>
      <c r="V13" s="684"/>
      <c r="W13" s="684"/>
      <c r="X13" s="684"/>
      <c r="Y13" s="685"/>
      <c r="Z13" s="686" t="s">
        <v>130</v>
      </c>
      <c r="AA13" s="686"/>
      <c r="AB13" s="686"/>
      <c r="AC13" s="686"/>
      <c r="AD13" s="687" t="s">
        <v>138</v>
      </c>
      <c r="AE13" s="687"/>
      <c r="AF13" s="687"/>
      <c r="AG13" s="687"/>
      <c r="AH13" s="687"/>
      <c r="AI13" s="687"/>
      <c r="AJ13" s="687"/>
      <c r="AK13" s="687"/>
      <c r="AL13" s="688" t="s">
        <v>130</v>
      </c>
      <c r="AM13" s="689"/>
      <c r="AN13" s="689"/>
      <c r="AO13" s="690"/>
      <c r="AP13" s="680" t="s">
        <v>253</v>
      </c>
      <c r="AQ13" s="681"/>
      <c r="AR13" s="681"/>
      <c r="AS13" s="681"/>
      <c r="AT13" s="681"/>
      <c r="AU13" s="681"/>
      <c r="AV13" s="681"/>
      <c r="AW13" s="681"/>
      <c r="AX13" s="681"/>
      <c r="AY13" s="681"/>
      <c r="AZ13" s="681"/>
      <c r="BA13" s="681"/>
      <c r="BB13" s="681"/>
      <c r="BC13" s="681"/>
      <c r="BD13" s="681"/>
      <c r="BE13" s="681"/>
      <c r="BF13" s="682"/>
      <c r="BG13" s="683">
        <v>1931024</v>
      </c>
      <c r="BH13" s="684"/>
      <c r="BI13" s="684"/>
      <c r="BJ13" s="684"/>
      <c r="BK13" s="684"/>
      <c r="BL13" s="684"/>
      <c r="BM13" s="684"/>
      <c r="BN13" s="685"/>
      <c r="BO13" s="686">
        <v>46.5</v>
      </c>
      <c r="BP13" s="686"/>
      <c r="BQ13" s="686"/>
      <c r="BR13" s="686"/>
      <c r="BS13" s="692" t="s">
        <v>130</v>
      </c>
      <c r="BT13" s="684"/>
      <c r="BU13" s="684"/>
      <c r="BV13" s="684"/>
      <c r="BW13" s="684"/>
      <c r="BX13" s="684"/>
      <c r="BY13" s="684"/>
      <c r="BZ13" s="684"/>
      <c r="CA13" s="684"/>
      <c r="CB13" s="693"/>
      <c r="CD13" s="698" t="s">
        <v>254</v>
      </c>
      <c r="CE13" s="699"/>
      <c r="CF13" s="699"/>
      <c r="CG13" s="699"/>
      <c r="CH13" s="699"/>
      <c r="CI13" s="699"/>
      <c r="CJ13" s="699"/>
      <c r="CK13" s="699"/>
      <c r="CL13" s="699"/>
      <c r="CM13" s="699"/>
      <c r="CN13" s="699"/>
      <c r="CO13" s="699"/>
      <c r="CP13" s="699"/>
      <c r="CQ13" s="700"/>
      <c r="CR13" s="683">
        <v>904094</v>
      </c>
      <c r="CS13" s="684"/>
      <c r="CT13" s="684"/>
      <c r="CU13" s="684"/>
      <c r="CV13" s="684"/>
      <c r="CW13" s="684"/>
      <c r="CX13" s="684"/>
      <c r="CY13" s="685"/>
      <c r="CZ13" s="686">
        <v>9.9</v>
      </c>
      <c r="DA13" s="686"/>
      <c r="DB13" s="686"/>
      <c r="DC13" s="686"/>
      <c r="DD13" s="692">
        <v>374602</v>
      </c>
      <c r="DE13" s="684"/>
      <c r="DF13" s="684"/>
      <c r="DG13" s="684"/>
      <c r="DH13" s="684"/>
      <c r="DI13" s="684"/>
      <c r="DJ13" s="684"/>
      <c r="DK13" s="684"/>
      <c r="DL13" s="684"/>
      <c r="DM13" s="684"/>
      <c r="DN13" s="684"/>
      <c r="DO13" s="684"/>
      <c r="DP13" s="685"/>
      <c r="DQ13" s="692">
        <v>553736</v>
      </c>
      <c r="DR13" s="684"/>
      <c r="DS13" s="684"/>
      <c r="DT13" s="684"/>
      <c r="DU13" s="684"/>
      <c r="DV13" s="684"/>
      <c r="DW13" s="684"/>
      <c r="DX13" s="684"/>
      <c r="DY13" s="684"/>
      <c r="DZ13" s="684"/>
      <c r="EA13" s="684"/>
      <c r="EB13" s="684"/>
      <c r="EC13" s="693"/>
    </row>
    <row r="14" spans="2:143" ht="11.25" customHeight="1" x14ac:dyDescent="0.2">
      <c r="B14" s="680" t="s">
        <v>255</v>
      </c>
      <c r="C14" s="681"/>
      <c r="D14" s="681"/>
      <c r="E14" s="681"/>
      <c r="F14" s="681"/>
      <c r="G14" s="681"/>
      <c r="H14" s="681"/>
      <c r="I14" s="681"/>
      <c r="J14" s="681"/>
      <c r="K14" s="681"/>
      <c r="L14" s="681"/>
      <c r="M14" s="681"/>
      <c r="N14" s="681"/>
      <c r="O14" s="681"/>
      <c r="P14" s="681"/>
      <c r="Q14" s="682"/>
      <c r="R14" s="683">
        <v>18285</v>
      </c>
      <c r="S14" s="684"/>
      <c r="T14" s="684"/>
      <c r="U14" s="684"/>
      <c r="V14" s="684"/>
      <c r="W14" s="684"/>
      <c r="X14" s="684"/>
      <c r="Y14" s="685"/>
      <c r="Z14" s="686">
        <v>0.2</v>
      </c>
      <c r="AA14" s="686"/>
      <c r="AB14" s="686"/>
      <c r="AC14" s="686"/>
      <c r="AD14" s="687">
        <v>18285</v>
      </c>
      <c r="AE14" s="687"/>
      <c r="AF14" s="687"/>
      <c r="AG14" s="687"/>
      <c r="AH14" s="687"/>
      <c r="AI14" s="687"/>
      <c r="AJ14" s="687"/>
      <c r="AK14" s="687"/>
      <c r="AL14" s="688">
        <v>0.3</v>
      </c>
      <c r="AM14" s="689"/>
      <c r="AN14" s="689"/>
      <c r="AO14" s="690"/>
      <c r="AP14" s="680" t="s">
        <v>256</v>
      </c>
      <c r="AQ14" s="681"/>
      <c r="AR14" s="681"/>
      <c r="AS14" s="681"/>
      <c r="AT14" s="681"/>
      <c r="AU14" s="681"/>
      <c r="AV14" s="681"/>
      <c r="AW14" s="681"/>
      <c r="AX14" s="681"/>
      <c r="AY14" s="681"/>
      <c r="AZ14" s="681"/>
      <c r="BA14" s="681"/>
      <c r="BB14" s="681"/>
      <c r="BC14" s="681"/>
      <c r="BD14" s="681"/>
      <c r="BE14" s="681"/>
      <c r="BF14" s="682"/>
      <c r="BG14" s="683">
        <v>86384</v>
      </c>
      <c r="BH14" s="684"/>
      <c r="BI14" s="684"/>
      <c r="BJ14" s="684"/>
      <c r="BK14" s="684"/>
      <c r="BL14" s="684"/>
      <c r="BM14" s="684"/>
      <c r="BN14" s="685"/>
      <c r="BO14" s="686">
        <v>2.1</v>
      </c>
      <c r="BP14" s="686"/>
      <c r="BQ14" s="686"/>
      <c r="BR14" s="686"/>
      <c r="BS14" s="692" t="s">
        <v>130</v>
      </c>
      <c r="BT14" s="684"/>
      <c r="BU14" s="684"/>
      <c r="BV14" s="684"/>
      <c r="BW14" s="684"/>
      <c r="BX14" s="684"/>
      <c r="BY14" s="684"/>
      <c r="BZ14" s="684"/>
      <c r="CA14" s="684"/>
      <c r="CB14" s="693"/>
      <c r="CD14" s="698" t="s">
        <v>257</v>
      </c>
      <c r="CE14" s="699"/>
      <c r="CF14" s="699"/>
      <c r="CG14" s="699"/>
      <c r="CH14" s="699"/>
      <c r="CI14" s="699"/>
      <c r="CJ14" s="699"/>
      <c r="CK14" s="699"/>
      <c r="CL14" s="699"/>
      <c r="CM14" s="699"/>
      <c r="CN14" s="699"/>
      <c r="CO14" s="699"/>
      <c r="CP14" s="699"/>
      <c r="CQ14" s="700"/>
      <c r="CR14" s="683">
        <v>361208</v>
      </c>
      <c r="CS14" s="684"/>
      <c r="CT14" s="684"/>
      <c r="CU14" s="684"/>
      <c r="CV14" s="684"/>
      <c r="CW14" s="684"/>
      <c r="CX14" s="684"/>
      <c r="CY14" s="685"/>
      <c r="CZ14" s="686">
        <v>4</v>
      </c>
      <c r="DA14" s="686"/>
      <c r="DB14" s="686"/>
      <c r="DC14" s="686"/>
      <c r="DD14" s="692">
        <v>39269</v>
      </c>
      <c r="DE14" s="684"/>
      <c r="DF14" s="684"/>
      <c r="DG14" s="684"/>
      <c r="DH14" s="684"/>
      <c r="DI14" s="684"/>
      <c r="DJ14" s="684"/>
      <c r="DK14" s="684"/>
      <c r="DL14" s="684"/>
      <c r="DM14" s="684"/>
      <c r="DN14" s="684"/>
      <c r="DO14" s="684"/>
      <c r="DP14" s="685"/>
      <c r="DQ14" s="692">
        <v>344311</v>
      </c>
      <c r="DR14" s="684"/>
      <c r="DS14" s="684"/>
      <c r="DT14" s="684"/>
      <c r="DU14" s="684"/>
      <c r="DV14" s="684"/>
      <c r="DW14" s="684"/>
      <c r="DX14" s="684"/>
      <c r="DY14" s="684"/>
      <c r="DZ14" s="684"/>
      <c r="EA14" s="684"/>
      <c r="EB14" s="684"/>
      <c r="EC14" s="693"/>
    </row>
    <row r="15" spans="2:143" ht="11.25" customHeight="1" x14ac:dyDescent="0.2">
      <c r="B15" s="680" t="s">
        <v>258</v>
      </c>
      <c r="C15" s="681"/>
      <c r="D15" s="681"/>
      <c r="E15" s="681"/>
      <c r="F15" s="681"/>
      <c r="G15" s="681"/>
      <c r="H15" s="681"/>
      <c r="I15" s="681"/>
      <c r="J15" s="681"/>
      <c r="K15" s="681"/>
      <c r="L15" s="681"/>
      <c r="M15" s="681"/>
      <c r="N15" s="681"/>
      <c r="O15" s="681"/>
      <c r="P15" s="681"/>
      <c r="Q15" s="682"/>
      <c r="R15" s="683" t="s">
        <v>138</v>
      </c>
      <c r="S15" s="684"/>
      <c r="T15" s="684"/>
      <c r="U15" s="684"/>
      <c r="V15" s="684"/>
      <c r="W15" s="684"/>
      <c r="X15" s="684"/>
      <c r="Y15" s="685"/>
      <c r="Z15" s="686" t="s">
        <v>138</v>
      </c>
      <c r="AA15" s="686"/>
      <c r="AB15" s="686"/>
      <c r="AC15" s="686"/>
      <c r="AD15" s="687" t="s">
        <v>138</v>
      </c>
      <c r="AE15" s="687"/>
      <c r="AF15" s="687"/>
      <c r="AG15" s="687"/>
      <c r="AH15" s="687"/>
      <c r="AI15" s="687"/>
      <c r="AJ15" s="687"/>
      <c r="AK15" s="687"/>
      <c r="AL15" s="688" t="s">
        <v>130</v>
      </c>
      <c r="AM15" s="689"/>
      <c r="AN15" s="689"/>
      <c r="AO15" s="690"/>
      <c r="AP15" s="680" t="s">
        <v>259</v>
      </c>
      <c r="AQ15" s="681"/>
      <c r="AR15" s="681"/>
      <c r="AS15" s="681"/>
      <c r="AT15" s="681"/>
      <c r="AU15" s="681"/>
      <c r="AV15" s="681"/>
      <c r="AW15" s="681"/>
      <c r="AX15" s="681"/>
      <c r="AY15" s="681"/>
      <c r="AZ15" s="681"/>
      <c r="BA15" s="681"/>
      <c r="BB15" s="681"/>
      <c r="BC15" s="681"/>
      <c r="BD15" s="681"/>
      <c r="BE15" s="681"/>
      <c r="BF15" s="682"/>
      <c r="BG15" s="683">
        <v>122695</v>
      </c>
      <c r="BH15" s="684"/>
      <c r="BI15" s="684"/>
      <c r="BJ15" s="684"/>
      <c r="BK15" s="684"/>
      <c r="BL15" s="684"/>
      <c r="BM15" s="684"/>
      <c r="BN15" s="685"/>
      <c r="BO15" s="686">
        <v>3</v>
      </c>
      <c r="BP15" s="686"/>
      <c r="BQ15" s="686"/>
      <c r="BR15" s="686"/>
      <c r="BS15" s="692" t="s">
        <v>138</v>
      </c>
      <c r="BT15" s="684"/>
      <c r="BU15" s="684"/>
      <c r="BV15" s="684"/>
      <c r="BW15" s="684"/>
      <c r="BX15" s="684"/>
      <c r="BY15" s="684"/>
      <c r="BZ15" s="684"/>
      <c r="CA15" s="684"/>
      <c r="CB15" s="693"/>
      <c r="CD15" s="698" t="s">
        <v>260</v>
      </c>
      <c r="CE15" s="699"/>
      <c r="CF15" s="699"/>
      <c r="CG15" s="699"/>
      <c r="CH15" s="699"/>
      <c r="CI15" s="699"/>
      <c r="CJ15" s="699"/>
      <c r="CK15" s="699"/>
      <c r="CL15" s="699"/>
      <c r="CM15" s="699"/>
      <c r="CN15" s="699"/>
      <c r="CO15" s="699"/>
      <c r="CP15" s="699"/>
      <c r="CQ15" s="700"/>
      <c r="CR15" s="683">
        <v>1390758</v>
      </c>
      <c r="CS15" s="684"/>
      <c r="CT15" s="684"/>
      <c r="CU15" s="684"/>
      <c r="CV15" s="684"/>
      <c r="CW15" s="684"/>
      <c r="CX15" s="684"/>
      <c r="CY15" s="685"/>
      <c r="CZ15" s="686">
        <v>15.2</v>
      </c>
      <c r="DA15" s="686"/>
      <c r="DB15" s="686"/>
      <c r="DC15" s="686"/>
      <c r="DD15" s="692">
        <v>133600</v>
      </c>
      <c r="DE15" s="684"/>
      <c r="DF15" s="684"/>
      <c r="DG15" s="684"/>
      <c r="DH15" s="684"/>
      <c r="DI15" s="684"/>
      <c r="DJ15" s="684"/>
      <c r="DK15" s="684"/>
      <c r="DL15" s="684"/>
      <c r="DM15" s="684"/>
      <c r="DN15" s="684"/>
      <c r="DO15" s="684"/>
      <c r="DP15" s="685"/>
      <c r="DQ15" s="692">
        <v>1194939</v>
      </c>
      <c r="DR15" s="684"/>
      <c r="DS15" s="684"/>
      <c r="DT15" s="684"/>
      <c r="DU15" s="684"/>
      <c r="DV15" s="684"/>
      <c r="DW15" s="684"/>
      <c r="DX15" s="684"/>
      <c r="DY15" s="684"/>
      <c r="DZ15" s="684"/>
      <c r="EA15" s="684"/>
      <c r="EB15" s="684"/>
      <c r="EC15" s="693"/>
    </row>
    <row r="16" spans="2:143" ht="11.25" customHeight="1" x14ac:dyDescent="0.2">
      <c r="B16" s="680" t="s">
        <v>261</v>
      </c>
      <c r="C16" s="681"/>
      <c r="D16" s="681"/>
      <c r="E16" s="681"/>
      <c r="F16" s="681"/>
      <c r="G16" s="681"/>
      <c r="H16" s="681"/>
      <c r="I16" s="681"/>
      <c r="J16" s="681"/>
      <c r="K16" s="681"/>
      <c r="L16" s="681"/>
      <c r="M16" s="681"/>
      <c r="N16" s="681"/>
      <c r="O16" s="681"/>
      <c r="P16" s="681"/>
      <c r="Q16" s="682"/>
      <c r="R16" s="683">
        <v>4613</v>
      </c>
      <c r="S16" s="684"/>
      <c r="T16" s="684"/>
      <c r="U16" s="684"/>
      <c r="V16" s="684"/>
      <c r="W16" s="684"/>
      <c r="X16" s="684"/>
      <c r="Y16" s="685"/>
      <c r="Z16" s="686">
        <v>0</v>
      </c>
      <c r="AA16" s="686"/>
      <c r="AB16" s="686"/>
      <c r="AC16" s="686"/>
      <c r="AD16" s="687">
        <v>4613</v>
      </c>
      <c r="AE16" s="687"/>
      <c r="AF16" s="687"/>
      <c r="AG16" s="687"/>
      <c r="AH16" s="687"/>
      <c r="AI16" s="687"/>
      <c r="AJ16" s="687"/>
      <c r="AK16" s="687"/>
      <c r="AL16" s="688">
        <v>0.1</v>
      </c>
      <c r="AM16" s="689"/>
      <c r="AN16" s="689"/>
      <c r="AO16" s="690"/>
      <c r="AP16" s="680" t="s">
        <v>262</v>
      </c>
      <c r="AQ16" s="681"/>
      <c r="AR16" s="681"/>
      <c r="AS16" s="681"/>
      <c r="AT16" s="681"/>
      <c r="AU16" s="681"/>
      <c r="AV16" s="681"/>
      <c r="AW16" s="681"/>
      <c r="AX16" s="681"/>
      <c r="AY16" s="681"/>
      <c r="AZ16" s="681"/>
      <c r="BA16" s="681"/>
      <c r="BB16" s="681"/>
      <c r="BC16" s="681"/>
      <c r="BD16" s="681"/>
      <c r="BE16" s="681"/>
      <c r="BF16" s="682"/>
      <c r="BG16" s="683" t="s">
        <v>138</v>
      </c>
      <c r="BH16" s="684"/>
      <c r="BI16" s="684"/>
      <c r="BJ16" s="684"/>
      <c r="BK16" s="684"/>
      <c r="BL16" s="684"/>
      <c r="BM16" s="684"/>
      <c r="BN16" s="685"/>
      <c r="BO16" s="686" t="s">
        <v>138</v>
      </c>
      <c r="BP16" s="686"/>
      <c r="BQ16" s="686"/>
      <c r="BR16" s="686"/>
      <c r="BS16" s="692" t="s">
        <v>130</v>
      </c>
      <c r="BT16" s="684"/>
      <c r="BU16" s="684"/>
      <c r="BV16" s="684"/>
      <c r="BW16" s="684"/>
      <c r="BX16" s="684"/>
      <c r="BY16" s="684"/>
      <c r="BZ16" s="684"/>
      <c r="CA16" s="684"/>
      <c r="CB16" s="693"/>
      <c r="CD16" s="698" t="s">
        <v>263</v>
      </c>
      <c r="CE16" s="699"/>
      <c r="CF16" s="699"/>
      <c r="CG16" s="699"/>
      <c r="CH16" s="699"/>
      <c r="CI16" s="699"/>
      <c r="CJ16" s="699"/>
      <c r="CK16" s="699"/>
      <c r="CL16" s="699"/>
      <c r="CM16" s="699"/>
      <c r="CN16" s="699"/>
      <c r="CO16" s="699"/>
      <c r="CP16" s="699"/>
      <c r="CQ16" s="700"/>
      <c r="CR16" s="683" t="s">
        <v>130</v>
      </c>
      <c r="CS16" s="684"/>
      <c r="CT16" s="684"/>
      <c r="CU16" s="684"/>
      <c r="CV16" s="684"/>
      <c r="CW16" s="684"/>
      <c r="CX16" s="684"/>
      <c r="CY16" s="685"/>
      <c r="CZ16" s="686" t="s">
        <v>130</v>
      </c>
      <c r="DA16" s="686"/>
      <c r="DB16" s="686"/>
      <c r="DC16" s="686"/>
      <c r="DD16" s="692" t="s">
        <v>138</v>
      </c>
      <c r="DE16" s="684"/>
      <c r="DF16" s="684"/>
      <c r="DG16" s="684"/>
      <c r="DH16" s="684"/>
      <c r="DI16" s="684"/>
      <c r="DJ16" s="684"/>
      <c r="DK16" s="684"/>
      <c r="DL16" s="684"/>
      <c r="DM16" s="684"/>
      <c r="DN16" s="684"/>
      <c r="DO16" s="684"/>
      <c r="DP16" s="685"/>
      <c r="DQ16" s="692" t="s">
        <v>130</v>
      </c>
      <c r="DR16" s="684"/>
      <c r="DS16" s="684"/>
      <c r="DT16" s="684"/>
      <c r="DU16" s="684"/>
      <c r="DV16" s="684"/>
      <c r="DW16" s="684"/>
      <c r="DX16" s="684"/>
      <c r="DY16" s="684"/>
      <c r="DZ16" s="684"/>
      <c r="EA16" s="684"/>
      <c r="EB16" s="684"/>
      <c r="EC16" s="693"/>
    </row>
    <row r="17" spans="2:133" ht="11.25" customHeight="1" x14ac:dyDescent="0.2">
      <c r="B17" s="680" t="s">
        <v>264</v>
      </c>
      <c r="C17" s="681"/>
      <c r="D17" s="681"/>
      <c r="E17" s="681"/>
      <c r="F17" s="681"/>
      <c r="G17" s="681"/>
      <c r="H17" s="681"/>
      <c r="I17" s="681"/>
      <c r="J17" s="681"/>
      <c r="K17" s="681"/>
      <c r="L17" s="681"/>
      <c r="M17" s="681"/>
      <c r="N17" s="681"/>
      <c r="O17" s="681"/>
      <c r="P17" s="681"/>
      <c r="Q17" s="682"/>
      <c r="R17" s="683">
        <v>76171</v>
      </c>
      <c r="S17" s="684"/>
      <c r="T17" s="684"/>
      <c r="U17" s="684"/>
      <c r="V17" s="684"/>
      <c r="W17" s="684"/>
      <c r="X17" s="684"/>
      <c r="Y17" s="685"/>
      <c r="Z17" s="686">
        <v>0.8</v>
      </c>
      <c r="AA17" s="686"/>
      <c r="AB17" s="686"/>
      <c r="AC17" s="686"/>
      <c r="AD17" s="687">
        <v>76171</v>
      </c>
      <c r="AE17" s="687"/>
      <c r="AF17" s="687"/>
      <c r="AG17" s="687"/>
      <c r="AH17" s="687"/>
      <c r="AI17" s="687"/>
      <c r="AJ17" s="687"/>
      <c r="AK17" s="687"/>
      <c r="AL17" s="688">
        <v>1.3</v>
      </c>
      <c r="AM17" s="689"/>
      <c r="AN17" s="689"/>
      <c r="AO17" s="690"/>
      <c r="AP17" s="680" t="s">
        <v>265</v>
      </c>
      <c r="AQ17" s="681"/>
      <c r="AR17" s="681"/>
      <c r="AS17" s="681"/>
      <c r="AT17" s="681"/>
      <c r="AU17" s="681"/>
      <c r="AV17" s="681"/>
      <c r="AW17" s="681"/>
      <c r="AX17" s="681"/>
      <c r="AY17" s="681"/>
      <c r="AZ17" s="681"/>
      <c r="BA17" s="681"/>
      <c r="BB17" s="681"/>
      <c r="BC17" s="681"/>
      <c r="BD17" s="681"/>
      <c r="BE17" s="681"/>
      <c r="BF17" s="682"/>
      <c r="BG17" s="683" t="s">
        <v>130</v>
      </c>
      <c r="BH17" s="684"/>
      <c r="BI17" s="684"/>
      <c r="BJ17" s="684"/>
      <c r="BK17" s="684"/>
      <c r="BL17" s="684"/>
      <c r="BM17" s="684"/>
      <c r="BN17" s="685"/>
      <c r="BO17" s="686" t="s">
        <v>130</v>
      </c>
      <c r="BP17" s="686"/>
      <c r="BQ17" s="686"/>
      <c r="BR17" s="686"/>
      <c r="BS17" s="692" t="s">
        <v>130</v>
      </c>
      <c r="BT17" s="684"/>
      <c r="BU17" s="684"/>
      <c r="BV17" s="684"/>
      <c r="BW17" s="684"/>
      <c r="BX17" s="684"/>
      <c r="BY17" s="684"/>
      <c r="BZ17" s="684"/>
      <c r="CA17" s="684"/>
      <c r="CB17" s="693"/>
      <c r="CD17" s="698" t="s">
        <v>266</v>
      </c>
      <c r="CE17" s="699"/>
      <c r="CF17" s="699"/>
      <c r="CG17" s="699"/>
      <c r="CH17" s="699"/>
      <c r="CI17" s="699"/>
      <c r="CJ17" s="699"/>
      <c r="CK17" s="699"/>
      <c r="CL17" s="699"/>
      <c r="CM17" s="699"/>
      <c r="CN17" s="699"/>
      <c r="CO17" s="699"/>
      <c r="CP17" s="699"/>
      <c r="CQ17" s="700"/>
      <c r="CR17" s="683">
        <v>746829</v>
      </c>
      <c r="CS17" s="684"/>
      <c r="CT17" s="684"/>
      <c r="CU17" s="684"/>
      <c r="CV17" s="684"/>
      <c r="CW17" s="684"/>
      <c r="CX17" s="684"/>
      <c r="CY17" s="685"/>
      <c r="CZ17" s="686">
        <v>8.1999999999999993</v>
      </c>
      <c r="DA17" s="686"/>
      <c r="DB17" s="686"/>
      <c r="DC17" s="686"/>
      <c r="DD17" s="692" t="s">
        <v>130</v>
      </c>
      <c r="DE17" s="684"/>
      <c r="DF17" s="684"/>
      <c r="DG17" s="684"/>
      <c r="DH17" s="684"/>
      <c r="DI17" s="684"/>
      <c r="DJ17" s="684"/>
      <c r="DK17" s="684"/>
      <c r="DL17" s="684"/>
      <c r="DM17" s="684"/>
      <c r="DN17" s="684"/>
      <c r="DO17" s="684"/>
      <c r="DP17" s="685"/>
      <c r="DQ17" s="692">
        <v>734055</v>
      </c>
      <c r="DR17" s="684"/>
      <c r="DS17" s="684"/>
      <c r="DT17" s="684"/>
      <c r="DU17" s="684"/>
      <c r="DV17" s="684"/>
      <c r="DW17" s="684"/>
      <c r="DX17" s="684"/>
      <c r="DY17" s="684"/>
      <c r="DZ17" s="684"/>
      <c r="EA17" s="684"/>
      <c r="EB17" s="684"/>
      <c r="EC17" s="693"/>
    </row>
    <row r="18" spans="2:133" ht="11.25" customHeight="1" x14ac:dyDescent="0.2">
      <c r="B18" s="680" t="s">
        <v>267</v>
      </c>
      <c r="C18" s="681"/>
      <c r="D18" s="681"/>
      <c r="E18" s="681"/>
      <c r="F18" s="681"/>
      <c r="G18" s="681"/>
      <c r="H18" s="681"/>
      <c r="I18" s="681"/>
      <c r="J18" s="681"/>
      <c r="K18" s="681"/>
      <c r="L18" s="681"/>
      <c r="M18" s="681"/>
      <c r="N18" s="681"/>
      <c r="O18" s="681"/>
      <c r="P18" s="681"/>
      <c r="Q18" s="682"/>
      <c r="R18" s="683">
        <v>18306</v>
      </c>
      <c r="S18" s="684"/>
      <c r="T18" s="684"/>
      <c r="U18" s="684"/>
      <c r="V18" s="684"/>
      <c r="W18" s="684"/>
      <c r="X18" s="684"/>
      <c r="Y18" s="685"/>
      <c r="Z18" s="686">
        <v>0.2</v>
      </c>
      <c r="AA18" s="686"/>
      <c r="AB18" s="686"/>
      <c r="AC18" s="686"/>
      <c r="AD18" s="687">
        <v>18306</v>
      </c>
      <c r="AE18" s="687"/>
      <c r="AF18" s="687"/>
      <c r="AG18" s="687"/>
      <c r="AH18" s="687"/>
      <c r="AI18" s="687"/>
      <c r="AJ18" s="687"/>
      <c r="AK18" s="687"/>
      <c r="AL18" s="688">
        <v>0.3</v>
      </c>
      <c r="AM18" s="689"/>
      <c r="AN18" s="689"/>
      <c r="AO18" s="690"/>
      <c r="AP18" s="680" t="s">
        <v>268</v>
      </c>
      <c r="AQ18" s="681"/>
      <c r="AR18" s="681"/>
      <c r="AS18" s="681"/>
      <c r="AT18" s="681"/>
      <c r="AU18" s="681"/>
      <c r="AV18" s="681"/>
      <c r="AW18" s="681"/>
      <c r="AX18" s="681"/>
      <c r="AY18" s="681"/>
      <c r="AZ18" s="681"/>
      <c r="BA18" s="681"/>
      <c r="BB18" s="681"/>
      <c r="BC18" s="681"/>
      <c r="BD18" s="681"/>
      <c r="BE18" s="681"/>
      <c r="BF18" s="682"/>
      <c r="BG18" s="683" t="s">
        <v>130</v>
      </c>
      <c r="BH18" s="684"/>
      <c r="BI18" s="684"/>
      <c r="BJ18" s="684"/>
      <c r="BK18" s="684"/>
      <c r="BL18" s="684"/>
      <c r="BM18" s="684"/>
      <c r="BN18" s="685"/>
      <c r="BO18" s="686" t="s">
        <v>130</v>
      </c>
      <c r="BP18" s="686"/>
      <c r="BQ18" s="686"/>
      <c r="BR18" s="686"/>
      <c r="BS18" s="692" t="s">
        <v>130</v>
      </c>
      <c r="BT18" s="684"/>
      <c r="BU18" s="684"/>
      <c r="BV18" s="684"/>
      <c r="BW18" s="684"/>
      <c r="BX18" s="684"/>
      <c r="BY18" s="684"/>
      <c r="BZ18" s="684"/>
      <c r="CA18" s="684"/>
      <c r="CB18" s="693"/>
      <c r="CD18" s="698" t="s">
        <v>269</v>
      </c>
      <c r="CE18" s="699"/>
      <c r="CF18" s="699"/>
      <c r="CG18" s="699"/>
      <c r="CH18" s="699"/>
      <c r="CI18" s="699"/>
      <c r="CJ18" s="699"/>
      <c r="CK18" s="699"/>
      <c r="CL18" s="699"/>
      <c r="CM18" s="699"/>
      <c r="CN18" s="699"/>
      <c r="CO18" s="699"/>
      <c r="CP18" s="699"/>
      <c r="CQ18" s="700"/>
      <c r="CR18" s="683" t="s">
        <v>130</v>
      </c>
      <c r="CS18" s="684"/>
      <c r="CT18" s="684"/>
      <c r="CU18" s="684"/>
      <c r="CV18" s="684"/>
      <c r="CW18" s="684"/>
      <c r="CX18" s="684"/>
      <c r="CY18" s="685"/>
      <c r="CZ18" s="686" t="s">
        <v>138</v>
      </c>
      <c r="DA18" s="686"/>
      <c r="DB18" s="686"/>
      <c r="DC18" s="686"/>
      <c r="DD18" s="692" t="s">
        <v>138</v>
      </c>
      <c r="DE18" s="684"/>
      <c r="DF18" s="684"/>
      <c r="DG18" s="684"/>
      <c r="DH18" s="684"/>
      <c r="DI18" s="684"/>
      <c r="DJ18" s="684"/>
      <c r="DK18" s="684"/>
      <c r="DL18" s="684"/>
      <c r="DM18" s="684"/>
      <c r="DN18" s="684"/>
      <c r="DO18" s="684"/>
      <c r="DP18" s="685"/>
      <c r="DQ18" s="692" t="s">
        <v>130</v>
      </c>
      <c r="DR18" s="684"/>
      <c r="DS18" s="684"/>
      <c r="DT18" s="684"/>
      <c r="DU18" s="684"/>
      <c r="DV18" s="684"/>
      <c r="DW18" s="684"/>
      <c r="DX18" s="684"/>
      <c r="DY18" s="684"/>
      <c r="DZ18" s="684"/>
      <c r="EA18" s="684"/>
      <c r="EB18" s="684"/>
      <c r="EC18" s="693"/>
    </row>
    <row r="19" spans="2:133" ht="11.25" customHeight="1" x14ac:dyDescent="0.2">
      <c r="B19" s="680" t="s">
        <v>270</v>
      </c>
      <c r="C19" s="681"/>
      <c r="D19" s="681"/>
      <c r="E19" s="681"/>
      <c r="F19" s="681"/>
      <c r="G19" s="681"/>
      <c r="H19" s="681"/>
      <c r="I19" s="681"/>
      <c r="J19" s="681"/>
      <c r="K19" s="681"/>
      <c r="L19" s="681"/>
      <c r="M19" s="681"/>
      <c r="N19" s="681"/>
      <c r="O19" s="681"/>
      <c r="P19" s="681"/>
      <c r="Q19" s="682"/>
      <c r="R19" s="683">
        <v>2477</v>
      </c>
      <c r="S19" s="684"/>
      <c r="T19" s="684"/>
      <c r="U19" s="684"/>
      <c r="V19" s="684"/>
      <c r="W19" s="684"/>
      <c r="X19" s="684"/>
      <c r="Y19" s="685"/>
      <c r="Z19" s="686">
        <v>0</v>
      </c>
      <c r="AA19" s="686"/>
      <c r="AB19" s="686"/>
      <c r="AC19" s="686"/>
      <c r="AD19" s="687">
        <v>2477</v>
      </c>
      <c r="AE19" s="687"/>
      <c r="AF19" s="687"/>
      <c r="AG19" s="687"/>
      <c r="AH19" s="687"/>
      <c r="AI19" s="687"/>
      <c r="AJ19" s="687"/>
      <c r="AK19" s="687"/>
      <c r="AL19" s="688">
        <v>0</v>
      </c>
      <c r="AM19" s="689"/>
      <c r="AN19" s="689"/>
      <c r="AO19" s="690"/>
      <c r="AP19" s="680" t="s">
        <v>271</v>
      </c>
      <c r="AQ19" s="681"/>
      <c r="AR19" s="681"/>
      <c r="AS19" s="681"/>
      <c r="AT19" s="681"/>
      <c r="AU19" s="681"/>
      <c r="AV19" s="681"/>
      <c r="AW19" s="681"/>
      <c r="AX19" s="681"/>
      <c r="AY19" s="681"/>
      <c r="AZ19" s="681"/>
      <c r="BA19" s="681"/>
      <c r="BB19" s="681"/>
      <c r="BC19" s="681"/>
      <c r="BD19" s="681"/>
      <c r="BE19" s="681"/>
      <c r="BF19" s="682"/>
      <c r="BG19" s="683" t="s">
        <v>130</v>
      </c>
      <c r="BH19" s="684"/>
      <c r="BI19" s="684"/>
      <c r="BJ19" s="684"/>
      <c r="BK19" s="684"/>
      <c r="BL19" s="684"/>
      <c r="BM19" s="684"/>
      <c r="BN19" s="685"/>
      <c r="BO19" s="686" t="s">
        <v>130</v>
      </c>
      <c r="BP19" s="686"/>
      <c r="BQ19" s="686"/>
      <c r="BR19" s="686"/>
      <c r="BS19" s="692" t="s">
        <v>138</v>
      </c>
      <c r="BT19" s="684"/>
      <c r="BU19" s="684"/>
      <c r="BV19" s="684"/>
      <c r="BW19" s="684"/>
      <c r="BX19" s="684"/>
      <c r="BY19" s="684"/>
      <c r="BZ19" s="684"/>
      <c r="CA19" s="684"/>
      <c r="CB19" s="693"/>
      <c r="CD19" s="698" t="s">
        <v>272</v>
      </c>
      <c r="CE19" s="699"/>
      <c r="CF19" s="699"/>
      <c r="CG19" s="699"/>
      <c r="CH19" s="699"/>
      <c r="CI19" s="699"/>
      <c r="CJ19" s="699"/>
      <c r="CK19" s="699"/>
      <c r="CL19" s="699"/>
      <c r="CM19" s="699"/>
      <c r="CN19" s="699"/>
      <c r="CO19" s="699"/>
      <c r="CP19" s="699"/>
      <c r="CQ19" s="700"/>
      <c r="CR19" s="683" t="s">
        <v>130</v>
      </c>
      <c r="CS19" s="684"/>
      <c r="CT19" s="684"/>
      <c r="CU19" s="684"/>
      <c r="CV19" s="684"/>
      <c r="CW19" s="684"/>
      <c r="CX19" s="684"/>
      <c r="CY19" s="685"/>
      <c r="CZ19" s="686" t="s">
        <v>130</v>
      </c>
      <c r="DA19" s="686"/>
      <c r="DB19" s="686"/>
      <c r="DC19" s="686"/>
      <c r="DD19" s="692" t="s">
        <v>130</v>
      </c>
      <c r="DE19" s="684"/>
      <c r="DF19" s="684"/>
      <c r="DG19" s="684"/>
      <c r="DH19" s="684"/>
      <c r="DI19" s="684"/>
      <c r="DJ19" s="684"/>
      <c r="DK19" s="684"/>
      <c r="DL19" s="684"/>
      <c r="DM19" s="684"/>
      <c r="DN19" s="684"/>
      <c r="DO19" s="684"/>
      <c r="DP19" s="685"/>
      <c r="DQ19" s="692" t="s">
        <v>138</v>
      </c>
      <c r="DR19" s="684"/>
      <c r="DS19" s="684"/>
      <c r="DT19" s="684"/>
      <c r="DU19" s="684"/>
      <c r="DV19" s="684"/>
      <c r="DW19" s="684"/>
      <c r="DX19" s="684"/>
      <c r="DY19" s="684"/>
      <c r="DZ19" s="684"/>
      <c r="EA19" s="684"/>
      <c r="EB19" s="684"/>
      <c r="EC19" s="693"/>
    </row>
    <row r="20" spans="2:133" ht="11.25" customHeight="1" x14ac:dyDescent="0.2">
      <c r="B20" s="680" t="s">
        <v>273</v>
      </c>
      <c r="C20" s="681"/>
      <c r="D20" s="681"/>
      <c r="E20" s="681"/>
      <c r="F20" s="681"/>
      <c r="G20" s="681"/>
      <c r="H20" s="681"/>
      <c r="I20" s="681"/>
      <c r="J20" s="681"/>
      <c r="K20" s="681"/>
      <c r="L20" s="681"/>
      <c r="M20" s="681"/>
      <c r="N20" s="681"/>
      <c r="O20" s="681"/>
      <c r="P20" s="681"/>
      <c r="Q20" s="682"/>
      <c r="R20" s="683">
        <v>699</v>
      </c>
      <c r="S20" s="684"/>
      <c r="T20" s="684"/>
      <c r="U20" s="684"/>
      <c r="V20" s="684"/>
      <c r="W20" s="684"/>
      <c r="X20" s="684"/>
      <c r="Y20" s="685"/>
      <c r="Z20" s="686">
        <v>0</v>
      </c>
      <c r="AA20" s="686"/>
      <c r="AB20" s="686"/>
      <c r="AC20" s="686"/>
      <c r="AD20" s="687">
        <v>699</v>
      </c>
      <c r="AE20" s="687"/>
      <c r="AF20" s="687"/>
      <c r="AG20" s="687"/>
      <c r="AH20" s="687"/>
      <c r="AI20" s="687"/>
      <c r="AJ20" s="687"/>
      <c r="AK20" s="687"/>
      <c r="AL20" s="688">
        <v>0</v>
      </c>
      <c r="AM20" s="689"/>
      <c r="AN20" s="689"/>
      <c r="AO20" s="690"/>
      <c r="AP20" s="680" t="s">
        <v>274</v>
      </c>
      <c r="AQ20" s="681"/>
      <c r="AR20" s="681"/>
      <c r="AS20" s="681"/>
      <c r="AT20" s="681"/>
      <c r="AU20" s="681"/>
      <c r="AV20" s="681"/>
      <c r="AW20" s="681"/>
      <c r="AX20" s="681"/>
      <c r="AY20" s="681"/>
      <c r="AZ20" s="681"/>
      <c r="BA20" s="681"/>
      <c r="BB20" s="681"/>
      <c r="BC20" s="681"/>
      <c r="BD20" s="681"/>
      <c r="BE20" s="681"/>
      <c r="BF20" s="682"/>
      <c r="BG20" s="683" t="s">
        <v>130</v>
      </c>
      <c r="BH20" s="684"/>
      <c r="BI20" s="684"/>
      <c r="BJ20" s="684"/>
      <c r="BK20" s="684"/>
      <c r="BL20" s="684"/>
      <c r="BM20" s="684"/>
      <c r="BN20" s="685"/>
      <c r="BO20" s="686" t="s">
        <v>130</v>
      </c>
      <c r="BP20" s="686"/>
      <c r="BQ20" s="686"/>
      <c r="BR20" s="686"/>
      <c r="BS20" s="692" t="s">
        <v>130</v>
      </c>
      <c r="BT20" s="684"/>
      <c r="BU20" s="684"/>
      <c r="BV20" s="684"/>
      <c r="BW20" s="684"/>
      <c r="BX20" s="684"/>
      <c r="BY20" s="684"/>
      <c r="BZ20" s="684"/>
      <c r="CA20" s="684"/>
      <c r="CB20" s="693"/>
      <c r="CD20" s="698" t="s">
        <v>275</v>
      </c>
      <c r="CE20" s="699"/>
      <c r="CF20" s="699"/>
      <c r="CG20" s="699"/>
      <c r="CH20" s="699"/>
      <c r="CI20" s="699"/>
      <c r="CJ20" s="699"/>
      <c r="CK20" s="699"/>
      <c r="CL20" s="699"/>
      <c r="CM20" s="699"/>
      <c r="CN20" s="699"/>
      <c r="CO20" s="699"/>
      <c r="CP20" s="699"/>
      <c r="CQ20" s="700"/>
      <c r="CR20" s="683">
        <v>9141925</v>
      </c>
      <c r="CS20" s="684"/>
      <c r="CT20" s="684"/>
      <c r="CU20" s="684"/>
      <c r="CV20" s="684"/>
      <c r="CW20" s="684"/>
      <c r="CX20" s="684"/>
      <c r="CY20" s="685"/>
      <c r="CZ20" s="686">
        <v>100</v>
      </c>
      <c r="DA20" s="686"/>
      <c r="DB20" s="686"/>
      <c r="DC20" s="686"/>
      <c r="DD20" s="692">
        <v>1259243</v>
      </c>
      <c r="DE20" s="684"/>
      <c r="DF20" s="684"/>
      <c r="DG20" s="684"/>
      <c r="DH20" s="684"/>
      <c r="DI20" s="684"/>
      <c r="DJ20" s="684"/>
      <c r="DK20" s="684"/>
      <c r="DL20" s="684"/>
      <c r="DM20" s="684"/>
      <c r="DN20" s="684"/>
      <c r="DO20" s="684"/>
      <c r="DP20" s="685"/>
      <c r="DQ20" s="692">
        <v>6363982</v>
      </c>
      <c r="DR20" s="684"/>
      <c r="DS20" s="684"/>
      <c r="DT20" s="684"/>
      <c r="DU20" s="684"/>
      <c r="DV20" s="684"/>
      <c r="DW20" s="684"/>
      <c r="DX20" s="684"/>
      <c r="DY20" s="684"/>
      <c r="DZ20" s="684"/>
      <c r="EA20" s="684"/>
      <c r="EB20" s="684"/>
      <c r="EC20" s="693"/>
    </row>
    <row r="21" spans="2:133" ht="11.25" customHeight="1" x14ac:dyDescent="0.2">
      <c r="B21" s="680" t="s">
        <v>276</v>
      </c>
      <c r="C21" s="681"/>
      <c r="D21" s="681"/>
      <c r="E21" s="681"/>
      <c r="F21" s="681"/>
      <c r="G21" s="681"/>
      <c r="H21" s="681"/>
      <c r="I21" s="681"/>
      <c r="J21" s="681"/>
      <c r="K21" s="681"/>
      <c r="L21" s="681"/>
      <c r="M21" s="681"/>
      <c r="N21" s="681"/>
      <c r="O21" s="681"/>
      <c r="P21" s="681"/>
      <c r="Q21" s="682"/>
      <c r="R21" s="683">
        <v>54689</v>
      </c>
      <c r="S21" s="684"/>
      <c r="T21" s="684"/>
      <c r="U21" s="684"/>
      <c r="V21" s="684"/>
      <c r="W21" s="684"/>
      <c r="X21" s="684"/>
      <c r="Y21" s="685"/>
      <c r="Z21" s="686">
        <v>0.6</v>
      </c>
      <c r="AA21" s="686"/>
      <c r="AB21" s="686"/>
      <c r="AC21" s="686"/>
      <c r="AD21" s="687">
        <v>54689</v>
      </c>
      <c r="AE21" s="687"/>
      <c r="AF21" s="687"/>
      <c r="AG21" s="687"/>
      <c r="AH21" s="687"/>
      <c r="AI21" s="687"/>
      <c r="AJ21" s="687"/>
      <c r="AK21" s="687"/>
      <c r="AL21" s="688">
        <v>0.9</v>
      </c>
      <c r="AM21" s="689"/>
      <c r="AN21" s="689"/>
      <c r="AO21" s="690"/>
      <c r="AP21" s="702" t="s">
        <v>277</v>
      </c>
      <c r="AQ21" s="703"/>
      <c r="AR21" s="703"/>
      <c r="AS21" s="703"/>
      <c r="AT21" s="703"/>
      <c r="AU21" s="703"/>
      <c r="AV21" s="703"/>
      <c r="AW21" s="703"/>
      <c r="AX21" s="703"/>
      <c r="AY21" s="703"/>
      <c r="AZ21" s="703"/>
      <c r="BA21" s="703"/>
      <c r="BB21" s="703"/>
      <c r="BC21" s="703"/>
      <c r="BD21" s="703"/>
      <c r="BE21" s="703"/>
      <c r="BF21" s="704"/>
      <c r="BG21" s="683" t="s">
        <v>130</v>
      </c>
      <c r="BH21" s="684"/>
      <c r="BI21" s="684"/>
      <c r="BJ21" s="684"/>
      <c r="BK21" s="684"/>
      <c r="BL21" s="684"/>
      <c r="BM21" s="684"/>
      <c r="BN21" s="685"/>
      <c r="BO21" s="686" t="s">
        <v>130</v>
      </c>
      <c r="BP21" s="686"/>
      <c r="BQ21" s="686"/>
      <c r="BR21" s="686"/>
      <c r="BS21" s="692" t="s">
        <v>138</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2">
      <c r="B22" s="680" t="s">
        <v>278</v>
      </c>
      <c r="C22" s="681"/>
      <c r="D22" s="681"/>
      <c r="E22" s="681"/>
      <c r="F22" s="681"/>
      <c r="G22" s="681"/>
      <c r="H22" s="681"/>
      <c r="I22" s="681"/>
      <c r="J22" s="681"/>
      <c r="K22" s="681"/>
      <c r="L22" s="681"/>
      <c r="M22" s="681"/>
      <c r="N22" s="681"/>
      <c r="O22" s="681"/>
      <c r="P22" s="681"/>
      <c r="Q22" s="682"/>
      <c r="R22" s="683">
        <v>1313699</v>
      </c>
      <c r="S22" s="684"/>
      <c r="T22" s="684"/>
      <c r="U22" s="684"/>
      <c r="V22" s="684"/>
      <c r="W22" s="684"/>
      <c r="X22" s="684"/>
      <c r="Y22" s="685"/>
      <c r="Z22" s="686">
        <v>13.6</v>
      </c>
      <c r="AA22" s="686"/>
      <c r="AB22" s="686"/>
      <c r="AC22" s="686"/>
      <c r="AD22" s="687">
        <v>1107719</v>
      </c>
      <c r="AE22" s="687"/>
      <c r="AF22" s="687"/>
      <c r="AG22" s="687"/>
      <c r="AH22" s="687"/>
      <c r="AI22" s="687"/>
      <c r="AJ22" s="687"/>
      <c r="AK22" s="687"/>
      <c r="AL22" s="688">
        <v>18.7</v>
      </c>
      <c r="AM22" s="689"/>
      <c r="AN22" s="689"/>
      <c r="AO22" s="690"/>
      <c r="AP22" s="702" t="s">
        <v>279</v>
      </c>
      <c r="AQ22" s="703"/>
      <c r="AR22" s="703"/>
      <c r="AS22" s="703"/>
      <c r="AT22" s="703"/>
      <c r="AU22" s="703"/>
      <c r="AV22" s="703"/>
      <c r="AW22" s="703"/>
      <c r="AX22" s="703"/>
      <c r="AY22" s="703"/>
      <c r="AZ22" s="703"/>
      <c r="BA22" s="703"/>
      <c r="BB22" s="703"/>
      <c r="BC22" s="703"/>
      <c r="BD22" s="703"/>
      <c r="BE22" s="703"/>
      <c r="BF22" s="704"/>
      <c r="BG22" s="683" t="s">
        <v>138</v>
      </c>
      <c r="BH22" s="684"/>
      <c r="BI22" s="684"/>
      <c r="BJ22" s="684"/>
      <c r="BK22" s="684"/>
      <c r="BL22" s="684"/>
      <c r="BM22" s="684"/>
      <c r="BN22" s="685"/>
      <c r="BO22" s="686" t="s">
        <v>130</v>
      </c>
      <c r="BP22" s="686"/>
      <c r="BQ22" s="686"/>
      <c r="BR22" s="686"/>
      <c r="BS22" s="692" t="s">
        <v>130</v>
      </c>
      <c r="BT22" s="684"/>
      <c r="BU22" s="684"/>
      <c r="BV22" s="684"/>
      <c r="BW22" s="684"/>
      <c r="BX22" s="684"/>
      <c r="BY22" s="684"/>
      <c r="BZ22" s="684"/>
      <c r="CA22" s="684"/>
      <c r="CB22" s="693"/>
      <c r="CD22" s="665" t="s">
        <v>280</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2">
      <c r="B23" s="680" t="s">
        <v>281</v>
      </c>
      <c r="C23" s="681"/>
      <c r="D23" s="681"/>
      <c r="E23" s="681"/>
      <c r="F23" s="681"/>
      <c r="G23" s="681"/>
      <c r="H23" s="681"/>
      <c r="I23" s="681"/>
      <c r="J23" s="681"/>
      <c r="K23" s="681"/>
      <c r="L23" s="681"/>
      <c r="M23" s="681"/>
      <c r="N23" s="681"/>
      <c r="O23" s="681"/>
      <c r="P23" s="681"/>
      <c r="Q23" s="682"/>
      <c r="R23" s="683">
        <v>1107719</v>
      </c>
      <c r="S23" s="684"/>
      <c r="T23" s="684"/>
      <c r="U23" s="684"/>
      <c r="V23" s="684"/>
      <c r="W23" s="684"/>
      <c r="X23" s="684"/>
      <c r="Y23" s="685"/>
      <c r="Z23" s="686">
        <v>11.5</v>
      </c>
      <c r="AA23" s="686"/>
      <c r="AB23" s="686"/>
      <c r="AC23" s="686"/>
      <c r="AD23" s="687">
        <v>1107719</v>
      </c>
      <c r="AE23" s="687"/>
      <c r="AF23" s="687"/>
      <c r="AG23" s="687"/>
      <c r="AH23" s="687"/>
      <c r="AI23" s="687"/>
      <c r="AJ23" s="687"/>
      <c r="AK23" s="687"/>
      <c r="AL23" s="688">
        <v>18.7</v>
      </c>
      <c r="AM23" s="689"/>
      <c r="AN23" s="689"/>
      <c r="AO23" s="690"/>
      <c r="AP23" s="702" t="s">
        <v>282</v>
      </c>
      <c r="AQ23" s="703"/>
      <c r="AR23" s="703"/>
      <c r="AS23" s="703"/>
      <c r="AT23" s="703"/>
      <c r="AU23" s="703"/>
      <c r="AV23" s="703"/>
      <c r="AW23" s="703"/>
      <c r="AX23" s="703"/>
      <c r="AY23" s="703"/>
      <c r="AZ23" s="703"/>
      <c r="BA23" s="703"/>
      <c r="BB23" s="703"/>
      <c r="BC23" s="703"/>
      <c r="BD23" s="703"/>
      <c r="BE23" s="703"/>
      <c r="BF23" s="704"/>
      <c r="BG23" s="683" t="s">
        <v>130</v>
      </c>
      <c r="BH23" s="684"/>
      <c r="BI23" s="684"/>
      <c r="BJ23" s="684"/>
      <c r="BK23" s="684"/>
      <c r="BL23" s="684"/>
      <c r="BM23" s="684"/>
      <c r="BN23" s="685"/>
      <c r="BO23" s="686" t="s">
        <v>138</v>
      </c>
      <c r="BP23" s="686"/>
      <c r="BQ23" s="686"/>
      <c r="BR23" s="686"/>
      <c r="BS23" s="692" t="s">
        <v>130</v>
      </c>
      <c r="BT23" s="684"/>
      <c r="BU23" s="684"/>
      <c r="BV23" s="684"/>
      <c r="BW23" s="684"/>
      <c r="BX23" s="684"/>
      <c r="BY23" s="684"/>
      <c r="BZ23" s="684"/>
      <c r="CA23" s="684"/>
      <c r="CB23" s="693"/>
      <c r="CD23" s="665" t="s">
        <v>222</v>
      </c>
      <c r="CE23" s="666"/>
      <c r="CF23" s="666"/>
      <c r="CG23" s="666"/>
      <c r="CH23" s="666"/>
      <c r="CI23" s="666"/>
      <c r="CJ23" s="666"/>
      <c r="CK23" s="666"/>
      <c r="CL23" s="666"/>
      <c r="CM23" s="666"/>
      <c r="CN23" s="666"/>
      <c r="CO23" s="666"/>
      <c r="CP23" s="666"/>
      <c r="CQ23" s="667"/>
      <c r="CR23" s="665" t="s">
        <v>283</v>
      </c>
      <c r="CS23" s="666"/>
      <c r="CT23" s="666"/>
      <c r="CU23" s="666"/>
      <c r="CV23" s="666"/>
      <c r="CW23" s="666"/>
      <c r="CX23" s="666"/>
      <c r="CY23" s="667"/>
      <c r="CZ23" s="665" t="s">
        <v>284</v>
      </c>
      <c r="DA23" s="666"/>
      <c r="DB23" s="666"/>
      <c r="DC23" s="667"/>
      <c r="DD23" s="665" t="s">
        <v>285</v>
      </c>
      <c r="DE23" s="666"/>
      <c r="DF23" s="666"/>
      <c r="DG23" s="666"/>
      <c r="DH23" s="666"/>
      <c r="DI23" s="666"/>
      <c r="DJ23" s="666"/>
      <c r="DK23" s="667"/>
      <c r="DL23" s="714" t="s">
        <v>286</v>
      </c>
      <c r="DM23" s="715"/>
      <c r="DN23" s="715"/>
      <c r="DO23" s="715"/>
      <c r="DP23" s="715"/>
      <c r="DQ23" s="715"/>
      <c r="DR23" s="715"/>
      <c r="DS23" s="715"/>
      <c r="DT23" s="715"/>
      <c r="DU23" s="715"/>
      <c r="DV23" s="716"/>
      <c r="DW23" s="665" t="s">
        <v>287</v>
      </c>
      <c r="DX23" s="666"/>
      <c r="DY23" s="666"/>
      <c r="DZ23" s="666"/>
      <c r="EA23" s="666"/>
      <c r="EB23" s="666"/>
      <c r="EC23" s="667"/>
    </row>
    <row r="24" spans="2:133" ht="11.25" customHeight="1" x14ac:dyDescent="0.2">
      <c r="B24" s="680" t="s">
        <v>288</v>
      </c>
      <c r="C24" s="681"/>
      <c r="D24" s="681"/>
      <c r="E24" s="681"/>
      <c r="F24" s="681"/>
      <c r="G24" s="681"/>
      <c r="H24" s="681"/>
      <c r="I24" s="681"/>
      <c r="J24" s="681"/>
      <c r="K24" s="681"/>
      <c r="L24" s="681"/>
      <c r="M24" s="681"/>
      <c r="N24" s="681"/>
      <c r="O24" s="681"/>
      <c r="P24" s="681"/>
      <c r="Q24" s="682"/>
      <c r="R24" s="683">
        <v>205980</v>
      </c>
      <c r="S24" s="684"/>
      <c r="T24" s="684"/>
      <c r="U24" s="684"/>
      <c r="V24" s="684"/>
      <c r="W24" s="684"/>
      <c r="X24" s="684"/>
      <c r="Y24" s="685"/>
      <c r="Z24" s="686">
        <v>2.1</v>
      </c>
      <c r="AA24" s="686"/>
      <c r="AB24" s="686"/>
      <c r="AC24" s="686"/>
      <c r="AD24" s="687" t="s">
        <v>138</v>
      </c>
      <c r="AE24" s="687"/>
      <c r="AF24" s="687"/>
      <c r="AG24" s="687"/>
      <c r="AH24" s="687"/>
      <c r="AI24" s="687"/>
      <c r="AJ24" s="687"/>
      <c r="AK24" s="687"/>
      <c r="AL24" s="688" t="s">
        <v>138</v>
      </c>
      <c r="AM24" s="689"/>
      <c r="AN24" s="689"/>
      <c r="AO24" s="690"/>
      <c r="AP24" s="702" t="s">
        <v>289</v>
      </c>
      <c r="AQ24" s="703"/>
      <c r="AR24" s="703"/>
      <c r="AS24" s="703"/>
      <c r="AT24" s="703"/>
      <c r="AU24" s="703"/>
      <c r="AV24" s="703"/>
      <c r="AW24" s="703"/>
      <c r="AX24" s="703"/>
      <c r="AY24" s="703"/>
      <c r="AZ24" s="703"/>
      <c r="BA24" s="703"/>
      <c r="BB24" s="703"/>
      <c r="BC24" s="703"/>
      <c r="BD24" s="703"/>
      <c r="BE24" s="703"/>
      <c r="BF24" s="704"/>
      <c r="BG24" s="683" t="s">
        <v>130</v>
      </c>
      <c r="BH24" s="684"/>
      <c r="BI24" s="684"/>
      <c r="BJ24" s="684"/>
      <c r="BK24" s="684"/>
      <c r="BL24" s="684"/>
      <c r="BM24" s="684"/>
      <c r="BN24" s="685"/>
      <c r="BO24" s="686" t="s">
        <v>130</v>
      </c>
      <c r="BP24" s="686"/>
      <c r="BQ24" s="686"/>
      <c r="BR24" s="686"/>
      <c r="BS24" s="692" t="s">
        <v>130</v>
      </c>
      <c r="BT24" s="684"/>
      <c r="BU24" s="684"/>
      <c r="BV24" s="684"/>
      <c r="BW24" s="684"/>
      <c r="BX24" s="684"/>
      <c r="BY24" s="684"/>
      <c r="BZ24" s="684"/>
      <c r="CA24" s="684"/>
      <c r="CB24" s="693"/>
      <c r="CD24" s="694" t="s">
        <v>290</v>
      </c>
      <c r="CE24" s="695"/>
      <c r="CF24" s="695"/>
      <c r="CG24" s="695"/>
      <c r="CH24" s="695"/>
      <c r="CI24" s="695"/>
      <c r="CJ24" s="695"/>
      <c r="CK24" s="695"/>
      <c r="CL24" s="695"/>
      <c r="CM24" s="695"/>
      <c r="CN24" s="695"/>
      <c r="CO24" s="695"/>
      <c r="CP24" s="695"/>
      <c r="CQ24" s="696"/>
      <c r="CR24" s="672">
        <v>3953892</v>
      </c>
      <c r="CS24" s="673"/>
      <c r="CT24" s="673"/>
      <c r="CU24" s="673"/>
      <c r="CV24" s="673"/>
      <c r="CW24" s="673"/>
      <c r="CX24" s="673"/>
      <c r="CY24" s="674"/>
      <c r="CZ24" s="677">
        <v>43.3</v>
      </c>
      <c r="DA24" s="678"/>
      <c r="DB24" s="678"/>
      <c r="DC24" s="697"/>
      <c r="DD24" s="717">
        <v>2693852</v>
      </c>
      <c r="DE24" s="673"/>
      <c r="DF24" s="673"/>
      <c r="DG24" s="673"/>
      <c r="DH24" s="673"/>
      <c r="DI24" s="673"/>
      <c r="DJ24" s="673"/>
      <c r="DK24" s="674"/>
      <c r="DL24" s="717">
        <v>2685538</v>
      </c>
      <c r="DM24" s="673"/>
      <c r="DN24" s="673"/>
      <c r="DO24" s="673"/>
      <c r="DP24" s="673"/>
      <c r="DQ24" s="673"/>
      <c r="DR24" s="673"/>
      <c r="DS24" s="673"/>
      <c r="DT24" s="673"/>
      <c r="DU24" s="673"/>
      <c r="DV24" s="674"/>
      <c r="DW24" s="677">
        <v>43.4</v>
      </c>
      <c r="DX24" s="678"/>
      <c r="DY24" s="678"/>
      <c r="DZ24" s="678"/>
      <c r="EA24" s="678"/>
      <c r="EB24" s="678"/>
      <c r="EC24" s="679"/>
    </row>
    <row r="25" spans="2:133" ht="11.25" customHeight="1" x14ac:dyDescent="0.2">
      <c r="B25" s="680" t="s">
        <v>291</v>
      </c>
      <c r="C25" s="681"/>
      <c r="D25" s="681"/>
      <c r="E25" s="681"/>
      <c r="F25" s="681"/>
      <c r="G25" s="681"/>
      <c r="H25" s="681"/>
      <c r="I25" s="681"/>
      <c r="J25" s="681"/>
      <c r="K25" s="681"/>
      <c r="L25" s="681"/>
      <c r="M25" s="681"/>
      <c r="N25" s="681"/>
      <c r="O25" s="681"/>
      <c r="P25" s="681"/>
      <c r="Q25" s="682"/>
      <c r="R25" s="683" t="s">
        <v>138</v>
      </c>
      <c r="S25" s="684"/>
      <c r="T25" s="684"/>
      <c r="U25" s="684"/>
      <c r="V25" s="684"/>
      <c r="W25" s="684"/>
      <c r="X25" s="684"/>
      <c r="Y25" s="685"/>
      <c r="Z25" s="686" t="s">
        <v>138</v>
      </c>
      <c r="AA25" s="686"/>
      <c r="AB25" s="686"/>
      <c r="AC25" s="686"/>
      <c r="AD25" s="687" t="s">
        <v>130</v>
      </c>
      <c r="AE25" s="687"/>
      <c r="AF25" s="687"/>
      <c r="AG25" s="687"/>
      <c r="AH25" s="687"/>
      <c r="AI25" s="687"/>
      <c r="AJ25" s="687"/>
      <c r="AK25" s="687"/>
      <c r="AL25" s="688" t="s">
        <v>130</v>
      </c>
      <c r="AM25" s="689"/>
      <c r="AN25" s="689"/>
      <c r="AO25" s="690"/>
      <c r="AP25" s="702" t="s">
        <v>292</v>
      </c>
      <c r="AQ25" s="703"/>
      <c r="AR25" s="703"/>
      <c r="AS25" s="703"/>
      <c r="AT25" s="703"/>
      <c r="AU25" s="703"/>
      <c r="AV25" s="703"/>
      <c r="AW25" s="703"/>
      <c r="AX25" s="703"/>
      <c r="AY25" s="703"/>
      <c r="AZ25" s="703"/>
      <c r="BA25" s="703"/>
      <c r="BB25" s="703"/>
      <c r="BC25" s="703"/>
      <c r="BD25" s="703"/>
      <c r="BE25" s="703"/>
      <c r="BF25" s="704"/>
      <c r="BG25" s="683" t="s">
        <v>130</v>
      </c>
      <c r="BH25" s="684"/>
      <c r="BI25" s="684"/>
      <c r="BJ25" s="684"/>
      <c r="BK25" s="684"/>
      <c r="BL25" s="684"/>
      <c r="BM25" s="684"/>
      <c r="BN25" s="685"/>
      <c r="BO25" s="686" t="s">
        <v>130</v>
      </c>
      <c r="BP25" s="686"/>
      <c r="BQ25" s="686"/>
      <c r="BR25" s="686"/>
      <c r="BS25" s="692" t="s">
        <v>130</v>
      </c>
      <c r="BT25" s="684"/>
      <c r="BU25" s="684"/>
      <c r="BV25" s="684"/>
      <c r="BW25" s="684"/>
      <c r="BX25" s="684"/>
      <c r="BY25" s="684"/>
      <c r="BZ25" s="684"/>
      <c r="CA25" s="684"/>
      <c r="CB25" s="693"/>
      <c r="CD25" s="698" t="s">
        <v>293</v>
      </c>
      <c r="CE25" s="699"/>
      <c r="CF25" s="699"/>
      <c r="CG25" s="699"/>
      <c r="CH25" s="699"/>
      <c r="CI25" s="699"/>
      <c r="CJ25" s="699"/>
      <c r="CK25" s="699"/>
      <c r="CL25" s="699"/>
      <c r="CM25" s="699"/>
      <c r="CN25" s="699"/>
      <c r="CO25" s="699"/>
      <c r="CP25" s="699"/>
      <c r="CQ25" s="700"/>
      <c r="CR25" s="683">
        <v>1543436</v>
      </c>
      <c r="CS25" s="720"/>
      <c r="CT25" s="720"/>
      <c r="CU25" s="720"/>
      <c r="CV25" s="720"/>
      <c r="CW25" s="720"/>
      <c r="CX25" s="720"/>
      <c r="CY25" s="721"/>
      <c r="CZ25" s="688">
        <v>16.899999999999999</v>
      </c>
      <c r="DA25" s="718"/>
      <c r="DB25" s="718"/>
      <c r="DC25" s="722"/>
      <c r="DD25" s="692">
        <v>1411220</v>
      </c>
      <c r="DE25" s="720"/>
      <c r="DF25" s="720"/>
      <c r="DG25" s="720"/>
      <c r="DH25" s="720"/>
      <c r="DI25" s="720"/>
      <c r="DJ25" s="720"/>
      <c r="DK25" s="721"/>
      <c r="DL25" s="692">
        <v>1405372</v>
      </c>
      <c r="DM25" s="720"/>
      <c r="DN25" s="720"/>
      <c r="DO25" s="720"/>
      <c r="DP25" s="720"/>
      <c r="DQ25" s="720"/>
      <c r="DR25" s="720"/>
      <c r="DS25" s="720"/>
      <c r="DT25" s="720"/>
      <c r="DU25" s="720"/>
      <c r="DV25" s="721"/>
      <c r="DW25" s="688">
        <v>22.7</v>
      </c>
      <c r="DX25" s="718"/>
      <c r="DY25" s="718"/>
      <c r="DZ25" s="718"/>
      <c r="EA25" s="718"/>
      <c r="EB25" s="718"/>
      <c r="EC25" s="719"/>
    </row>
    <row r="26" spans="2:133" ht="11.25" customHeight="1" x14ac:dyDescent="0.2">
      <c r="B26" s="680" t="s">
        <v>294</v>
      </c>
      <c r="C26" s="681"/>
      <c r="D26" s="681"/>
      <c r="E26" s="681"/>
      <c r="F26" s="681"/>
      <c r="G26" s="681"/>
      <c r="H26" s="681"/>
      <c r="I26" s="681"/>
      <c r="J26" s="681"/>
      <c r="K26" s="681"/>
      <c r="L26" s="681"/>
      <c r="M26" s="681"/>
      <c r="N26" s="681"/>
      <c r="O26" s="681"/>
      <c r="P26" s="681"/>
      <c r="Q26" s="682"/>
      <c r="R26" s="683">
        <v>6110457</v>
      </c>
      <c r="S26" s="684"/>
      <c r="T26" s="684"/>
      <c r="U26" s="684"/>
      <c r="V26" s="684"/>
      <c r="W26" s="684"/>
      <c r="X26" s="684"/>
      <c r="Y26" s="685"/>
      <c r="Z26" s="686">
        <v>63.4</v>
      </c>
      <c r="AA26" s="686"/>
      <c r="AB26" s="686"/>
      <c r="AC26" s="686"/>
      <c r="AD26" s="687">
        <v>5904477</v>
      </c>
      <c r="AE26" s="687"/>
      <c r="AF26" s="687"/>
      <c r="AG26" s="687"/>
      <c r="AH26" s="687"/>
      <c r="AI26" s="687"/>
      <c r="AJ26" s="687"/>
      <c r="AK26" s="687"/>
      <c r="AL26" s="688">
        <v>99.9</v>
      </c>
      <c r="AM26" s="689"/>
      <c r="AN26" s="689"/>
      <c r="AO26" s="690"/>
      <c r="AP26" s="702" t="s">
        <v>295</v>
      </c>
      <c r="AQ26" s="729"/>
      <c r="AR26" s="729"/>
      <c r="AS26" s="729"/>
      <c r="AT26" s="729"/>
      <c r="AU26" s="729"/>
      <c r="AV26" s="729"/>
      <c r="AW26" s="729"/>
      <c r="AX26" s="729"/>
      <c r="AY26" s="729"/>
      <c r="AZ26" s="729"/>
      <c r="BA26" s="729"/>
      <c r="BB26" s="729"/>
      <c r="BC26" s="729"/>
      <c r="BD26" s="729"/>
      <c r="BE26" s="729"/>
      <c r="BF26" s="704"/>
      <c r="BG26" s="683" t="s">
        <v>130</v>
      </c>
      <c r="BH26" s="684"/>
      <c r="BI26" s="684"/>
      <c r="BJ26" s="684"/>
      <c r="BK26" s="684"/>
      <c r="BL26" s="684"/>
      <c r="BM26" s="684"/>
      <c r="BN26" s="685"/>
      <c r="BO26" s="686" t="s">
        <v>130</v>
      </c>
      <c r="BP26" s="686"/>
      <c r="BQ26" s="686"/>
      <c r="BR26" s="686"/>
      <c r="BS26" s="692" t="s">
        <v>130</v>
      </c>
      <c r="BT26" s="684"/>
      <c r="BU26" s="684"/>
      <c r="BV26" s="684"/>
      <c r="BW26" s="684"/>
      <c r="BX26" s="684"/>
      <c r="BY26" s="684"/>
      <c r="BZ26" s="684"/>
      <c r="CA26" s="684"/>
      <c r="CB26" s="693"/>
      <c r="CD26" s="698" t="s">
        <v>296</v>
      </c>
      <c r="CE26" s="699"/>
      <c r="CF26" s="699"/>
      <c r="CG26" s="699"/>
      <c r="CH26" s="699"/>
      <c r="CI26" s="699"/>
      <c r="CJ26" s="699"/>
      <c r="CK26" s="699"/>
      <c r="CL26" s="699"/>
      <c r="CM26" s="699"/>
      <c r="CN26" s="699"/>
      <c r="CO26" s="699"/>
      <c r="CP26" s="699"/>
      <c r="CQ26" s="700"/>
      <c r="CR26" s="683">
        <v>1064754</v>
      </c>
      <c r="CS26" s="684"/>
      <c r="CT26" s="684"/>
      <c r="CU26" s="684"/>
      <c r="CV26" s="684"/>
      <c r="CW26" s="684"/>
      <c r="CX26" s="684"/>
      <c r="CY26" s="685"/>
      <c r="CZ26" s="688">
        <v>11.6</v>
      </c>
      <c r="DA26" s="718"/>
      <c r="DB26" s="718"/>
      <c r="DC26" s="722"/>
      <c r="DD26" s="692">
        <v>946881</v>
      </c>
      <c r="DE26" s="684"/>
      <c r="DF26" s="684"/>
      <c r="DG26" s="684"/>
      <c r="DH26" s="684"/>
      <c r="DI26" s="684"/>
      <c r="DJ26" s="684"/>
      <c r="DK26" s="685"/>
      <c r="DL26" s="692" t="s">
        <v>138</v>
      </c>
      <c r="DM26" s="684"/>
      <c r="DN26" s="684"/>
      <c r="DO26" s="684"/>
      <c r="DP26" s="684"/>
      <c r="DQ26" s="684"/>
      <c r="DR26" s="684"/>
      <c r="DS26" s="684"/>
      <c r="DT26" s="684"/>
      <c r="DU26" s="684"/>
      <c r="DV26" s="685"/>
      <c r="DW26" s="688" t="s">
        <v>138</v>
      </c>
      <c r="DX26" s="718"/>
      <c r="DY26" s="718"/>
      <c r="DZ26" s="718"/>
      <c r="EA26" s="718"/>
      <c r="EB26" s="718"/>
      <c r="EC26" s="719"/>
    </row>
    <row r="27" spans="2:133" ht="11.25" customHeight="1" x14ac:dyDescent="0.2">
      <c r="B27" s="680" t="s">
        <v>297</v>
      </c>
      <c r="C27" s="681"/>
      <c r="D27" s="681"/>
      <c r="E27" s="681"/>
      <c r="F27" s="681"/>
      <c r="G27" s="681"/>
      <c r="H27" s="681"/>
      <c r="I27" s="681"/>
      <c r="J27" s="681"/>
      <c r="K27" s="681"/>
      <c r="L27" s="681"/>
      <c r="M27" s="681"/>
      <c r="N27" s="681"/>
      <c r="O27" s="681"/>
      <c r="P27" s="681"/>
      <c r="Q27" s="682"/>
      <c r="R27" s="683">
        <v>1691</v>
      </c>
      <c r="S27" s="684"/>
      <c r="T27" s="684"/>
      <c r="U27" s="684"/>
      <c r="V27" s="684"/>
      <c r="W27" s="684"/>
      <c r="X27" s="684"/>
      <c r="Y27" s="685"/>
      <c r="Z27" s="686">
        <v>0</v>
      </c>
      <c r="AA27" s="686"/>
      <c r="AB27" s="686"/>
      <c r="AC27" s="686"/>
      <c r="AD27" s="687">
        <v>1691</v>
      </c>
      <c r="AE27" s="687"/>
      <c r="AF27" s="687"/>
      <c r="AG27" s="687"/>
      <c r="AH27" s="687"/>
      <c r="AI27" s="687"/>
      <c r="AJ27" s="687"/>
      <c r="AK27" s="687"/>
      <c r="AL27" s="688">
        <v>0</v>
      </c>
      <c r="AM27" s="689"/>
      <c r="AN27" s="689"/>
      <c r="AO27" s="690"/>
      <c r="AP27" s="680" t="s">
        <v>298</v>
      </c>
      <c r="AQ27" s="681"/>
      <c r="AR27" s="681"/>
      <c r="AS27" s="681"/>
      <c r="AT27" s="681"/>
      <c r="AU27" s="681"/>
      <c r="AV27" s="681"/>
      <c r="AW27" s="681"/>
      <c r="AX27" s="681"/>
      <c r="AY27" s="681"/>
      <c r="AZ27" s="681"/>
      <c r="BA27" s="681"/>
      <c r="BB27" s="681"/>
      <c r="BC27" s="681"/>
      <c r="BD27" s="681"/>
      <c r="BE27" s="681"/>
      <c r="BF27" s="682"/>
      <c r="BG27" s="683">
        <v>4150710</v>
      </c>
      <c r="BH27" s="684"/>
      <c r="BI27" s="684"/>
      <c r="BJ27" s="684"/>
      <c r="BK27" s="684"/>
      <c r="BL27" s="684"/>
      <c r="BM27" s="684"/>
      <c r="BN27" s="685"/>
      <c r="BO27" s="686">
        <v>100</v>
      </c>
      <c r="BP27" s="686"/>
      <c r="BQ27" s="686"/>
      <c r="BR27" s="686"/>
      <c r="BS27" s="692">
        <v>149513</v>
      </c>
      <c r="BT27" s="684"/>
      <c r="BU27" s="684"/>
      <c r="BV27" s="684"/>
      <c r="BW27" s="684"/>
      <c r="BX27" s="684"/>
      <c r="BY27" s="684"/>
      <c r="BZ27" s="684"/>
      <c r="CA27" s="684"/>
      <c r="CB27" s="693"/>
      <c r="CD27" s="698" t="s">
        <v>299</v>
      </c>
      <c r="CE27" s="699"/>
      <c r="CF27" s="699"/>
      <c r="CG27" s="699"/>
      <c r="CH27" s="699"/>
      <c r="CI27" s="699"/>
      <c r="CJ27" s="699"/>
      <c r="CK27" s="699"/>
      <c r="CL27" s="699"/>
      <c r="CM27" s="699"/>
      <c r="CN27" s="699"/>
      <c r="CO27" s="699"/>
      <c r="CP27" s="699"/>
      <c r="CQ27" s="700"/>
      <c r="CR27" s="683">
        <v>1663627</v>
      </c>
      <c r="CS27" s="720"/>
      <c r="CT27" s="720"/>
      <c r="CU27" s="720"/>
      <c r="CV27" s="720"/>
      <c r="CW27" s="720"/>
      <c r="CX27" s="720"/>
      <c r="CY27" s="721"/>
      <c r="CZ27" s="688">
        <v>18.2</v>
      </c>
      <c r="DA27" s="718"/>
      <c r="DB27" s="718"/>
      <c r="DC27" s="722"/>
      <c r="DD27" s="692">
        <v>548577</v>
      </c>
      <c r="DE27" s="720"/>
      <c r="DF27" s="720"/>
      <c r="DG27" s="720"/>
      <c r="DH27" s="720"/>
      <c r="DI27" s="720"/>
      <c r="DJ27" s="720"/>
      <c r="DK27" s="721"/>
      <c r="DL27" s="692">
        <v>546111</v>
      </c>
      <c r="DM27" s="720"/>
      <c r="DN27" s="720"/>
      <c r="DO27" s="720"/>
      <c r="DP27" s="720"/>
      <c r="DQ27" s="720"/>
      <c r="DR27" s="720"/>
      <c r="DS27" s="720"/>
      <c r="DT27" s="720"/>
      <c r="DU27" s="720"/>
      <c r="DV27" s="721"/>
      <c r="DW27" s="688">
        <v>8.8000000000000007</v>
      </c>
      <c r="DX27" s="718"/>
      <c r="DY27" s="718"/>
      <c r="DZ27" s="718"/>
      <c r="EA27" s="718"/>
      <c r="EB27" s="718"/>
      <c r="EC27" s="719"/>
    </row>
    <row r="28" spans="2:133" ht="11.25" customHeight="1" x14ac:dyDescent="0.2">
      <c r="B28" s="680" t="s">
        <v>300</v>
      </c>
      <c r="C28" s="681"/>
      <c r="D28" s="681"/>
      <c r="E28" s="681"/>
      <c r="F28" s="681"/>
      <c r="G28" s="681"/>
      <c r="H28" s="681"/>
      <c r="I28" s="681"/>
      <c r="J28" s="681"/>
      <c r="K28" s="681"/>
      <c r="L28" s="681"/>
      <c r="M28" s="681"/>
      <c r="N28" s="681"/>
      <c r="O28" s="681"/>
      <c r="P28" s="681"/>
      <c r="Q28" s="682"/>
      <c r="R28" s="683">
        <v>155596</v>
      </c>
      <c r="S28" s="684"/>
      <c r="T28" s="684"/>
      <c r="U28" s="684"/>
      <c r="V28" s="684"/>
      <c r="W28" s="684"/>
      <c r="X28" s="684"/>
      <c r="Y28" s="685"/>
      <c r="Z28" s="686">
        <v>1.6</v>
      </c>
      <c r="AA28" s="686"/>
      <c r="AB28" s="686"/>
      <c r="AC28" s="686"/>
      <c r="AD28" s="687">
        <v>566</v>
      </c>
      <c r="AE28" s="687"/>
      <c r="AF28" s="687"/>
      <c r="AG28" s="687"/>
      <c r="AH28" s="687"/>
      <c r="AI28" s="687"/>
      <c r="AJ28" s="687"/>
      <c r="AK28" s="687"/>
      <c r="AL28" s="688">
        <v>0</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301</v>
      </c>
      <c r="CE28" s="699"/>
      <c r="CF28" s="699"/>
      <c r="CG28" s="699"/>
      <c r="CH28" s="699"/>
      <c r="CI28" s="699"/>
      <c r="CJ28" s="699"/>
      <c r="CK28" s="699"/>
      <c r="CL28" s="699"/>
      <c r="CM28" s="699"/>
      <c r="CN28" s="699"/>
      <c r="CO28" s="699"/>
      <c r="CP28" s="699"/>
      <c r="CQ28" s="700"/>
      <c r="CR28" s="683">
        <v>746829</v>
      </c>
      <c r="CS28" s="684"/>
      <c r="CT28" s="684"/>
      <c r="CU28" s="684"/>
      <c r="CV28" s="684"/>
      <c r="CW28" s="684"/>
      <c r="CX28" s="684"/>
      <c r="CY28" s="685"/>
      <c r="CZ28" s="688">
        <v>8.1999999999999993</v>
      </c>
      <c r="DA28" s="718"/>
      <c r="DB28" s="718"/>
      <c r="DC28" s="722"/>
      <c r="DD28" s="692">
        <v>734055</v>
      </c>
      <c r="DE28" s="684"/>
      <c r="DF28" s="684"/>
      <c r="DG28" s="684"/>
      <c r="DH28" s="684"/>
      <c r="DI28" s="684"/>
      <c r="DJ28" s="684"/>
      <c r="DK28" s="685"/>
      <c r="DL28" s="692">
        <v>734055</v>
      </c>
      <c r="DM28" s="684"/>
      <c r="DN28" s="684"/>
      <c r="DO28" s="684"/>
      <c r="DP28" s="684"/>
      <c r="DQ28" s="684"/>
      <c r="DR28" s="684"/>
      <c r="DS28" s="684"/>
      <c r="DT28" s="684"/>
      <c r="DU28" s="684"/>
      <c r="DV28" s="685"/>
      <c r="DW28" s="688">
        <v>11.9</v>
      </c>
      <c r="DX28" s="718"/>
      <c r="DY28" s="718"/>
      <c r="DZ28" s="718"/>
      <c r="EA28" s="718"/>
      <c r="EB28" s="718"/>
      <c r="EC28" s="719"/>
    </row>
    <row r="29" spans="2:133" ht="11.25" customHeight="1" x14ac:dyDescent="0.2">
      <c r="B29" s="680" t="s">
        <v>302</v>
      </c>
      <c r="C29" s="681"/>
      <c r="D29" s="681"/>
      <c r="E29" s="681"/>
      <c r="F29" s="681"/>
      <c r="G29" s="681"/>
      <c r="H29" s="681"/>
      <c r="I29" s="681"/>
      <c r="J29" s="681"/>
      <c r="K29" s="681"/>
      <c r="L29" s="681"/>
      <c r="M29" s="681"/>
      <c r="N29" s="681"/>
      <c r="O29" s="681"/>
      <c r="P29" s="681"/>
      <c r="Q29" s="682"/>
      <c r="R29" s="683">
        <v>88736</v>
      </c>
      <c r="S29" s="684"/>
      <c r="T29" s="684"/>
      <c r="U29" s="684"/>
      <c r="V29" s="684"/>
      <c r="W29" s="684"/>
      <c r="X29" s="684"/>
      <c r="Y29" s="685"/>
      <c r="Z29" s="686">
        <v>0.9</v>
      </c>
      <c r="AA29" s="686"/>
      <c r="AB29" s="686"/>
      <c r="AC29" s="686"/>
      <c r="AD29" s="687">
        <v>5</v>
      </c>
      <c r="AE29" s="687"/>
      <c r="AF29" s="687"/>
      <c r="AG29" s="687"/>
      <c r="AH29" s="687"/>
      <c r="AI29" s="687"/>
      <c r="AJ29" s="687"/>
      <c r="AK29" s="687"/>
      <c r="AL29" s="688">
        <v>0</v>
      </c>
      <c r="AM29" s="689"/>
      <c r="AN29" s="689"/>
      <c r="AO29" s="690"/>
      <c r="AP29" s="732"/>
      <c r="AQ29" s="733"/>
      <c r="AR29" s="733"/>
      <c r="AS29" s="733"/>
      <c r="AT29" s="733"/>
      <c r="AU29" s="733"/>
      <c r="AV29" s="733"/>
      <c r="AW29" s="733"/>
      <c r="AX29" s="733"/>
      <c r="AY29" s="733"/>
      <c r="AZ29" s="733"/>
      <c r="BA29" s="733"/>
      <c r="BB29" s="733"/>
      <c r="BC29" s="733"/>
      <c r="BD29" s="733"/>
      <c r="BE29" s="733"/>
      <c r="BF29" s="734"/>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303</v>
      </c>
      <c r="CE29" s="724"/>
      <c r="CF29" s="698" t="s">
        <v>70</v>
      </c>
      <c r="CG29" s="699"/>
      <c r="CH29" s="699"/>
      <c r="CI29" s="699"/>
      <c r="CJ29" s="699"/>
      <c r="CK29" s="699"/>
      <c r="CL29" s="699"/>
      <c r="CM29" s="699"/>
      <c r="CN29" s="699"/>
      <c r="CO29" s="699"/>
      <c r="CP29" s="699"/>
      <c r="CQ29" s="700"/>
      <c r="CR29" s="683">
        <v>746829</v>
      </c>
      <c r="CS29" s="720"/>
      <c r="CT29" s="720"/>
      <c r="CU29" s="720"/>
      <c r="CV29" s="720"/>
      <c r="CW29" s="720"/>
      <c r="CX29" s="720"/>
      <c r="CY29" s="721"/>
      <c r="CZ29" s="688">
        <v>8.1999999999999993</v>
      </c>
      <c r="DA29" s="718"/>
      <c r="DB29" s="718"/>
      <c r="DC29" s="722"/>
      <c r="DD29" s="692">
        <v>734055</v>
      </c>
      <c r="DE29" s="720"/>
      <c r="DF29" s="720"/>
      <c r="DG29" s="720"/>
      <c r="DH29" s="720"/>
      <c r="DI29" s="720"/>
      <c r="DJ29" s="720"/>
      <c r="DK29" s="721"/>
      <c r="DL29" s="692">
        <v>734055</v>
      </c>
      <c r="DM29" s="720"/>
      <c r="DN29" s="720"/>
      <c r="DO29" s="720"/>
      <c r="DP29" s="720"/>
      <c r="DQ29" s="720"/>
      <c r="DR29" s="720"/>
      <c r="DS29" s="720"/>
      <c r="DT29" s="720"/>
      <c r="DU29" s="720"/>
      <c r="DV29" s="721"/>
      <c r="DW29" s="688">
        <v>11.9</v>
      </c>
      <c r="DX29" s="718"/>
      <c r="DY29" s="718"/>
      <c r="DZ29" s="718"/>
      <c r="EA29" s="718"/>
      <c r="EB29" s="718"/>
      <c r="EC29" s="719"/>
    </row>
    <row r="30" spans="2:133" ht="11.25" customHeight="1" x14ac:dyDescent="0.2">
      <c r="B30" s="680" t="s">
        <v>304</v>
      </c>
      <c r="C30" s="681"/>
      <c r="D30" s="681"/>
      <c r="E30" s="681"/>
      <c r="F30" s="681"/>
      <c r="G30" s="681"/>
      <c r="H30" s="681"/>
      <c r="I30" s="681"/>
      <c r="J30" s="681"/>
      <c r="K30" s="681"/>
      <c r="L30" s="681"/>
      <c r="M30" s="681"/>
      <c r="N30" s="681"/>
      <c r="O30" s="681"/>
      <c r="P30" s="681"/>
      <c r="Q30" s="682"/>
      <c r="R30" s="683">
        <v>11042</v>
      </c>
      <c r="S30" s="684"/>
      <c r="T30" s="684"/>
      <c r="U30" s="684"/>
      <c r="V30" s="684"/>
      <c r="W30" s="684"/>
      <c r="X30" s="684"/>
      <c r="Y30" s="685"/>
      <c r="Z30" s="686">
        <v>0.1</v>
      </c>
      <c r="AA30" s="686"/>
      <c r="AB30" s="686"/>
      <c r="AC30" s="686"/>
      <c r="AD30" s="687" t="s">
        <v>130</v>
      </c>
      <c r="AE30" s="687"/>
      <c r="AF30" s="687"/>
      <c r="AG30" s="687"/>
      <c r="AH30" s="687"/>
      <c r="AI30" s="687"/>
      <c r="AJ30" s="687"/>
      <c r="AK30" s="687"/>
      <c r="AL30" s="688" t="s">
        <v>130</v>
      </c>
      <c r="AM30" s="689"/>
      <c r="AN30" s="689"/>
      <c r="AO30" s="690"/>
      <c r="AP30" s="662" t="s">
        <v>222</v>
      </c>
      <c r="AQ30" s="663"/>
      <c r="AR30" s="663"/>
      <c r="AS30" s="663"/>
      <c r="AT30" s="663"/>
      <c r="AU30" s="663"/>
      <c r="AV30" s="663"/>
      <c r="AW30" s="663"/>
      <c r="AX30" s="663"/>
      <c r="AY30" s="663"/>
      <c r="AZ30" s="663"/>
      <c r="BA30" s="663"/>
      <c r="BB30" s="663"/>
      <c r="BC30" s="663"/>
      <c r="BD30" s="663"/>
      <c r="BE30" s="663"/>
      <c r="BF30" s="664"/>
      <c r="BG30" s="662" t="s">
        <v>305</v>
      </c>
      <c r="BH30" s="730"/>
      <c r="BI30" s="730"/>
      <c r="BJ30" s="730"/>
      <c r="BK30" s="730"/>
      <c r="BL30" s="730"/>
      <c r="BM30" s="730"/>
      <c r="BN30" s="730"/>
      <c r="BO30" s="730"/>
      <c r="BP30" s="730"/>
      <c r="BQ30" s="731"/>
      <c r="BR30" s="662" t="s">
        <v>306</v>
      </c>
      <c r="BS30" s="730"/>
      <c r="BT30" s="730"/>
      <c r="BU30" s="730"/>
      <c r="BV30" s="730"/>
      <c r="BW30" s="730"/>
      <c r="BX30" s="730"/>
      <c r="BY30" s="730"/>
      <c r="BZ30" s="730"/>
      <c r="CA30" s="730"/>
      <c r="CB30" s="731"/>
      <c r="CD30" s="725"/>
      <c r="CE30" s="726"/>
      <c r="CF30" s="698" t="s">
        <v>307</v>
      </c>
      <c r="CG30" s="699"/>
      <c r="CH30" s="699"/>
      <c r="CI30" s="699"/>
      <c r="CJ30" s="699"/>
      <c r="CK30" s="699"/>
      <c r="CL30" s="699"/>
      <c r="CM30" s="699"/>
      <c r="CN30" s="699"/>
      <c r="CO30" s="699"/>
      <c r="CP30" s="699"/>
      <c r="CQ30" s="700"/>
      <c r="CR30" s="683">
        <v>689573</v>
      </c>
      <c r="CS30" s="684"/>
      <c r="CT30" s="684"/>
      <c r="CU30" s="684"/>
      <c r="CV30" s="684"/>
      <c r="CW30" s="684"/>
      <c r="CX30" s="684"/>
      <c r="CY30" s="685"/>
      <c r="CZ30" s="688">
        <v>7.5</v>
      </c>
      <c r="DA30" s="718"/>
      <c r="DB30" s="718"/>
      <c r="DC30" s="722"/>
      <c r="DD30" s="692">
        <v>677241</v>
      </c>
      <c r="DE30" s="684"/>
      <c r="DF30" s="684"/>
      <c r="DG30" s="684"/>
      <c r="DH30" s="684"/>
      <c r="DI30" s="684"/>
      <c r="DJ30" s="684"/>
      <c r="DK30" s="685"/>
      <c r="DL30" s="692">
        <v>677241</v>
      </c>
      <c r="DM30" s="684"/>
      <c r="DN30" s="684"/>
      <c r="DO30" s="684"/>
      <c r="DP30" s="684"/>
      <c r="DQ30" s="684"/>
      <c r="DR30" s="684"/>
      <c r="DS30" s="684"/>
      <c r="DT30" s="684"/>
      <c r="DU30" s="684"/>
      <c r="DV30" s="685"/>
      <c r="DW30" s="688">
        <v>11</v>
      </c>
      <c r="DX30" s="718"/>
      <c r="DY30" s="718"/>
      <c r="DZ30" s="718"/>
      <c r="EA30" s="718"/>
      <c r="EB30" s="718"/>
      <c r="EC30" s="719"/>
    </row>
    <row r="31" spans="2:133" ht="11.25" customHeight="1" x14ac:dyDescent="0.2">
      <c r="B31" s="680" t="s">
        <v>308</v>
      </c>
      <c r="C31" s="681"/>
      <c r="D31" s="681"/>
      <c r="E31" s="681"/>
      <c r="F31" s="681"/>
      <c r="G31" s="681"/>
      <c r="H31" s="681"/>
      <c r="I31" s="681"/>
      <c r="J31" s="681"/>
      <c r="K31" s="681"/>
      <c r="L31" s="681"/>
      <c r="M31" s="681"/>
      <c r="N31" s="681"/>
      <c r="O31" s="681"/>
      <c r="P31" s="681"/>
      <c r="Q31" s="682"/>
      <c r="R31" s="683">
        <v>963581</v>
      </c>
      <c r="S31" s="684"/>
      <c r="T31" s="684"/>
      <c r="U31" s="684"/>
      <c r="V31" s="684"/>
      <c r="W31" s="684"/>
      <c r="X31" s="684"/>
      <c r="Y31" s="685"/>
      <c r="Z31" s="686">
        <v>10</v>
      </c>
      <c r="AA31" s="686"/>
      <c r="AB31" s="686"/>
      <c r="AC31" s="686"/>
      <c r="AD31" s="687" t="s">
        <v>138</v>
      </c>
      <c r="AE31" s="687"/>
      <c r="AF31" s="687"/>
      <c r="AG31" s="687"/>
      <c r="AH31" s="687"/>
      <c r="AI31" s="687"/>
      <c r="AJ31" s="687"/>
      <c r="AK31" s="687"/>
      <c r="AL31" s="688" t="s">
        <v>130</v>
      </c>
      <c r="AM31" s="689"/>
      <c r="AN31" s="689"/>
      <c r="AO31" s="690"/>
      <c r="AP31" s="737" t="s">
        <v>309</v>
      </c>
      <c r="AQ31" s="738"/>
      <c r="AR31" s="738"/>
      <c r="AS31" s="738"/>
      <c r="AT31" s="743" t="s">
        <v>310</v>
      </c>
      <c r="AU31" s="231"/>
      <c r="AV31" s="231"/>
      <c r="AW31" s="231"/>
      <c r="AX31" s="669" t="s">
        <v>186</v>
      </c>
      <c r="AY31" s="670"/>
      <c r="AZ31" s="670"/>
      <c r="BA31" s="670"/>
      <c r="BB31" s="670"/>
      <c r="BC31" s="670"/>
      <c r="BD31" s="670"/>
      <c r="BE31" s="670"/>
      <c r="BF31" s="671"/>
      <c r="BG31" s="751">
        <v>99.5</v>
      </c>
      <c r="BH31" s="735"/>
      <c r="BI31" s="735"/>
      <c r="BJ31" s="735"/>
      <c r="BK31" s="735"/>
      <c r="BL31" s="735"/>
      <c r="BM31" s="678">
        <v>98</v>
      </c>
      <c r="BN31" s="735"/>
      <c r="BO31" s="735"/>
      <c r="BP31" s="735"/>
      <c r="BQ31" s="736"/>
      <c r="BR31" s="751">
        <v>99.5</v>
      </c>
      <c r="BS31" s="735"/>
      <c r="BT31" s="735"/>
      <c r="BU31" s="735"/>
      <c r="BV31" s="735"/>
      <c r="BW31" s="735"/>
      <c r="BX31" s="678">
        <v>97.7</v>
      </c>
      <c r="BY31" s="735"/>
      <c r="BZ31" s="735"/>
      <c r="CA31" s="735"/>
      <c r="CB31" s="736"/>
      <c r="CD31" s="725"/>
      <c r="CE31" s="726"/>
      <c r="CF31" s="698" t="s">
        <v>311</v>
      </c>
      <c r="CG31" s="699"/>
      <c r="CH31" s="699"/>
      <c r="CI31" s="699"/>
      <c r="CJ31" s="699"/>
      <c r="CK31" s="699"/>
      <c r="CL31" s="699"/>
      <c r="CM31" s="699"/>
      <c r="CN31" s="699"/>
      <c r="CO31" s="699"/>
      <c r="CP31" s="699"/>
      <c r="CQ31" s="700"/>
      <c r="CR31" s="683">
        <v>57256</v>
      </c>
      <c r="CS31" s="720"/>
      <c r="CT31" s="720"/>
      <c r="CU31" s="720"/>
      <c r="CV31" s="720"/>
      <c r="CW31" s="720"/>
      <c r="CX31" s="720"/>
      <c r="CY31" s="721"/>
      <c r="CZ31" s="688">
        <v>0.6</v>
      </c>
      <c r="DA31" s="718"/>
      <c r="DB31" s="718"/>
      <c r="DC31" s="722"/>
      <c r="DD31" s="692">
        <v>56814</v>
      </c>
      <c r="DE31" s="720"/>
      <c r="DF31" s="720"/>
      <c r="DG31" s="720"/>
      <c r="DH31" s="720"/>
      <c r="DI31" s="720"/>
      <c r="DJ31" s="720"/>
      <c r="DK31" s="721"/>
      <c r="DL31" s="692">
        <v>56814</v>
      </c>
      <c r="DM31" s="720"/>
      <c r="DN31" s="720"/>
      <c r="DO31" s="720"/>
      <c r="DP31" s="720"/>
      <c r="DQ31" s="720"/>
      <c r="DR31" s="720"/>
      <c r="DS31" s="720"/>
      <c r="DT31" s="720"/>
      <c r="DU31" s="720"/>
      <c r="DV31" s="721"/>
      <c r="DW31" s="688">
        <v>0.9</v>
      </c>
      <c r="DX31" s="718"/>
      <c r="DY31" s="718"/>
      <c r="DZ31" s="718"/>
      <c r="EA31" s="718"/>
      <c r="EB31" s="718"/>
      <c r="EC31" s="719"/>
    </row>
    <row r="32" spans="2:133" ht="11.25" customHeight="1" x14ac:dyDescent="0.2">
      <c r="B32" s="746" t="s">
        <v>312</v>
      </c>
      <c r="C32" s="747"/>
      <c r="D32" s="747"/>
      <c r="E32" s="747"/>
      <c r="F32" s="747"/>
      <c r="G32" s="747"/>
      <c r="H32" s="747"/>
      <c r="I32" s="747"/>
      <c r="J32" s="747"/>
      <c r="K32" s="747"/>
      <c r="L32" s="747"/>
      <c r="M32" s="747"/>
      <c r="N32" s="747"/>
      <c r="O32" s="747"/>
      <c r="P32" s="747"/>
      <c r="Q32" s="748"/>
      <c r="R32" s="683" t="s">
        <v>138</v>
      </c>
      <c r="S32" s="684"/>
      <c r="T32" s="684"/>
      <c r="U32" s="684"/>
      <c r="V32" s="684"/>
      <c r="W32" s="684"/>
      <c r="X32" s="684"/>
      <c r="Y32" s="685"/>
      <c r="Z32" s="686" t="s">
        <v>138</v>
      </c>
      <c r="AA32" s="686"/>
      <c r="AB32" s="686"/>
      <c r="AC32" s="686"/>
      <c r="AD32" s="687" t="s">
        <v>138</v>
      </c>
      <c r="AE32" s="687"/>
      <c r="AF32" s="687"/>
      <c r="AG32" s="687"/>
      <c r="AH32" s="687"/>
      <c r="AI32" s="687"/>
      <c r="AJ32" s="687"/>
      <c r="AK32" s="687"/>
      <c r="AL32" s="688" t="s">
        <v>130</v>
      </c>
      <c r="AM32" s="689"/>
      <c r="AN32" s="689"/>
      <c r="AO32" s="690"/>
      <c r="AP32" s="739"/>
      <c r="AQ32" s="740"/>
      <c r="AR32" s="740"/>
      <c r="AS32" s="740"/>
      <c r="AT32" s="744"/>
      <c r="AU32" s="230" t="s">
        <v>313</v>
      </c>
      <c r="AV32" s="230"/>
      <c r="AW32" s="230"/>
      <c r="AX32" s="680" t="s">
        <v>314</v>
      </c>
      <c r="AY32" s="681"/>
      <c r="AZ32" s="681"/>
      <c r="BA32" s="681"/>
      <c r="BB32" s="681"/>
      <c r="BC32" s="681"/>
      <c r="BD32" s="681"/>
      <c r="BE32" s="681"/>
      <c r="BF32" s="682"/>
      <c r="BG32" s="752">
        <v>99.5</v>
      </c>
      <c r="BH32" s="720"/>
      <c r="BI32" s="720"/>
      <c r="BJ32" s="720"/>
      <c r="BK32" s="720"/>
      <c r="BL32" s="720"/>
      <c r="BM32" s="689">
        <v>98.1</v>
      </c>
      <c r="BN32" s="749"/>
      <c r="BO32" s="749"/>
      <c r="BP32" s="749"/>
      <c r="BQ32" s="750"/>
      <c r="BR32" s="752">
        <v>99.4</v>
      </c>
      <c r="BS32" s="720"/>
      <c r="BT32" s="720"/>
      <c r="BU32" s="720"/>
      <c r="BV32" s="720"/>
      <c r="BW32" s="720"/>
      <c r="BX32" s="689">
        <v>97.8</v>
      </c>
      <c r="BY32" s="749"/>
      <c r="BZ32" s="749"/>
      <c r="CA32" s="749"/>
      <c r="CB32" s="750"/>
      <c r="CD32" s="727"/>
      <c r="CE32" s="728"/>
      <c r="CF32" s="698" t="s">
        <v>315</v>
      </c>
      <c r="CG32" s="699"/>
      <c r="CH32" s="699"/>
      <c r="CI32" s="699"/>
      <c r="CJ32" s="699"/>
      <c r="CK32" s="699"/>
      <c r="CL32" s="699"/>
      <c r="CM32" s="699"/>
      <c r="CN32" s="699"/>
      <c r="CO32" s="699"/>
      <c r="CP32" s="699"/>
      <c r="CQ32" s="700"/>
      <c r="CR32" s="683" t="s">
        <v>138</v>
      </c>
      <c r="CS32" s="684"/>
      <c r="CT32" s="684"/>
      <c r="CU32" s="684"/>
      <c r="CV32" s="684"/>
      <c r="CW32" s="684"/>
      <c r="CX32" s="684"/>
      <c r="CY32" s="685"/>
      <c r="CZ32" s="688" t="s">
        <v>138</v>
      </c>
      <c r="DA32" s="718"/>
      <c r="DB32" s="718"/>
      <c r="DC32" s="722"/>
      <c r="DD32" s="692" t="s">
        <v>130</v>
      </c>
      <c r="DE32" s="684"/>
      <c r="DF32" s="684"/>
      <c r="DG32" s="684"/>
      <c r="DH32" s="684"/>
      <c r="DI32" s="684"/>
      <c r="DJ32" s="684"/>
      <c r="DK32" s="685"/>
      <c r="DL32" s="692" t="s">
        <v>130</v>
      </c>
      <c r="DM32" s="684"/>
      <c r="DN32" s="684"/>
      <c r="DO32" s="684"/>
      <c r="DP32" s="684"/>
      <c r="DQ32" s="684"/>
      <c r="DR32" s="684"/>
      <c r="DS32" s="684"/>
      <c r="DT32" s="684"/>
      <c r="DU32" s="684"/>
      <c r="DV32" s="685"/>
      <c r="DW32" s="688" t="s">
        <v>130</v>
      </c>
      <c r="DX32" s="718"/>
      <c r="DY32" s="718"/>
      <c r="DZ32" s="718"/>
      <c r="EA32" s="718"/>
      <c r="EB32" s="718"/>
      <c r="EC32" s="719"/>
    </row>
    <row r="33" spans="2:133" ht="11.25" customHeight="1" x14ac:dyDescent="0.2">
      <c r="B33" s="680" t="s">
        <v>316</v>
      </c>
      <c r="C33" s="681"/>
      <c r="D33" s="681"/>
      <c r="E33" s="681"/>
      <c r="F33" s="681"/>
      <c r="G33" s="681"/>
      <c r="H33" s="681"/>
      <c r="I33" s="681"/>
      <c r="J33" s="681"/>
      <c r="K33" s="681"/>
      <c r="L33" s="681"/>
      <c r="M33" s="681"/>
      <c r="N33" s="681"/>
      <c r="O33" s="681"/>
      <c r="P33" s="681"/>
      <c r="Q33" s="682"/>
      <c r="R33" s="683">
        <v>1188703</v>
      </c>
      <c r="S33" s="684"/>
      <c r="T33" s="684"/>
      <c r="U33" s="684"/>
      <c r="V33" s="684"/>
      <c r="W33" s="684"/>
      <c r="X33" s="684"/>
      <c r="Y33" s="685"/>
      <c r="Z33" s="686">
        <v>12.3</v>
      </c>
      <c r="AA33" s="686"/>
      <c r="AB33" s="686"/>
      <c r="AC33" s="686"/>
      <c r="AD33" s="687" t="s">
        <v>130</v>
      </c>
      <c r="AE33" s="687"/>
      <c r="AF33" s="687"/>
      <c r="AG33" s="687"/>
      <c r="AH33" s="687"/>
      <c r="AI33" s="687"/>
      <c r="AJ33" s="687"/>
      <c r="AK33" s="687"/>
      <c r="AL33" s="688" t="s">
        <v>138</v>
      </c>
      <c r="AM33" s="689"/>
      <c r="AN33" s="689"/>
      <c r="AO33" s="690"/>
      <c r="AP33" s="741"/>
      <c r="AQ33" s="742"/>
      <c r="AR33" s="742"/>
      <c r="AS33" s="742"/>
      <c r="AT33" s="745"/>
      <c r="AU33" s="232"/>
      <c r="AV33" s="232"/>
      <c r="AW33" s="232"/>
      <c r="AX33" s="732" t="s">
        <v>317</v>
      </c>
      <c r="AY33" s="733"/>
      <c r="AZ33" s="733"/>
      <c r="BA33" s="733"/>
      <c r="BB33" s="733"/>
      <c r="BC33" s="733"/>
      <c r="BD33" s="733"/>
      <c r="BE33" s="733"/>
      <c r="BF33" s="734"/>
      <c r="BG33" s="753">
        <v>99.6</v>
      </c>
      <c r="BH33" s="754"/>
      <c r="BI33" s="754"/>
      <c r="BJ33" s="754"/>
      <c r="BK33" s="754"/>
      <c r="BL33" s="754"/>
      <c r="BM33" s="755">
        <v>97.9</v>
      </c>
      <c r="BN33" s="754"/>
      <c r="BO33" s="754"/>
      <c r="BP33" s="754"/>
      <c r="BQ33" s="756"/>
      <c r="BR33" s="753">
        <v>99.6</v>
      </c>
      <c r="BS33" s="754"/>
      <c r="BT33" s="754"/>
      <c r="BU33" s="754"/>
      <c r="BV33" s="754"/>
      <c r="BW33" s="754"/>
      <c r="BX33" s="755">
        <v>97.6</v>
      </c>
      <c r="BY33" s="754"/>
      <c r="BZ33" s="754"/>
      <c r="CA33" s="754"/>
      <c r="CB33" s="756"/>
      <c r="CD33" s="698" t="s">
        <v>318</v>
      </c>
      <c r="CE33" s="699"/>
      <c r="CF33" s="699"/>
      <c r="CG33" s="699"/>
      <c r="CH33" s="699"/>
      <c r="CI33" s="699"/>
      <c r="CJ33" s="699"/>
      <c r="CK33" s="699"/>
      <c r="CL33" s="699"/>
      <c r="CM33" s="699"/>
      <c r="CN33" s="699"/>
      <c r="CO33" s="699"/>
      <c r="CP33" s="699"/>
      <c r="CQ33" s="700"/>
      <c r="CR33" s="683">
        <v>3928790</v>
      </c>
      <c r="CS33" s="720"/>
      <c r="CT33" s="720"/>
      <c r="CU33" s="720"/>
      <c r="CV33" s="720"/>
      <c r="CW33" s="720"/>
      <c r="CX33" s="720"/>
      <c r="CY33" s="721"/>
      <c r="CZ33" s="688">
        <v>43</v>
      </c>
      <c r="DA33" s="718"/>
      <c r="DB33" s="718"/>
      <c r="DC33" s="722"/>
      <c r="DD33" s="692">
        <v>3397834</v>
      </c>
      <c r="DE33" s="720"/>
      <c r="DF33" s="720"/>
      <c r="DG33" s="720"/>
      <c r="DH33" s="720"/>
      <c r="DI33" s="720"/>
      <c r="DJ33" s="720"/>
      <c r="DK33" s="721"/>
      <c r="DL33" s="692">
        <v>2857484</v>
      </c>
      <c r="DM33" s="720"/>
      <c r="DN33" s="720"/>
      <c r="DO33" s="720"/>
      <c r="DP33" s="720"/>
      <c r="DQ33" s="720"/>
      <c r="DR33" s="720"/>
      <c r="DS33" s="720"/>
      <c r="DT33" s="720"/>
      <c r="DU33" s="720"/>
      <c r="DV33" s="721"/>
      <c r="DW33" s="688">
        <v>46.2</v>
      </c>
      <c r="DX33" s="718"/>
      <c r="DY33" s="718"/>
      <c r="DZ33" s="718"/>
      <c r="EA33" s="718"/>
      <c r="EB33" s="718"/>
      <c r="EC33" s="719"/>
    </row>
    <row r="34" spans="2:133" ht="11.25" customHeight="1" x14ac:dyDescent="0.2">
      <c r="B34" s="680" t="s">
        <v>319</v>
      </c>
      <c r="C34" s="681"/>
      <c r="D34" s="681"/>
      <c r="E34" s="681"/>
      <c r="F34" s="681"/>
      <c r="G34" s="681"/>
      <c r="H34" s="681"/>
      <c r="I34" s="681"/>
      <c r="J34" s="681"/>
      <c r="K34" s="681"/>
      <c r="L34" s="681"/>
      <c r="M34" s="681"/>
      <c r="N34" s="681"/>
      <c r="O34" s="681"/>
      <c r="P34" s="681"/>
      <c r="Q34" s="682"/>
      <c r="R34" s="683">
        <v>8354</v>
      </c>
      <c r="S34" s="684"/>
      <c r="T34" s="684"/>
      <c r="U34" s="684"/>
      <c r="V34" s="684"/>
      <c r="W34" s="684"/>
      <c r="X34" s="684"/>
      <c r="Y34" s="685"/>
      <c r="Z34" s="686">
        <v>0.1</v>
      </c>
      <c r="AA34" s="686"/>
      <c r="AB34" s="686"/>
      <c r="AC34" s="686"/>
      <c r="AD34" s="687">
        <v>4145</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320</v>
      </c>
      <c r="CE34" s="699"/>
      <c r="CF34" s="699"/>
      <c r="CG34" s="699"/>
      <c r="CH34" s="699"/>
      <c r="CI34" s="699"/>
      <c r="CJ34" s="699"/>
      <c r="CK34" s="699"/>
      <c r="CL34" s="699"/>
      <c r="CM34" s="699"/>
      <c r="CN34" s="699"/>
      <c r="CO34" s="699"/>
      <c r="CP34" s="699"/>
      <c r="CQ34" s="700"/>
      <c r="CR34" s="683">
        <v>1399362</v>
      </c>
      <c r="CS34" s="684"/>
      <c r="CT34" s="684"/>
      <c r="CU34" s="684"/>
      <c r="CV34" s="684"/>
      <c r="CW34" s="684"/>
      <c r="CX34" s="684"/>
      <c r="CY34" s="685"/>
      <c r="CZ34" s="688">
        <v>15.3</v>
      </c>
      <c r="DA34" s="718"/>
      <c r="DB34" s="718"/>
      <c r="DC34" s="722"/>
      <c r="DD34" s="692">
        <v>1097326</v>
      </c>
      <c r="DE34" s="684"/>
      <c r="DF34" s="684"/>
      <c r="DG34" s="684"/>
      <c r="DH34" s="684"/>
      <c r="DI34" s="684"/>
      <c r="DJ34" s="684"/>
      <c r="DK34" s="685"/>
      <c r="DL34" s="692">
        <v>958275</v>
      </c>
      <c r="DM34" s="684"/>
      <c r="DN34" s="684"/>
      <c r="DO34" s="684"/>
      <c r="DP34" s="684"/>
      <c r="DQ34" s="684"/>
      <c r="DR34" s="684"/>
      <c r="DS34" s="684"/>
      <c r="DT34" s="684"/>
      <c r="DU34" s="684"/>
      <c r="DV34" s="685"/>
      <c r="DW34" s="688">
        <v>15.5</v>
      </c>
      <c r="DX34" s="718"/>
      <c r="DY34" s="718"/>
      <c r="DZ34" s="718"/>
      <c r="EA34" s="718"/>
      <c r="EB34" s="718"/>
      <c r="EC34" s="719"/>
    </row>
    <row r="35" spans="2:133" ht="11.25" customHeight="1" x14ac:dyDescent="0.2">
      <c r="B35" s="680" t="s">
        <v>321</v>
      </c>
      <c r="C35" s="681"/>
      <c r="D35" s="681"/>
      <c r="E35" s="681"/>
      <c r="F35" s="681"/>
      <c r="G35" s="681"/>
      <c r="H35" s="681"/>
      <c r="I35" s="681"/>
      <c r="J35" s="681"/>
      <c r="K35" s="681"/>
      <c r="L35" s="681"/>
      <c r="M35" s="681"/>
      <c r="N35" s="681"/>
      <c r="O35" s="681"/>
      <c r="P35" s="681"/>
      <c r="Q35" s="682"/>
      <c r="R35" s="683">
        <v>13240</v>
      </c>
      <c r="S35" s="684"/>
      <c r="T35" s="684"/>
      <c r="U35" s="684"/>
      <c r="V35" s="684"/>
      <c r="W35" s="684"/>
      <c r="X35" s="684"/>
      <c r="Y35" s="685"/>
      <c r="Z35" s="686">
        <v>0.1</v>
      </c>
      <c r="AA35" s="686"/>
      <c r="AB35" s="686"/>
      <c r="AC35" s="686"/>
      <c r="AD35" s="687" t="s">
        <v>130</v>
      </c>
      <c r="AE35" s="687"/>
      <c r="AF35" s="687"/>
      <c r="AG35" s="687"/>
      <c r="AH35" s="687"/>
      <c r="AI35" s="687"/>
      <c r="AJ35" s="687"/>
      <c r="AK35" s="687"/>
      <c r="AL35" s="688" t="s">
        <v>138</v>
      </c>
      <c r="AM35" s="689"/>
      <c r="AN35" s="689"/>
      <c r="AO35" s="690"/>
      <c r="AP35" s="235"/>
      <c r="AQ35" s="662" t="s">
        <v>322</v>
      </c>
      <c r="AR35" s="663"/>
      <c r="AS35" s="663"/>
      <c r="AT35" s="663"/>
      <c r="AU35" s="663"/>
      <c r="AV35" s="663"/>
      <c r="AW35" s="663"/>
      <c r="AX35" s="663"/>
      <c r="AY35" s="663"/>
      <c r="AZ35" s="663"/>
      <c r="BA35" s="663"/>
      <c r="BB35" s="663"/>
      <c r="BC35" s="663"/>
      <c r="BD35" s="663"/>
      <c r="BE35" s="663"/>
      <c r="BF35" s="664"/>
      <c r="BG35" s="662" t="s">
        <v>323</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324</v>
      </c>
      <c r="CE35" s="699"/>
      <c r="CF35" s="699"/>
      <c r="CG35" s="699"/>
      <c r="CH35" s="699"/>
      <c r="CI35" s="699"/>
      <c r="CJ35" s="699"/>
      <c r="CK35" s="699"/>
      <c r="CL35" s="699"/>
      <c r="CM35" s="699"/>
      <c r="CN35" s="699"/>
      <c r="CO35" s="699"/>
      <c r="CP35" s="699"/>
      <c r="CQ35" s="700"/>
      <c r="CR35" s="683">
        <v>67267</v>
      </c>
      <c r="CS35" s="720"/>
      <c r="CT35" s="720"/>
      <c r="CU35" s="720"/>
      <c r="CV35" s="720"/>
      <c r="CW35" s="720"/>
      <c r="CX35" s="720"/>
      <c r="CY35" s="721"/>
      <c r="CZ35" s="688">
        <v>0.7</v>
      </c>
      <c r="DA35" s="718"/>
      <c r="DB35" s="718"/>
      <c r="DC35" s="722"/>
      <c r="DD35" s="692">
        <v>59758</v>
      </c>
      <c r="DE35" s="720"/>
      <c r="DF35" s="720"/>
      <c r="DG35" s="720"/>
      <c r="DH35" s="720"/>
      <c r="DI35" s="720"/>
      <c r="DJ35" s="720"/>
      <c r="DK35" s="721"/>
      <c r="DL35" s="692">
        <v>59758</v>
      </c>
      <c r="DM35" s="720"/>
      <c r="DN35" s="720"/>
      <c r="DO35" s="720"/>
      <c r="DP35" s="720"/>
      <c r="DQ35" s="720"/>
      <c r="DR35" s="720"/>
      <c r="DS35" s="720"/>
      <c r="DT35" s="720"/>
      <c r="DU35" s="720"/>
      <c r="DV35" s="721"/>
      <c r="DW35" s="688">
        <v>1</v>
      </c>
      <c r="DX35" s="718"/>
      <c r="DY35" s="718"/>
      <c r="DZ35" s="718"/>
      <c r="EA35" s="718"/>
      <c r="EB35" s="718"/>
      <c r="EC35" s="719"/>
    </row>
    <row r="36" spans="2:133" ht="11.25" customHeight="1" x14ac:dyDescent="0.2">
      <c r="B36" s="680" t="s">
        <v>325</v>
      </c>
      <c r="C36" s="681"/>
      <c r="D36" s="681"/>
      <c r="E36" s="681"/>
      <c r="F36" s="681"/>
      <c r="G36" s="681"/>
      <c r="H36" s="681"/>
      <c r="I36" s="681"/>
      <c r="J36" s="681"/>
      <c r="K36" s="681"/>
      <c r="L36" s="681"/>
      <c r="M36" s="681"/>
      <c r="N36" s="681"/>
      <c r="O36" s="681"/>
      <c r="P36" s="681"/>
      <c r="Q36" s="682"/>
      <c r="R36" s="683">
        <v>41551</v>
      </c>
      <c r="S36" s="684"/>
      <c r="T36" s="684"/>
      <c r="U36" s="684"/>
      <c r="V36" s="684"/>
      <c r="W36" s="684"/>
      <c r="X36" s="684"/>
      <c r="Y36" s="685"/>
      <c r="Z36" s="686">
        <v>0.4</v>
      </c>
      <c r="AA36" s="686"/>
      <c r="AB36" s="686"/>
      <c r="AC36" s="686"/>
      <c r="AD36" s="687" t="s">
        <v>130</v>
      </c>
      <c r="AE36" s="687"/>
      <c r="AF36" s="687"/>
      <c r="AG36" s="687"/>
      <c r="AH36" s="687"/>
      <c r="AI36" s="687"/>
      <c r="AJ36" s="687"/>
      <c r="AK36" s="687"/>
      <c r="AL36" s="688" t="s">
        <v>130</v>
      </c>
      <c r="AM36" s="689"/>
      <c r="AN36" s="689"/>
      <c r="AO36" s="690"/>
      <c r="AP36" s="235"/>
      <c r="AQ36" s="757" t="s">
        <v>326</v>
      </c>
      <c r="AR36" s="758"/>
      <c r="AS36" s="758"/>
      <c r="AT36" s="758"/>
      <c r="AU36" s="758"/>
      <c r="AV36" s="758"/>
      <c r="AW36" s="758"/>
      <c r="AX36" s="758"/>
      <c r="AY36" s="759"/>
      <c r="AZ36" s="672">
        <v>1201708</v>
      </c>
      <c r="BA36" s="673"/>
      <c r="BB36" s="673"/>
      <c r="BC36" s="673"/>
      <c r="BD36" s="673"/>
      <c r="BE36" s="673"/>
      <c r="BF36" s="760"/>
      <c r="BG36" s="694" t="s">
        <v>327</v>
      </c>
      <c r="BH36" s="695"/>
      <c r="BI36" s="695"/>
      <c r="BJ36" s="695"/>
      <c r="BK36" s="695"/>
      <c r="BL36" s="695"/>
      <c r="BM36" s="695"/>
      <c r="BN36" s="695"/>
      <c r="BO36" s="695"/>
      <c r="BP36" s="695"/>
      <c r="BQ36" s="695"/>
      <c r="BR36" s="695"/>
      <c r="BS36" s="695"/>
      <c r="BT36" s="695"/>
      <c r="BU36" s="696"/>
      <c r="BV36" s="672">
        <v>8731</v>
      </c>
      <c r="BW36" s="673"/>
      <c r="BX36" s="673"/>
      <c r="BY36" s="673"/>
      <c r="BZ36" s="673"/>
      <c r="CA36" s="673"/>
      <c r="CB36" s="760"/>
      <c r="CD36" s="698" t="s">
        <v>328</v>
      </c>
      <c r="CE36" s="699"/>
      <c r="CF36" s="699"/>
      <c r="CG36" s="699"/>
      <c r="CH36" s="699"/>
      <c r="CI36" s="699"/>
      <c r="CJ36" s="699"/>
      <c r="CK36" s="699"/>
      <c r="CL36" s="699"/>
      <c r="CM36" s="699"/>
      <c r="CN36" s="699"/>
      <c r="CO36" s="699"/>
      <c r="CP36" s="699"/>
      <c r="CQ36" s="700"/>
      <c r="CR36" s="683">
        <v>1088696</v>
      </c>
      <c r="CS36" s="684"/>
      <c r="CT36" s="684"/>
      <c r="CU36" s="684"/>
      <c r="CV36" s="684"/>
      <c r="CW36" s="684"/>
      <c r="CX36" s="684"/>
      <c r="CY36" s="685"/>
      <c r="CZ36" s="688">
        <v>11.9</v>
      </c>
      <c r="DA36" s="718"/>
      <c r="DB36" s="718"/>
      <c r="DC36" s="722"/>
      <c r="DD36" s="692">
        <v>993009</v>
      </c>
      <c r="DE36" s="684"/>
      <c r="DF36" s="684"/>
      <c r="DG36" s="684"/>
      <c r="DH36" s="684"/>
      <c r="DI36" s="684"/>
      <c r="DJ36" s="684"/>
      <c r="DK36" s="685"/>
      <c r="DL36" s="692">
        <v>858640</v>
      </c>
      <c r="DM36" s="684"/>
      <c r="DN36" s="684"/>
      <c r="DO36" s="684"/>
      <c r="DP36" s="684"/>
      <c r="DQ36" s="684"/>
      <c r="DR36" s="684"/>
      <c r="DS36" s="684"/>
      <c r="DT36" s="684"/>
      <c r="DU36" s="684"/>
      <c r="DV36" s="685"/>
      <c r="DW36" s="688">
        <v>13.9</v>
      </c>
      <c r="DX36" s="718"/>
      <c r="DY36" s="718"/>
      <c r="DZ36" s="718"/>
      <c r="EA36" s="718"/>
      <c r="EB36" s="718"/>
      <c r="EC36" s="719"/>
    </row>
    <row r="37" spans="2:133" ht="11.25" customHeight="1" x14ac:dyDescent="0.2">
      <c r="B37" s="680" t="s">
        <v>329</v>
      </c>
      <c r="C37" s="681"/>
      <c r="D37" s="681"/>
      <c r="E37" s="681"/>
      <c r="F37" s="681"/>
      <c r="G37" s="681"/>
      <c r="H37" s="681"/>
      <c r="I37" s="681"/>
      <c r="J37" s="681"/>
      <c r="K37" s="681"/>
      <c r="L37" s="681"/>
      <c r="M37" s="681"/>
      <c r="N37" s="681"/>
      <c r="O37" s="681"/>
      <c r="P37" s="681"/>
      <c r="Q37" s="682"/>
      <c r="R37" s="683">
        <v>516925</v>
      </c>
      <c r="S37" s="684"/>
      <c r="T37" s="684"/>
      <c r="U37" s="684"/>
      <c r="V37" s="684"/>
      <c r="W37" s="684"/>
      <c r="X37" s="684"/>
      <c r="Y37" s="685"/>
      <c r="Z37" s="686">
        <v>5.4</v>
      </c>
      <c r="AA37" s="686"/>
      <c r="AB37" s="686"/>
      <c r="AC37" s="686"/>
      <c r="AD37" s="687" t="s">
        <v>130</v>
      </c>
      <c r="AE37" s="687"/>
      <c r="AF37" s="687"/>
      <c r="AG37" s="687"/>
      <c r="AH37" s="687"/>
      <c r="AI37" s="687"/>
      <c r="AJ37" s="687"/>
      <c r="AK37" s="687"/>
      <c r="AL37" s="688" t="s">
        <v>138</v>
      </c>
      <c r="AM37" s="689"/>
      <c r="AN37" s="689"/>
      <c r="AO37" s="690"/>
      <c r="AQ37" s="761" t="s">
        <v>330</v>
      </c>
      <c r="AR37" s="762"/>
      <c r="AS37" s="762"/>
      <c r="AT37" s="762"/>
      <c r="AU37" s="762"/>
      <c r="AV37" s="762"/>
      <c r="AW37" s="762"/>
      <c r="AX37" s="762"/>
      <c r="AY37" s="763"/>
      <c r="AZ37" s="683">
        <v>438427</v>
      </c>
      <c r="BA37" s="684"/>
      <c r="BB37" s="684"/>
      <c r="BC37" s="684"/>
      <c r="BD37" s="720"/>
      <c r="BE37" s="720"/>
      <c r="BF37" s="750"/>
      <c r="BG37" s="698" t="s">
        <v>331</v>
      </c>
      <c r="BH37" s="699"/>
      <c r="BI37" s="699"/>
      <c r="BJ37" s="699"/>
      <c r="BK37" s="699"/>
      <c r="BL37" s="699"/>
      <c r="BM37" s="699"/>
      <c r="BN37" s="699"/>
      <c r="BO37" s="699"/>
      <c r="BP37" s="699"/>
      <c r="BQ37" s="699"/>
      <c r="BR37" s="699"/>
      <c r="BS37" s="699"/>
      <c r="BT37" s="699"/>
      <c r="BU37" s="700"/>
      <c r="BV37" s="683">
        <v>-8836</v>
      </c>
      <c r="BW37" s="684"/>
      <c r="BX37" s="684"/>
      <c r="BY37" s="684"/>
      <c r="BZ37" s="684"/>
      <c r="CA37" s="684"/>
      <c r="CB37" s="693"/>
      <c r="CD37" s="698" t="s">
        <v>332</v>
      </c>
      <c r="CE37" s="699"/>
      <c r="CF37" s="699"/>
      <c r="CG37" s="699"/>
      <c r="CH37" s="699"/>
      <c r="CI37" s="699"/>
      <c r="CJ37" s="699"/>
      <c r="CK37" s="699"/>
      <c r="CL37" s="699"/>
      <c r="CM37" s="699"/>
      <c r="CN37" s="699"/>
      <c r="CO37" s="699"/>
      <c r="CP37" s="699"/>
      <c r="CQ37" s="700"/>
      <c r="CR37" s="683">
        <v>607121</v>
      </c>
      <c r="CS37" s="720"/>
      <c r="CT37" s="720"/>
      <c r="CU37" s="720"/>
      <c r="CV37" s="720"/>
      <c r="CW37" s="720"/>
      <c r="CX37" s="720"/>
      <c r="CY37" s="721"/>
      <c r="CZ37" s="688">
        <v>6.6</v>
      </c>
      <c r="DA37" s="718"/>
      <c r="DB37" s="718"/>
      <c r="DC37" s="722"/>
      <c r="DD37" s="692">
        <v>607121</v>
      </c>
      <c r="DE37" s="720"/>
      <c r="DF37" s="720"/>
      <c r="DG37" s="720"/>
      <c r="DH37" s="720"/>
      <c r="DI37" s="720"/>
      <c r="DJ37" s="720"/>
      <c r="DK37" s="721"/>
      <c r="DL37" s="692">
        <v>538812</v>
      </c>
      <c r="DM37" s="720"/>
      <c r="DN37" s="720"/>
      <c r="DO37" s="720"/>
      <c r="DP37" s="720"/>
      <c r="DQ37" s="720"/>
      <c r="DR37" s="720"/>
      <c r="DS37" s="720"/>
      <c r="DT37" s="720"/>
      <c r="DU37" s="720"/>
      <c r="DV37" s="721"/>
      <c r="DW37" s="688">
        <v>8.6999999999999993</v>
      </c>
      <c r="DX37" s="718"/>
      <c r="DY37" s="718"/>
      <c r="DZ37" s="718"/>
      <c r="EA37" s="718"/>
      <c r="EB37" s="718"/>
      <c r="EC37" s="719"/>
    </row>
    <row r="38" spans="2:133" ht="11.25" customHeight="1" x14ac:dyDescent="0.2">
      <c r="B38" s="680" t="s">
        <v>333</v>
      </c>
      <c r="C38" s="681"/>
      <c r="D38" s="681"/>
      <c r="E38" s="681"/>
      <c r="F38" s="681"/>
      <c r="G38" s="681"/>
      <c r="H38" s="681"/>
      <c r="I38" s="681"/>
      <c r="J38" s="681"/>
      <c r="K38" s="681"/>
      <c r="L38" s="681"/>
      <c r="M38" s="681"/>
      <c r="N38" s="681"/>
      <c r="O38" s="681"/>
      <c r="P38" s="681"/>
      <c r="Q38" s="682"/>
      <c r="R38" s="683">
        <v>102038</v>
      </c>
      <c r="S38" s="684"/>
      <c r="T38" s="684"/>
      <c r="U38" s="684"/>
      <c r="V38" s="684"/>
      <c r="W38" s="684"/>
      <c r="X38" s="684"/>
      <c r="Y38" s="685"/>
      <c r="Z38" s="686">
        <v>1.1000000000000001</v>
      </c>
      <c r="AA38" s="686"/>
      <c r="AB38" s="686"/>
      <c r="AC38" s="686"/>
      <c r="AD38" s="687">
        <v>159</v>
      </c>
      <c r="AE38" s="687"/>
      <c r="AF38" s="687"/>
      <c r="AG38" s="687"/>
      <c r="AH38" s="687"/>
      <c r="AI38" s="687"/>
      <c r="AJ38" s="687"/>
      <c r="AK38" s="687"/>
      <c r="AL38" s="688">
        <v>0</v>
      </c>
      <c r="AM38" s="689"/>
      <c r="AN38" s="689"/>
      <c r="AO38" s="690"/>
      <c r="AQ38" s="761" t="s">
        <v>334</v>
      </c>
      <c r="AR38" s="762"/>
      <c r="AS38" s="762"/>
      <c r="AT38" s="762"/>
      <c r="AU38" s="762"/>
      <c r="AV38" s="762"/>
      <c r="AW38" s="762"/>
      <c r="AX38" s="762"/>
      <c r="AY38" s="763"/>
      <c r="AZ38" s="683">
        <v>10650</v>
      </c>
      <c r="BA38" s="684"/>
      <c r="BB38" s="684"/>
      <c r="BC38" s="684"/>
      <c r="BD38" s="720"/>
      <c r="BE38" s="720"/>
      <c r="BF38" s="750"/>
      <c r="BG38" s="698" t="s">
        <v>335</v>
      </c>
      <c r="BH38" s="699"/>
      <c r="BI38" s="699"/>
      <c r="BJ38" s="699"/>
      <c r="BK38" s="699"/>
      <c r="BL38" s="699"/>
      <c r="BM38" s="699"/>
      <c r="BN38" s="699"/>
      <c r="BO38" s="699"/>
      <c r="BP38" s="699"/>
      <c r="BQ38" s="699"/>
      <c r="BR38" s="699"/>
      <c r="BS38" s="699"/>
      <c r="BT38" s="699"/>
      <c r="BU38" s="700"/>
      <c r="BV38" s="683">
        <v>2725</v>
      </c>
      <c r="BW38" s="684"/>
      <c r="BX38" s="684"/>
      <c r="BY38" s="684"/>
      <c r="BZ38" s="684"/>
      <c r="CA38" s="684"/>
      <c r="CB38" s="693"/>
      <c r="CD38" s="698" t="s">
        <v>336</v>
      </c>
      <c r="CE38" s="699"/>
      <c r="CF38" s="699"/>
      <c r="CG38" s="699"/>
      <c r="CH38" s="699"/>
      <c r="CI38" s="699"/>
      <c r="CJ38" s="699"/>
      <c r="CK38" s="699"/>
      <c r="CL38" s="699"/>
      <c r="CM38" s="699"/>
      <c r="CN38" s="699"/>
      <c r="CO38" s="699"/>
      <c r="CP38" s="699"/>
      <c r="CQ38" s="700"/>
      <c r="CR38" s="683">
        <v>1194740</v>
      </c>
      <c r="CS38" s="684"/>
      <c r="CT38" s="684"/>
      <c r="CU38" s="684"/>
      <c r="CV38" s="684"/>
      <c r="CW38" s="684"/>
      <c r="CX38" s="684"/>
      <c r="CY38" s="685"/>
      <c r="CZ38" s="688">
        <v>13.1</v>
      </c>
      <c r="DA38" s="718"/>
      <c r="DB38" s="718"/>
      <c r="DC38" s="722"/>
      <c r="DD38" s="692">
        <v>1081340</v>
      </c>
      <c r="DE38" s="684"/>
      <c r="DF38" s="684"/>
      <c r="DG38" s="684"/>
      <c r="DH38" s="684"/>
      <c r="DI38" s="684"/>
      <c r="DJ38" s="684"/>
      <c r="DK38" s="685"/>
      <c r="DL38" s="692">
        <v>980811</v>
      </c>
      <c r="DM38" s="684"/>
      <c r="DN38" s="684"/>
      <c r="DO38" s="684"/>
      <c r="DP38" s="684"/>
      <c r="DQ38" s="684"/>
      <c r="DR38" s="684"/>
      <c r="DS38" s="684"/>
      <c r="DT38" s="684"/>
      <c r="DU38" s="684"/>
      <c r="DV38" s="685"/>
      <c r="DW38" s="688">
        <v>15.9</v>
      </c>
      <c r="DX38" s="718"/>
      <c r="DY38" s="718"/>
      <c r="DZ38" s="718"/>
      <c r="EA38" s="718"/>
      <c r="EB38" s="718"/>
      <c r="EC38" s="719"/>
    </row>
    <row r="39" spans="2:133" ht="11.25" customHeight="1" x14ac:dyDescent="0.2">
      <c r="B39" s="680" t="s">
        <v>337</v>
      </c>
      <c r="C39" s="681"/>
      <c r="D39" s="681"/>
      <c r="E39" s="681"/>
      <c r="F39" s="681"/>
      <c r="G39" s="681"/>
      <c r="H39" s="681"/>
      <c r="I39" s="681"/>
      <c r="J39" s="681"/>
      <c r="K39" s="681"/>
      <c r="L39" s="681"/>
      <c r="M39" s="681"/>
      <c r="N39" s="681"/>
      <c r="O39" s="681"/>
      <c r="P39" s="681"/>
      <c r="Q39" s="682"/>
      <c r="R39" s="683">
        <v>435123</v>
      </c>
      <c r="S39" s="684"/>
      <c r="T39" s="684"/>
      <c r="U39" s="684"/>
      <c r="V39" s="684"/>
      <c r="W39" s="684"/>
      <c r="X39" s="684"/>
      <c r="Y39" s="685"/>
      <c r="Z39" s="686">
        <v>4.5</v>
      </c>
      <c r="AA39" s="686"/>
      <c r="AB39" s="686"/>
      <c r="AC39" s="686"/>
      <c r="AD39" s="687" t="s">
        <v>130</v>
      </c>
      <c r="AE39" s="687"/>
      <c r="AF39" s="687"/>
      <c r="AG39" s="687"/>
      <c r="AH39" s="687"/>
      <c r="AI39" s="687"/>
      <c r="AJ39" s="687"/>
      <c r="AK39" s="687"/>
      <c r="AL39" s="688" t="s">
        <v>138</v>
      </c>
      <c r="AM39" s="689"/>
      <c r="AN39" s="689"/>
      <c r="AO39" s="690"/>
      <c r="AQ39" s="761" t="s">
        <v>338</v>
      </c>
      <c r="AR39" s="762"/>
      <c r="AS39" s="762"/>
      <c r="AT39" s="762"/>
      <c r="AU39" s="762"/>
      <c r="AV39" s="762"/>
      <c r="AW39" s="762"/>
      <c r="AX39" s="762"/>
      <c r="AY39" s="763"/>
      <c r="AZ39" s="683">
        <v>6968</v>
      </c>
      <c r="BA39" s="684"/>
      <c r="BB39" s="684"/>
      <c r="BC39" s="684"/>
      <c r="BD39" s="720"/>
      <c r="BE39" s="720"/>
      <c r="BF39" s="750"/>
      <c r="BG39" s="698" t="s">
        <v>339</v>
      </c>
      <c r="BH39" s="699"/>
      <c r="BI39" s="699"/>
      <c r="BJ39" s="699"/>
      <c r="BK39" s="699"/>
      <c r="BL39" s="699"/>
      <c r="BM39" s="699"/>
      <c r="BN39" s="699"/>
      <c r="BO39" s="699"/>
      <c r="BP39" s="699"/>
      <c r="BQ39" s="699"/>
      <c r="BR39" s="699"/>
      <c r="BS39" s="699"/>
      <c r="BT39" s="699"/>
      <c r="BU39" s="700"/>
      <c r="BV39" s="683">
        <v>4466</v>
      </c>
      <c r="BW39" s="684"/>
      <c r="BX39" s="684"/>
      <c r="BY39" s="684"/>
      <c r="BZ39" s="684"/>
      <c r="CA39" s="684"/>
      <c r="CB39" s="693"/>
      <c r="CD39" s="698" t="s">
        <v>340</v>
      </c>
      <c r="CE39" s="699"/>
      <c r="CF39" s="699"/>
      <c r="CG39" s="699"/>
      <c r="CH39" s="699"/>
      <c r="CI39" s="699"/>
      <c r="CJ39" s="699"/>
      <c r="CK39" s="699"/>
      <c r="CL39" s="699"/>
      <c r="CM39" s="699"/>
      <c r="CN39" s="699"/>
      <c r="CO39" s="699"/>
      <c r="CP39" s="699"/>
      <c r="CQ39" s="700"/>
      <c r="CR39" s="683">
        <v>177245</v>
      </c>
      <c r="CS39" s="720"/>
      <c r="CT39" s="720"/>
      <c r="CU39" s="720"/>
      <c r="CV39" s="720"/>
      <c r="CW39" s="720"/>
      <c r="CX39" s="720"/>
      <c r="CY39" s="721"/>
      <c r="CZ39" s="688">
        <v>1.9</v>
      </c>
      <c r="DA39" s="718"/>
      <c r="DB39" s="718"/>
      <c r="DC39" s="722"/>
      <c r="DD39" s="692">
        <v>166401</v>
      </c>
      <c r="DE39" s="720"/>
      <c r="DF39" s="720"/>
      <c r="DG39" s="720"/>
      <c r="DH39" s="720"/>
      <c r="DI39" s="720"/>
      <c r="DJ39" s="720"/>
      <c r="DK39" s="721"/>
      <c r="DL39" s="692" t="s">
        <v>138</v>
      </c>
      <c r="DM39" s="720"/>
      <c r="DN39" s="720"/>
      <c r="DO39" s="720"/>
      <c r="DP39" s="720"/>
      <c r="DQ39" s="720"/>
      <c r="DR39" s="720"/>
      <c r="DS39" s="720"/>
      <c r="DT39" s="720"/>
      <c r="DU39" s="720"/>
      <c r="DV39" s="721"/>
      <c r="DW39" s="688" t="s">
        <v>130</v>
      </c>
      <c r="DX39" s="718"/>
      <c r="DY39" s="718"/>
      <c r="DZ39" s="718"/>
      <c r="EA39" s="718"/>
      <c r="EB39" s="718"/>
      <c r="EC39" s="719"/>
    </row>
    <row r="40" spans="2:133" ht="11.25" customHeight="1" x14ac:dyDescent="0.2">
      <c r="B40" s="680" t="s">
        <v>341</v>
      </c>
      <c r="C40" s="681"/>
      <c r="D40" s="681"/>
      <c r="E40" s="681"/>
      <c r="F40" s="681"/>
      <c r="G40" s="681"/>
      <c r="H40" s="681"/>
      <c r="I40" s="681"/>
      <c r="J40" s="681"/>
      <c r="K40" s="681"/>
      <c r="L40" s="681"/>
      <c r="M40" s="681"/>
      <c r="N40" s="681"/>
      <c r="O40" s="681"/>
      <c r="P40" s="681"/>
      <c r="Q40" s="682"/>
      <c r="R40" s="683" t="s">
        <v>130</v>
      </c>
      <c r="S40" s="684"/>
      <c r="T40" s="684"/>
      <c r="U40" s="684"/>
      <c r="V40" s="684"/>
      <c r="W40" s="684"/>
      <c r="X40" s="684"/>
      <c r="Y40" s="685"/>
      <c r="Z40" s="686" t="s">
        <v>138</v>
      </c>
      <c r="AA40" s="686"/>
      <c r="AB40" s="686"/>
      <c r="AC40" s="686"/>
      <c r="AD40" s="687" t="s">
        <v>130</v>
      </c>
      <c r="AE40" s="687"/>
      <c r="AF40" s="687"/>
      <c r="AG40" s="687"/>
      <c r="AH40" s="687"/>
      <c r="AI40" s="687"/>
      <c r="AJ40" s="687"/>
      <c r="AK40" s="687"/>
      <c r="AL40" s="688" t="s">
        <v>130</v>
      </c>
      <c r="AM40" s="689"/>
      <c r="AN40" s="689"/>
      <c r="AO40" s="690"/>
      <c r="AQ40" s="761" t="s">
        <v>342</v>
      </c>
      <c r="AR40" s="762"/>
      <c r="AS40" s="762"/>
      <c r="AT40" s="762"/>
      <c r="AU40" s="762"/>
      <c r="AV40" s="762"/>
      <c r="AW40" s="762"/>
      <c r="AX40" s="762"/>
      <c r="AY40" s="763"/>
      <c r="AZ40" s="683" t="s">
        <v>130</v>
      </c>
      <c r="BA40" s="684"/>
      <c r="BB40" s="684"/>
      <c r="BC40" s="684"/>
      <c r="BD40" s="720"/>
      <c r="BE40" s="720"/>
      <c r="BF40" s="750"/>
      <c r="BG40" s="764" t="s">
        <v>343</v>
      </c>
      <c r="BH40" s="765"/>
      <c r="BI40" s="765"/>
      <c r="BJ40" s="765"/>
      <c r="BK40" s="765"/>
      <c r="BL40" s="236"/>
      <c r="BM40" s="699" t="s">
        <v>344</v>
      </c>
      <c r="BN40" s="699"/>
      <c r="BO40" s="699"/>
      <c r="BP40" s="699"/>
      <c r="BQ40" s="699"/>
      <c r="BR40" s="699"/>
      <c r="BS40" s="699"/>
      <c r="BT40" s="699"/>
      <c r="BU40" s="700"/>
      <c r="BV40" s="683">
        <v>91</v>
      </c>
      <c r="BW40" s="684"/>
      <c r="BX40" s="684"/>
      <c r="BY40" s="684"/>
      <c r="BZ40" s="684"/>
      <c r="CA40" s="684"/>
      <c r="CB40" s="693"/>
      <c r="CD40" s="698" t="s">
        <v>345</v>
      </c>
      <c r="CE40" s="699"/>
      <c r="CF40" s="699"/>
      <c r="CG40" s="699"/>
      <c r="CH40" s="699"/>
      <c r="CI40" s="699"/>
      <c r="CJ40" s="699"/>
      <c r="CK40" s="699"/>
      <c r="CL40" s="699"/>
      <c r="CM40" s="699"/>
      <c r="CN40" s="699"/>
      <c r="CO40" s="699"/>
      <c r="CP40" s="699"/>
      <c r="CQ40" s="700"/>
      <c r="CR40" s="683">
        <v>1480</v>
      </c>
      <c r="CS40" s="684"/>
      <c r="CT40" s="684"/>
      <c r="CU40" s="684"/>
      <c r="CV40" s="684"/>
      <c r="CW40" s="684"/>
      <c r="CX40" s="684"/>
      <c r="CY40" s="685"/>
      <c r="CZ40" s="688">
        <v>0</v>
      </c>
      <c r="DA40" s="718"/>
      <c r="DB40" s="718"/>
      <c r="DC40" s="722"/>
      <c r="DD40" s="692" t="s">
        <v>138</v>
      </c>
      <c r="DE40" s="684"/>
      <c r="DF40" s="684"/>
      <c r="DG40" s="684"/>
      <c r="DH40" s="684"/>
      <c r="DI40" s="684"/>
      <c r="DJ40" s="684"/>
      <c r="DK40" s="685"/>
      <c r="DL40" s="692" t="s">
        <v>130</v>
      </c>
      <c r="DM40" s="684"/>
      <c r="DN40" s="684"/>
      <c r="DO40" s="684"/>
      <c r="DP40" s="684"/>
      <c r="DQ40" s="684"/>
      <c r="DR40" s="684"/>
      <c r="DS40" s="684"/>
      <c r="DT40" s="684"/>
      <c r="DU40" s="684"/>
      <c r="DV40" s="685"/>
      <c r="DW40" s="688" t="s">
        <v>130</v>
      </c>
      <c r="DX40" s="718"/>
      <c r="DY40" s="718"/>
      <c r="DZ40" s="718"/>
      <c r="EA40" s="718"/>
      <c r="EB40" s="718"/>
      <c r="EC40" s="719"/>
    </row>
    <row r="41" spans="2:133" ht="11.25" customHeight="1" x14ac:dyDescent="0.2">
      <c r="B41" s="680" t="s">
        <v>346</v>
      </c>
      <c r="C41" s="681"/>
      <c r="D41" s="681"/>
      <c r="E41" s="681"/>
      <c r="F41" s="681"/>
      <c r="G41" s="681"/>
      <c r="H41" s="681"/>
      <c r="I41" s="681"/>
      <c r="J41" s="681"/>
      <c r="K41" s="681"/>
      <c r="L41" s="681"/>
      <c r="M41" s="681"/>
      <c r="N41" s="681"/>
      <c r="O41" s="681"/>
      <c r="P41" s="681"/>
      <c r="Q41" s="682"/>
      <c r="R41" s="683">
        <v>272923</v>
      </c>
      <c r="S41" s="684"/>
      <c r="T41" s="684"/>
      <c r="U41" s="684"/>
      <c r="V41" s="684"/>
      <c r="W41" s="684"/>
      <c r="X41" s="684"/>
      <c r="Y41" s="685"/>
      <c r="Z41" s="686">
        <v>2.8</v>
      </c>
      <c r="AA41" s="686"/>
      <c r="AB41" s="686"/>
      <c r="AC41" s="686"/>
      <c r="AD41" s="687" t="s">
        <v>130</v>
      </c>
      <c r="AE41" s="687"/>
      <c r="AF41" s="687"/>
      <c r="AG41" s="687"/>
      <c r="AH41" s="687"/>
      <c r="AI41" s="687"/>
      <c r="AJ41" s="687"/>
      <c r="AK41" s="687"/>
      <c r="AL41" s="688" t="s">
        <v>138</v>
      </c>
      <c r="AM41" s="689"/>
      <c r="AN41" s="689"/>
      <c r="AO41" s="690"/>
      <c r="AQ41" s="761" t="s">
        <v>347</v>
      </c>
      <c r="AR41" s="762"/>
      <c r="AS41" s="762"/>
      <c r="AT41" s="762"/>
      <c r="AU41" s="762"/>
      <c r="AV41" s="762"/>
      <c r="AW41" s="762"/>
      <c r="AX41" s="762"/>
      <c r="AY41" s="763"/>
      <c r="AZ41" s="683">
        <v>147690</v>
      </c>
      <c r="BA41" s="684"/>
      <c r="BB41" s="684"/>
      <c r="BC41" s="684"/>
      <c r="BD41" s="720"/>
      <c r="BE41" s="720"/>
      <c r="BF41" s="750"/>
      <c r="BG41" s="764"/>
      <c r="BH41" s="765"/>
      <c r="BI41" s="765"/>
      <c r="BJ41" s="765"/>
      <c r="BK41" s="765"/>
      <c r="BL41" s="236"/>
      <c r="BM41" s="699" t="s">
        <v>348</v>
      </c>
      <c r="BN41" s="699"/>
      <c r="BO41" s="699"/>
      <c r="BP41" s="699"/>
      <c r="BQ41" s="699"/>
      <c r="BR41" s="699"/>
      <c r="BS41" s="699"/>
      <c r="BT41" s="699"/>
      <c r="BU41" s="700"/>
      <c r="BV41" s="683" t="s">
        <v>130</v>
      </c>
      <c r="BW41" s="684"/>
      <c r="BX41" s="684"/>
      <c r="BY41" s="684"/>
      <c r="BZ41" s="684"/>
      <c r="CA41" s="684"/>
      <c r="CB41" s="693"/>
      <c r="CD41" s="698" t="s">
        <v>349</v>
      </c>
      <c r="CE41" s="699"/>
      <c r="CF41" s="699"/>
      <c r="CG41" s="699"/>
      <c r="CH41" s="699"/>
      <c r="CI41" s="699"/>
      <c r="CJ41" s="699"/>
      <c r="CK41" s="699"/>
      <c r="CL41" s="699"/>
      <c r="CM41" s="699"/>
      <c r="CN41" s="699"/>
      <c r="CO41" s="699"/>
      <c r="CP41" s="699"/>
      <c r="CQ41" s="700"/>
      <c r="CR41" s="683" t="s">
        <v>130</v>
      </c>
      <c r="CS41" s="720"/>
      <c r="CT41" s="720"/>
      <c r="CU41" s="720"/>
      <c r="CV41" s="720"/>
      <c r="CW41" s="720"/>
      <c r="CX41" s="720"/>
      <c r="CY41" s="721"/>
      <c r="CZ41" s="688" t="s">
        <v>130</v>
      </c>
      <c r="DA41" s="718"/>
      <c r="DB41" s="718"/>
      <c r="DC41" s="722"/>
      <c r="DD41" s="692" t="s">
        <v>130</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2">
      <c r="B42" s="732" t="s">
        <v>350</v>
      </c>
      <c r="C42" s="733"/>
      <c r="D42" s="733"/>
      <c r="E42" s="733"/>
      <c r="F42" s="733"/>
      <c r="G42" s="733"/>
      <c r="H42" s="733"/>
      <c r="I42" s="733"/>
      <c r="J42" s="733"/>
      <c r="K42" s="733"/>
      <c r="L42" s="733"/>
      <c r="M42" s="733"/>
      <c r="N42" s="733"/>
      <c r="O42" s="733"/>
      <c r="P42" s="733"/>
      <c r="Q42" s="734"/>
      <c r="R42" s="768">
        <v>9637037</v>
      </c>
      <c r="S42" s="769"/>
      <c r="T42" s="769"/>
      <c r="U42" s="769"/>
      <c r="V42" s="769"/>
      <c r="W42" s="769"/>
      <c r="X42" s="769"/>
      <c r="Y42" s="777"/>
      <c r="Z42" s="778">
        <v>100</v>
      </c>
      <c r="AA42" s="778"/>
      <c r="AB42" s="778"/>
      <c r="AC42" s="778"/>
      <c r="AD42" s="779">
        <v>5911043</v>
      </c>
      <c r="AE42" s="779"/>
      <c r="AF42" s="779"/>
      <c r="AG42" s="779"/>
      <c r="AH42" s="779"/>
      <c r="AI42" s="779"/>
      <c r="AJ42" s="779"/>
      <c r="AK42" s="779"/>
      <c r="AL42" s="780">
        <v>100</v>
      </c>
      <c r="AM42" s="755"/>
      <c r="AN42" s="755"/>
      <c r="AO42" s="781"/>
      <c r="AQ42" s="782" t="s">
        <v>351</v>
      </c>
      <c r="AR42" s="783"/>
      <c r="AS42" s="783"/>
      <c r="AT42" s="783"/>
      <c r="AU42" s="783"/>
      <c r="AV42" s="783"/>
      <c r="AW42" s="783"/>
      <c r="AX42" s="783"/>
      <c r="AY42" s="784"/>
      <c r="AZ42" s="768">
        <v>597973</v>
      </c>
      <c r="BA42" s="769"/>
      <c r="BB42" s="769"/>
      <c r="BC42" s="769"/>
      <c r="BD42" s="754"/>
      <c r="BE42" s="754"/>
      <c r="BF42" s="756"/>
      <c r="BG42" s="766"/>
      <c r="BH42" s="767"/>
      <c r="BI42" s="767"/>
      <c r="BJ42" s="767"/>
      <c r="BK42" s="767"/>
      <c r="BL42" s="237"/>
      <c r="BM42" s="709" t="s">
        <v>352</v>
      </c>
      <c r="BN42" s="709"/>
      <c r="BO42" s="709"/>
      <c r="BP42" s="709"/>
      <c r="BQ42" s="709"/>
      <c r="BR42" s="709"/>
      <c r="BS42" s="709"/>
      <c r="BT42" s="709"/>
      <c r="BU42" s="710"/>
      <c r="BV42" s="768">
        <v>351</v>
      </c>
      <c r="BW42" s="769"/>
      <c r="BX42" s="769"/>
      <c r="BY42" s="769"/>
      <c r="BZ42" s="769"/>
      <c r="CA42" s="769"/>
      <c r="CB42" s="776"/>
      <c r="CD42" s="680" t="s">
        <v>353</v>
      </c>
      <c r="CE42" s="681"/>
      <c r="CF42" s="681"/>
      <c r="CG42" s="681"/>
      <c r="CH42" s="681"/>
      <c r="CI42" s="681"/>
      <c r="CJ42" s="681"/>
      <c r="CK42" s="681"/>
      <c r="CL42" s="681"/>
      <c r="CM42" s="681"/>
      <c r="CN42" s="681"/>
      <c r="CO42" s="681"/>
      <c r="CP42" s="681"/>
      <c r="CQ42" s="682"/>
      <c r="CR42" s="683">
        <v>1259243</v>
      </c>
      <c r="CS42" s="684"/>
      <c r="CT42" s="684"/>
      <c r="CU42" s="684"/>
      <c r="CV42" s="684"/>
      <c r="CW42" s="684"/>
      <c r="CX42" s="684"/>
      <c r="CY42" s="685"/>
      <c r="CZ42" s="688">
        <v>13.8</v>
      </c>
      <c r="DA42" s="689"/>
      <c r="DB42" s="689"/>
      <c r="DC42" s="701"/>
      <c r="DD42" s="692">
        <v>272296</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2">
      <c r="BV43" s="238"/>
      <c r="BW43" s="238"/>
      <c r="BX43" s="238"/>
      <c r="BY43" s="238"/>
      <c r="BZ43" s="238"/>
      <c r="CA43" s="238"/>
      <c r="CB43" s="238"/>
      <c r="CD43" s="680" t="s">
        <v>354</v>
      </c>
      <c r="CE43" s="681"/>
      <c r="CF43" s="681"/>
      <c r="CG43" s="681"/>
      <c r="CH43" s="681"/>
      <c r="CI43" s="681"/>
      <c r="CJ43" s="681"/>
      <c r="CK43" s="681"/>
      <c r="CL43" s="681"/>
      <c r="CM43" s="681"/>
      <c r="CN43" s="681"/>
      <c r="CO43" s="681"/>
      <c r="CP43" s="681"/>
      <c r="CQ43" s="682"/>
      <c r="CR43" s="683">
        <v>12100</v>
      </c>
      <c r="CS43" s="720"/>
      <c r="CT43" s="720"/>
      <c r="CU43" s="720"/>
      <c r="CV43" s="720"/>
      <c r="CW43" s="720"/>
      <c r="CX43" s="720"/>
      <c r="CY43" s="721"/>
      <c r="CZ43" s="688">
        <v>0.1</v>
      </c>
      <c r="DA43" s="718"/>
      <c r="DB43" s="718"/>
      <c r="DC43" s="722"/>
      <c r="DD43" s="692">
        <v>12100</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2">
      <c r="CD44" s="795" t="s">
        <v>303</v>
      </c>
      <c r="CE44" s="796"/>
      <c r="CF44" s="680" t="s">
        <v>355</v>
      </c>
      <c r="CG44" s="681"/>
      <c r="CH44" s="681"/>
      <c r="CI44" s="681"/>
      <c r="CJ44" s="681"/>
      <c r="CK44" s="681"/>
      <c r="CL44" s="681"/>
      <c r="CM44" s="681"/>
      <c r="CN44" s="681"/>
      <c r="CO44" s="681"/>
      <c r="CP44" s="681"/>
      <c r="CQ44" s="682"/>
      <c r="CR44" s="683">
        <v>1259243</v>
      </c>
      <c r="CS44" s="684"/>
      <c r="CT44" s="684"/>
      <c r="CU44" s="684"/>
      <c r="CV44" s="684"/>
      <c r="CW44" s="684"/>
      <c r="CX44" s="684"/>
      <c r="CY44" s="685"/>
      <c r="CZ44" s="688">
        <v>13.8</v>
      </c>
      <c r="DA44" s="689"/>
      <c r="DB44" s="689"/>
      <c r="DC44" s="701"/>
      <c r="DD44" s="692">
        <v>272296</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2">
      <c r="CD45" s="797"/>
      <c r="CE45" s="798"/>
      <c r="CF45" s="680" t="s">
        <v>356</v>
      </c>
      <c r="CG45" s="681"/>
      <c r="CH45" s="681"/>
      <c r="CI45" s="681"/>
      <c r="CJ45" s="681"/>
      <c r="CK45" s="681"/>
      <c r="CL45" s="681"/>
      <c r="CM45" s="681"/>
      <c r="CN45" s="681"/>
      <c r="CO45" s="681"/>
      <c r="CP45" s="681"/>
      <c r="CQ45" s="682"/>
      <c r="CR45" s="683">
        <v>889793</v>
      </c>
      <c r="CS45" s="720"/>
      <c r="CT45" s="720"/>
      <c r="CU45" s="720"/>
      <c r="CV45" s="720"/>
      <c r="CW45" s="720"/>
      <c r="CX45" s="720"/>
      <c r="CY45" s="721"/>
      <c r="CZ45" s="688">
        <v>9.6999999999999993</v>
      </c>
      <c r="DA45" s="718"/>
      <c r="DB45" s="718"/>
      <c r="DC45" s="722"/>
      <c r="DD45" s="692">
        <v>37656</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2">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358</v>
      </c>
      <c r="CG46" s="681"/>
      <c r="CH46" s="681"/>
      <c r="CI46" s="681"/>
      <c r="CJ46" s="681"/>
      <c r="CK46" s="681"/>
      <c r="CL46" s="681"/>
      <c r="CM46" s="681"/>
      <c r="CN46" s="681"/>
      <c r="CO46" s="681"/>
      <c r="CP46" s="681"/>
      <c r="CQ46" s="682"/>
      <c r="CR46" s="683">
        <v>346934</v>
      </c>
      <c r="CS46" s="684"/>
      <c r="CT46" s="684"/>
      <c r="CU46" s="684"/>
      <c r="CV46" s="684"/>
      <c r="CW46" s="684"/>
      <c r="CX46" s="684"/>
      <c r="CY46" s="685"/>
      <c r="CZ46" s="688">
        <v>3.8</v>
      </c>
      <c r="DA46" s="689"/>
      <c r="DB46" s="689"/>
      <c r="DC46" s="701"/>
      <c r="DD46" s="692">
        <v>212124</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2">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360</v>
      </c>
      <c r="CG47" s="681"/>
      <c r="CH47" s="681"/>
      <c r="CI47" s="681"/>
      <c r="CJ47" s="681"/>
      <c r="CK47" s="681"/>
      <c r="CL47" s="681"/>
      <c r="CM47" s="681"/>
      <c r="CN47" s="681"/>
      <c r="CO47" s="681"/>
      <c r="CP47" s="681"/>
      <c r="CQ47" s="682"/>
      <c r="CR47" s="683" t="s">
        <v>130</v>
      </c>
      <c r="CS47" s="720"/>
      <c r="CT47" s="720"/>
      <c r="CU47" s="720"/>
      <c r="CV47" s="720"/>
      <c r="CW47" s="720"/>
      <c r="CX47" s="720"/>
      <c r="CY47" s="721"/>
      <c r="CZ47" s="688" t="s">
        <v>361</v>
      </c>
      <c r="DA47" s="718"/>
      <c r="DB47" s="718"/>
      <c r="DC47" s="722"/>
      <c r="DD47" s="692" t="s">
        <v>361</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ht="11" x14ac:dyDescent="0.2">
      <c r="B48" s="241" t="s">
        <v>362</v>
      </c>
      <c r="CD48" s="799"/>
      <c r="CE48" s="800"/>
      <c r="CF48" s="680" t="s">
        <v>363</v>
      </c>
      <c r="CG48" s="681"/>
      <c r="CH48" s="681"/>
      <c r="CI48" s="681"/>
      <c r="CJ48" s="681"/>
      <c r="CK48" s="681"/>
      <c r="CL48" s="681"/>
      <c r="CM48" s="681"/>
      <c r="CN48" s="681"/>
      <c r="CO48" s="681"/>
      <c r="CP48" s="681"/>
      <c r="CQ48" s="682"/>
      <c r="CR48" s="683" t="s">
        <v>361</v>
      </c>
      <c r="CS48" s="684"/>
      <c r="CT48" s="684"/>
      <c r="CU48" s="684"/>
      <c r="CV48" s="684"/>
      <c r="CW48" s="684"/>
      <c r="CX48" s="684"/>
      <c r="CY48" s="685"/>
      <c r="CZ48" s="688" t="s">
        <v>130</v>
      </c>
      <c r="DA48" s="689"/>
      <c r="DB48" s="689"/>
      <c r="DC48" s="701"/>
      <c r="DD48" s="692" t="s">
        <v>361</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2">
      <c r="CD49" s="732" t="s">
        <v>364</v>
      </c>
      <c r="CE49" s="733"/>
      <c r="CF49" s="733"/>
      <c r="CG49" s="733"/>
      <c r="CH49" s="733"/>
      <c r="CI49" s="733"/>
      <c r="CJ49" s="733"/>
      <c r="CK49" s="733"/>
      <c r="CL49" s="733"/>
      <c r="CM49" s="733"/>
      <c r="CN49" s="733"/>
      <c r="CO49" s="733"/>
      <c r="CP49" s="733"/>
      <c r="CQ49" s="734"/>
      <c r="CR49" s="768">
        <v>9141925</v>
      </c>
      <c r="CS49" s="754"/>
      <c r="CT49" s="754"/>
      <c r="CU49" s="754"/>
      <c r="CV49" s="754"/>
      <c r="CW49" s="754"/>
      <c r="CX49" s="754"/>
      <c r="CY49" s="785"/>
      <c r="CZ49" s="780">
        <v>100</v>
      </c>
      <c r="DA49" s="786"/>
      <c r="DB49" s="786"/>
      <c r="DC49" s="787"/>
      <c r="DD49" s="788">
        <v>6363982</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n0GcXMP690jeVqqE9/I0JLGP/VZyT2y6hz/0zb+sG+rH5I1rxIj8kcLOzUFxDrTegYM1kTaWAAP6U4qbMhmGPg==" saltValue="NFkkMeeuS2f/eBArp01yw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 zeroHeight="1" x14ac:dyDescent="0.2"/>
  <cols>
    <col min="1" max="130" width="2.7265625" style="290" customWidth="1"/>
    <col min="131" max="131" width="1.63281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366</v>
      </c>
      <c r="DK2" s="831"/>
      <c r="DL2" s="831"/>
      <c r="DM2" s="831"/>
      <c r="DN2" s="831"/>
      <c r="DO2" s="832"/>
      <c r="DP2" s="250"/>
      <c r="DQ2" s="830" t="s">
        <v>367</v>
      </c>
      <c r="DR2" s="831"/>
      <c r="DS2" s="831"/>
      <c r="DT2" s="831"/>
      <c r="DU2" s="831"/>
      <c r="DV2" s="831"/>
      <c r="DW2" s="831"/>
      <c r="DX2" s="831"/>
      <c r="DY2" s="831"/>
      <c r="DZ2" s="832"/>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833" t="s">
        <v>368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824" t="s">
        <v>370</v>
      </c>
      <c r="B5" s="825"/>
      <c r="C5" s="825"/>
      <c r="D5" s="825"/>
      <c r="E5" s="825"/>
      <c r="F5" s="825"/>
      <c r="G5" s="825"/>
      <c r="H5" s="825"/>
      <c r="I5" s="825"/>
      <c r="J5" s="825"/>
      <c r="K5" s="825"/>
      <c r="L5" s="825"/>
      <c r="M5" s="825"/>
      <c r="N5" s="825"/>
      <c r="O5" s="825"/>
      <c r="P5" s="826"/>
      <c r="Q5" s="801" t="s">
        <v>371</v>
      </c>
      <c r="R5" s="802"/>
      <c r="S5" s="802"/>
      <c r="T5" s="802"/>
      <c r="U5" s="803"/>
      <c r="V5" s="801" t="s">
        <v>372</v>
      </c>
      <c r="W5" s="802"/>
      <c r="X5" s="802"/>
      <c r="Y5" s="802"/>
      <c r="Z5" s="803"/>
      <c r="AA5" s="801" t="s">
        <v>373</v>
      </c>
      <c r="AB5" s="802"/>
      <c r="AC5" s="802"/>
      <c r="AD5" s="802"/>
      <c r="AE5" s="802"/>
      <c r="AF5" s="834" t="s">
        <v>374</v>
      </c>
      <c r="AG5" s="802"/>
      <c r="AH5" s="802"/>
      <c r="AI5" s="802"/>
      <c r="AJ5" s="813"/>
      <c r="AK5" s="802" t="s">
        <v>375</v>
      </c>
      <c r="AL5" s="802"/>
      <c r="AM5" s="802"/>
      <c r="AN5" s="802"/>
      <c r="AO5" s="803"/>
      <c r="AP5" s="801" t="s">
        <v>376</v>
      </c>
      <c r="AQ5" s="802"/>
      <c r="AR5" s="802"/>
      <c r="AS5" s="802"/>
      <c r="AT5" s="803"/>
      <c r="AU5" s="801" t="s">
        <v>377</v>
      </c>
      <c r="AV5" s="802"/>
      <c r="AW5" s="802"/>
      <c r="AX5" s="802"/>
      <c r="AY5" s="813"/>
      <c r="AZ5" s="257"/>
      <c r="BA5" s="257"/>
      <c r="BB5" s="257"/>
      <c r="BC5" s="257"/>
      <c r="BD5" s="257"/>
      <c r="BE5" s="258"/>
      <c r="BF5" s="258"/>
      <c r="BG5" s="258"/>
      <c r="BH5" s="258"/>
      <c r="BI5" s="258"/>
      <c r="BJ5" s="258"/>
      <c r="BK5" s="258"/>
      <c r="BL5" s="258"/>
      <c r="BM5" s="258"/>
      <c r="BN5" s="258"/>
      <c r="BO5" s="258"/>
      <c r="BP5" s="258"/>
      <c r="BQ5" s="824" t="s">
        <v>378</v>
      </c>
      <c r="BR5" s="825"/>
      <c r="BS5" s="825"/>
      <c r="BT5" s="825"/>
      <c r="BU5" s="825"/>
      <c r="BV5" s="825"/>
      <c r="BW5" s="825"/>
      <c r="BX5" s="825"/>
      <c r="BY5" s="825"/>
      <c r="BZ5" s="825"/>
      <c r="CA5" s="825"/>
      <c r="CB5" s="825"/>
      <c r="CC5" s="825"/>
      <c r="CD5" s="825"/>
      <c r="CE5" s="825"/>
      <c r="CF5" s="825"/>
      <c r="CG5" s="826"/>
      <c r="CH5" s="801" t="s">
        <v>379</v>
      </c>
      <c r="CI5" s="802"/>
      <c r="CJ5" s="802"/>
      <c r="CK5" s="802"/>
      <c r="CL5" s="803"/>
      <c r="CM5" s="801" t="s">
        <v>380</v>
      </c>
      <c r="CN5" s="802"/>
      <c r="CO5" s="802"/>
      <c r="CP5" s="802"/>
      <c r="CQ5" s="803"/>
      <c r="CR5" s="801" t="s">
        <v>381</v>
      </c>
      <c r="CS5" s="802"/>
      <c r="CT5" s="802"/>
      <c r="CU5" s="802"/>
      <c r="CV5" s="803"/>
      <c r="CW5" s="801" t="s">
        <v>382</v>
      </c>
      <c r="CX5" s="802"/>
      <c r="CY5" s="802"/>
      <c r="CZ5" s="802"/>
      <c r="DA5" s="803"/>
      <c r="DB5" s="801" t="s">
        <v>383</v>
      </c>
      <c r="DC5" s="802"/>
      <c r="DD5" s="802"/>
      <c r="DE5" s="802"/>
      <c r="DF5" s="803"/>
      <c r="DG5" s="807" t="s">
        <v>384</v>
      </c>
      <c r="DH5" s="808"/>
      <c r="DI5" s="808"/>
      <c r="DJ5" s="808"/>
      <c r="DK5" s="809"/>
      <c r="DL5" s="807" t="s">
        <v>385</v>
      </c>
      <c r="DM5" s="808"/>
      <c r="DN5" s="808"/>
      <c r="DO5" s="808"/>
      <c r="DP5" s="809"/>
      <c r="DQ5" s="801" t="s">
        <v>386</v>
      </c>
      <c r="DR5" s="802"/>
      <c r="DS5" s="802"/>
      <c r="DT5" s="802"/>
      <c r="DU5" s="803"/>
      <c r="DV5" s="801" t="s">
        <v>377</v>
      </c>
      <c r="DW5" s="802"/>
      <c r="DX5" s="802"/>
      <c r="DY5" s="802"/>
      <c r="DZ5" s="813"/>
      <c r="EA5" s="255"/>
    </row>
    <row r="6" spans="1:131" s="256" customFormat="1" ht="26.25" customHeight="1" thickBot="1" x14ac:dyDescent="0.25">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2">
      <c r="A7" s="259">
        <v>1</v>
      </c>
      <c r="B7" s="815" t="s">
        <v>387</v>
      </c>
      <c r="C7" s="816"/>
      <c r="D7" s="816"/>
      <c r="E7" s="816"/>
      <c r="F7" s="816"/>
      <c r="G7" s="816"/>
      <c r="H7" s="816"/>
      <c r="I7" s="816"/>
      <c r="J7" s="816"/>
      <c r="K7" s="816"/>
      <c r="L7" s="816"/>
      <c r="M7" s="816"/>
      <c r="N7" s="816"/>
      <c r="O7" s="816"/>
      <c r="P7" s="817"/>
      <c r="Q7" s="818">
        <v>9639</v>
      </c>
      <c r="R7" s="819"/>
      <c r="S7" s="819"/>
      <c r="T7" s="819"/>
      <c r="U7" s="819"/>
      <c r="V7" s="819">
        <v>9144</v>
      </c>
      <c r="W7" s="819"/>
      <c r="X7" s="819"/>
      <c r="Y7" s="819"/>
      <c r="Z7" s="819"/>
      <c r="AA7" s="819">
        <v>495</v>
      </c>
      <c r="AB7" s="819"/>
      <c r="AC7" s="819"/>
      <c r="AD7" s="819"/>
      <c r="AE7" s="820"/>
      <c r="AF7" s="821">
        <v>484</v>
      </c>
      <c r="AG7" s="822"/>
      <c r="AH7" s="822"/>
      <c r="AI7" s="822"/>
      <c r="AJ7" s="823"/>
      <c r="AK7" s="858">
        <v>42</v>
      </c>
      <c r="AL7" s="859"/>
      <c r="AM7" s="859"/>
      <c r="AN7" s="859"/>
      <c r="AO7" s="859"/>
      <c r="AP7" s="859">
        <v>8429</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579</v>
      </c>
      <c r="BT7" s="863"/>
      <c r="BU7" s="863"/>
      <c r="BV7" s="863"/>
      <c r="BW7" s="863"/>
      <c r="BX7" s="863"/>
      <c r="BY7" s="863"/>
      <c r="BZ7" s="863"/>
      <c r="CA7" s="863"/>
      <c r="CB7" s="863"/>
      <c r="CC7" s="863"/>
      <c r="CD7" s="863"/>
      <c r="CE7" s="863"/>
      <c r="CF7" s="863"/>
      <c r="CG7" s="864"/>
      <c r="CH7" s="855">
        <v>16</v>
      </c>
      <c r="CI7" s="856"/>
      <c r="CJ7" s="856"/>
      <c r="CK7" s="856"/>
      <c r="CL7" s="857"/>
      <c r="CM7" s="855">
        <v>18</v>
      </c>
      <c r="CN7" s="856"/>
      <c r="CO7" s="856"/>
      <c r="CP7" s="856"/>
      <c r="CQ7" s="857"/>
      <c r="CR7" s="855">
        <v>4</v>
      </c>
      <c r="CS7" s="856"/>
      <c r="CT7" s="856"/>
      <c r="CU7" s="856"/>
      <c r="CV7" s="857"/>
      <c r="CW7" s="855" t="s">
        <v>573</v>
      </c>
      <c r="CX7" s="856"/>
      <c r="CY7" s="856"/>
      <c r="CZ7" s="856"/>
      <c r="DA7" s="857"/>
      <c r="DB7" s="855" t="s">
        <v>573</v>
      </c>
      <c r="DC7" s="856"/>
      <c r="DD7" s="856"/>
      <c r="DE7" s="856"/>
      <c r="DF7" s="857"/>
      <c r="DG7" s="855" t="s">
        <v>573</v>
      </c>
      <c r="DH7" s="856"/>
      <c r="DI7" s="856"/>
      <c r="DJ7" s="856"/>
      <c r="DK7" s="857"/>
      <c r="DL7" s="855" t="s">
        <v>573</v>
      </c>
      <c r="DM7" s="856"/>
      <c r="DN7" s="856"/>
      <c r="DO7" s="856"/>
      <c r="DP7" s="857"/>
      <c r="DQ7" s="855" t="s">
        <v>573</v>
      </c>
      <c r="DR7" s="856"/>
      <c r="DS7" s="856"/>
      <c r="DT7" s="856"/>
      <c r="DU7" s="857"/>
      <c r="DV7" s="836"/>
      <c r="DW7" s="837"/>
      <c r="DX7" s="837"/>
      <c r="DY7" s="837"/>
      <c r="DZ7" s="838"/>
      <c r="EA7" s="255"/>
    </row>
    <row r="8" spans="1:131" s="256" customFormat="1" ht="26.25" customHeight="1" x14ac:dyDescent="0.2">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2">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2">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2">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2">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2">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2">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2">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2">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2">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2">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2">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2">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5">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2">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388</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5">
      <c r="A23" s="265" t="s">
        <v>389</v>
      </c>
      <c r="B23" s="874" t="s">
        <v>390</v>
      </c>
      <c r="C23" s="875"/>
      <c r="D23" s="875"/>
      <c r="E23" s="875"/>
      <c r="F23" s="875"/>
      <c r="G23" s="875"/>
      <c r="H23" s="875"/>
      <c r="I23" s="875"/>
      <c r="J23" s="875"/>
      <c r="K23" s="875"/>
      <c r="L23" s="875"/>
      <c r="M23" s="875"/>
      <c r="N23" s="875"/>
      <c r="O23" s="875"/>
      <c r="P23" s="876"/>
      <c r="Q23" s="877">
        <v>9639</v>
      </c>
      <c r="R23" s="878"/>
      <c r="S23" s="878"/>
      <c r="T23" s="878"/>
      <c r="U23" s="878"/>
      <c r="V23" s="878">
        <v>9144</v>
      </c>
      <c r="W23" s="878"/>
      <c r="X23" s="878"/>
      <c r="Y23" s="878"/>
      <c r="Z23" s="878"/>
      <c r="AA23" s="878">
        <v>495</v>
      </c>
      <c r="AB23" s="878"/>
      <c r="AC23" s="878"/>
      <c r="AD23" s="878"/>
      <c r="AE23" s="879"/>
      <c r="AF23" s="880">
        <v>484</v>
      </c>
      <c r="AG23" s="878"/>
      <c r="AH23" s="878"/>
      <c r="AI23" s="878"/>
      <c r="AJ23" s="881"/>
      <c r="AK23" s="882"/>
      <c r="AL23" s="883"/>
      <c r="AM23" s="883"/>
      <c r="AN23" s="883"/>
      <c r="AO23" s="883"/>
      <c r="AP23" s="878">
        <v>8429</v>
      </c>
      <c r="AQ23" s="878"/>
      <c r="AR23" s="878"/>
      <c r="AS23" s="878"/>
      <c r="AT23" s="878"/>
      <c r="AU23" s="884"/>
      <c r="AV23" s="884"/>
      <c r="AW23" s="884"/>
      <c r="AX23" s="884"/>
      <c r="AY23" s="885"/>
      <c r="AZ23" s="893" t="s">
        <v>130</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2">
      <c r="A24" s="892" t="s">
        <v>391</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5">
      <c r="A25" s="833" t="s">
        <v>392</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2">
      <c r="A26" s="824" t="s">
        <v>370</v>
      </c>
      <c r="B26" s="825"/>
      <c r="C26" s="825"/>
      <c r="D26" s="825"/>
      <c r="E26" s="825"/>
      <c r="F26" s="825"/>
      <c r="G26" s="825"/>
      <c r="H26" s="825"/>
      <c r="I26" s="825"/>
      <c r="J26" s="825"/>
      <c r="K26" s="825"/>
      <c r="L26" s="825"/>
      <c r="M26" s="825"/>
      <c r="N26" s="825"/>
      <c r="O26" s="825"/>
      <c r="P26" s="826"/>
      <c r="Q26" s="801" t="s">
        <v>393</v>
      </c>
      <c r="R26" s="802"/>
      <c r="S26" s="802"/>
      <c r="T26" s="802"/>
      <c r="U26" s="803"/>
      <c r="V26" s="801" t="s">
        <v>394</v>
      </c>
      <c r="W26" s="802"/>
      <c r="X26" s="802"/>
      <c r="Y26" s="802"/>
      <c r="Z26" s="803"/>
      <c r="AA26" s="801" t="s">
        <v>395</v>
      </c>
      <c r="AB26" s="802"/>
      <c r="AC26" s="802"/>
      <c r="AD26" s="802"/>
      <c r="AE26" s="802"/>
      <c r="AF26" s="896" t="s">
        <v>396</v>
      </c>
      <c r="AG26" s="897"/>
      <c r="AH26" s="897"/>
      <c r="AI26" s="897"/>
      <c r="AJ26" s="898"/>
      <c r="AK26" s="802" t="s">
        <v>397</v>
      </c>
      <c r="AL26" s="802"/>
      <c r="AM26" s="802"/>
      <c r="AN26" s="802"/>
      <c r="AO26" s="803"/>
      <c r="AP26" s="801" t="s">
        <v>398</v>
      </c>
      <c r="AQ26" s="802"/>
      <c r="AR26" s="802"/>
      <c r="AS26" s="802"/>
      <c r="AT26" s="803"/>
      <c r="AU26" s="801" t="s">
        <v>399</v>
      </c>
      <c r="AV26" s="802"/>
      <c r="AW26" s="802"/>
      <c r="AX26" s="802"/>
      <c r="AY26" s="803"/>
      <c r="AZ26" s="801" t="s">
        <v>400</v>
      </c>
      <c r="BA26" s="802"/>
      <c r="BB26" s="802"/>
      <c r="BC26" s="802"/>
      <c r="BD26" s="803"/>
      <c r="BE26" s="801" t="s">
        <v>377</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5">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2">
      <c r="A28" s="267">
        <v>1</v>
      </c>
      <c r="B28" s="815" t="s">
        <v>401</v>
      </c>
      <c r="C28" s="816"/>
      <c r="D28" s="816"/>
      <c r="E28" s="816"/>
      <c r="F28" s="816"/>
      <c r="G28" s="816"/>
      <c r="H28" s="816"/>
      <c r="I28" s="816"/>
      <c r="J28" s="816"/>
      <c r="K28" s="816"/>
      <c r="L28" s="816"/>
      <c r="M28" s="816"/>
      <c r="N28" s="816"/>
      <c r="O28" s="816"/>
      <c r="P28" s="817"/>
      <c r="Q28" s="906">
        <v>2213</v>
      </c>
      <c r="R28" s="907"/>
      <c r="S28" s="907"/>
      <c r="T28" s="907"/>
      <c r="U28" s="907"/>
      <c r="V28" s="907">
        <v>2204</v>
      </c>
      <c r="W28" s="907"/>
      <c r="X28" s="907"/>
      <c r="Y28" s="907"/>
      <c r="Z28" s="907"/>
      <c r="AA28" s="907">
        <v>9</v>
      </c>
      <c r="AB28" s="907"/>
      <c r="AC28" s="907"/>
      <c r="AD28" s="907"/>
      <c r="AE28" s="908"/>
      <c r="AF28" s="909">
        <v>9</v>
      </c>
      <c r="AG28" s="907"/>
      <c r="AH28" s="907"/>
      <c r="AI28" s="907"/>
      <c r="AJ28" s="910"/>
      <c r="AK28" s="911">
        <v>148</v>
      </c>
      <c r="AL28" s="902"/>
      <c r="AM28" s="902"/>
      <c r="AN28" s="902"/>
      <c r="AO28" s="902"/>
      <c r="AP28" s="902" t="s">
        <v>591</v>
      </c>
      <c r="AQ28" s="902"/>
      <c r="AR28" s="902"/>
      <c r="AS28" s="902"/>
      <c r="AT28" s="902"/>
      <c r="AU28" s="902" t="s">
        <v>591</v>
      </c>
      <c r="AV28" s="902"/>
      <c r="AW28" s="902"/>
      <c r="AX28" s="902"/>
      <c r="AY28" s="902"/>
      <c r="AZ28" s="903" t="s">
        <v>591</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2">
      <c r="A29" s="267">
        <v>2</v>
      </c>
      <c r="B29" s="839" t="s">
        <v>402</v>
      </c>
      <c r="C29" s="840"/>
      <c r="D29" s="840"/>
      <c r="E29" s="840"/>
      <c r="F29" s="840"/>
      <c r="G29" s="840"/>
      <c r="H29" s="840"/>
      <c r="I29" s="840"/>
      <c r="J29" s="840"/>
      <c r="K29" s="840"/>
      <c r="L29" s="840"/>
      <c r="M29" s="840"/>
      <c r="N29" s="840"/>
      <c r="O29" s="840"/>
      <c r="P29" s="841"/>
      <c r="Q29" s="842">
        <v>2204</v>
      </c>
      <c r="R29" s="843"/>
      <c r="S29" s="843"/>
      <c r="T29" s="843"/>
      <c r="U29" s="843"/>
      <c r="V29" s="843">
        <v>2088</v>
      </c>
      <c r="W29" s="843"/>
      <c r="X29" s="843"/>
      <c r="Y29" s="843"/>
      <c r="Z29" s="843"/>
      <c r="AA29" s="843">
        <v>117</v>
      </c>
      <c r="AB29" s="843"/>
      <c r="AC29" s="843"/>
      <c r="AD29" s="843"/>
      <c r="AE29" s="844"/>
      <c r="AF29" s="845">
        <v>117</v>
      </c>
      <c r="AG29" s="846"/>
      <c r="AH29" s="846"/>
      <c r="AI29" s="846"/>
      <c r="AJ29" s="847"/>
      <c r="AK29" s="914">
        <v>295</v>
      </c>
      <c r="AL29" s="915"/>
      <c r="AM29" s="915"/>
      <c r="AN29" s="915"/>
      <c r="AO29" s="915"/>
      <c r="AP29" s="915" t="s">
        <v>591</v>
      </c>
      <c r="AQ29" s="915"/>
      <c r="AR29" s="915"/>
      <c r="AS29" s="915"/>
      <c r="AT29" s="915"/>
      <c r="AU29" s="915" t="s">
        <v>591</v>
      </c>
      <c r="AV29" s="915"/>
      <c r="AW29" s="915"/>
      <c r="AX29" s="915"/>
      <c r="AY29" s="915"/>
      <c r="AZ29" s="916" t="s">
        <v>591</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2">
      <c r="A30" s="267">
        <v>3</v>
      </c>
      <c r="B30" s="839" t="s">
        <v>403</v>
      </c>
      <c r="C30" s="840"/>
      <c r="D30" s="840"/>
      <c r="E30" s="840"/>
      <c r="F30" s="840"/>
      <c r="G30" s="840"/>
      <c r="H30" s="840"/>
      <c r="I30" s="840"/>
      <c r="J30" s="840"/>
      <c r="K30" s="840"/>
      <c r="L30" s="840"/>
      <c r="M30" s="840"/>
      <c r="N30" s="840"/>
      <c r="O30" s="840"/>
      <c r="P30" s="841"/>
      <c r="Q30" s="842">
        <v>258</v>
      </c>
      <c r="R30" s="843"/>
      <c r="S30" s="843"/>
      <c r="T30" s="843"/>
      <c r="U30" s="843"/>
      <c r="V30" s="843">
        <v>254</v>
      </c>
      <c r="W30" s="843"/>
      <c r="X30" s="843"/>
      <c r="Y30" s="843"/>
      <c r="Z30" s="843"/>
      <c r="AA30" s="843">
        <v>4</v>
      </c>
      <c r="AB30" s="843"/>
      <c r="AC30" s="843"/>
      <c r="AD30" s="843"/>
      <c r="AE30" s="844"/>
      <c r="AF30" s="845">
        <v>4</v>
      </c>
      <c r="AG30" s="846"/>
      <c r="AH30" s="846"/>
      <c r="AI30" s="846"/>
      <c r="AJ30" s="847"/>
      <c r="AK30" s="914">
        <v>69</v>
      </c>
      <c r="AL30" s="915"/>
      <c r="AM30" s="915"/>
      <c r="AN30" s="915"/>
      <c r="AO30" s="915"/>
      <c r="AP30" s="915" t="s">
        <v>591</v>
      </c>
      <c r="AQ30" s="915"/>
      <c r="AR30" s="915"/>
      <c r="AS30" s="915"/>
      <c r="AT30" s="915"/>
      <c r="AU30" s="915" t="s">
        <v>591</v>
      </c>
      <c r="AV30" s="915"/>
      <c r="AW30" s="915"/>
      <c r="AX30" s="915"/>
      <c r="AY30" s="915"/>
      <c r="AZ30" s="916" t="s">
        <v>591</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2">
      <c r="A31" s="267">
        <v>4</v>
      </c>
      <c r="B31" s="839" t="s">
        <v>404</v>
      </c>
      <c r="C31" s="840"/>
      <c r="D31" s="840"/>
      <c r="E31" s="840"/>
      <c r="F31" s="840"/>
      <c r="G31" s="840"/>
      <c r="H31" s="840"/>
      <c r="I31" s="840"/>
      <c r="J31" s="840"/>
      <c r="K31" s="840"/>
      <c r="L31" s="840"/>
      <c r="M31" s="840"/>
      <c r="N31" s="840"/>
      <c r="O31" s="840"/>
      <c r="P31" s="841"/>
      <c r="Q31" s="842">
        <v>623</v>
      </c>
      <c r="R31" s="843"/>
      <c r="S31" s="843"/>
      <c r="T31" s="843"/>
      <c r="U31" s="843"/>
      <c r="V31" s="843">
        <v>541</v>
      </c>
      <c r="W31" s="843"/>
      <c r="X31" s="843"/>
      <c r="Y31" s="843"/>
      <c r="Z31" s="843"/>
      <c r="AA31" s="843">
        <v>82</v>
      </c>
      <c r="AB31" s="843"/>
      <c r="AC31" s="843"/>
      <c r="AD31" s="843"/>
      <c r="AE31" s="844"/>
      <c r="AF31" s="845">
        <v>1149</v>
      </c>
      <c r="AG31" s="846"/>
      <c r="AH31" s="846"/>
      <c r="AI31" s="846"/>
      <c r="AJ31" s="847"/>
      <c r="AK31" s="914">
        <v>7</v>
      </c>
      <c r="AL31" s="915"/>
      <c r="AM31" s="915"/>
      <c r="AN31" s="915"/>
      <c r="AO31" s="915"/>
      <c r="AP31" s="915">
        <v>662</v>
      </c>
      <c r="AQ31" s="915"/>
      <c r="AR31" s="915"/>
      <c r="AS31" s="915"/>
      <c r="AT31" s="915"/>
      <c r="AU31" s="915">
        <v>11</v>
      </c>
      <c r="AV31" s="915"/>
      <c r="AW31" s="915"/>
      <c r="AX31" s="915"/>
      <c r="AY31" s="915"/>
      <c r="AZ31" s="916" t="s">
        <v>573</v>
      </c>
      <c r="BA31" s="916"/>
      <c r="BB31" s="916"/>
      <c r="BC31" s="916"/>
      <c r="BD31" s="916"/>
      <c r="BE31" s="912" t="s">
        <v>405</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2">
      <c r="A32" s="267">
        <v>5</v>
      </c>
      <c r="B32" s="839" t="s">
        <v>406</v>
      </c>
      <c r="C32" s="840"/>
      <c r="D32" s="840"/>
      <c r="E32" s="840"/>
      <c r="F32" s="840"/>
      <c r="G32" s="840"/>
      <c r="H32" s="840"/>
      <c r="I32" s="840"/>
      <c r="J32" s="840"/>
      <c r="K32" s="840"/>
      <c r="L32" s="840"/>
      <c r="M32" s="840"/>
      <c r="N32" s="840"/>
      <c r="O32" s="840"/>
      <c r="P32" s="841"/>
      <c r="Q32" s="842">
        <v>13</v>
      </c>
      <c r="R32" s="843"/>
      <c r="S32" s="843"/>
      <c r="T32" s="843"/>
      <c r="U32" s="843"/>
      <c r="V32" s="843">
        <v>13</v>
      </c>
      <c r="W32" s="843"/>
      <c r="X32" s="843"/>
      <c r="Y32" s="843"/>
      <c r="Z32" s="843"/>
      <c r="AA32" s="843">
        <v>0</v>
      </c>
      <c r="AB32" s="843"/>
      <c r="AC32" s="843"/>
      <c r="AD32" s="843"/>
      <c r="AE32" s="844"/>
      <c r="AF32" s="845">
        <v>0</v>
      </c>
      <c r="AG32" s="846"/>
      <c r="AH32" s="846"/>
      <c r="AI32" s="846"/>
      <c r="AJ32" s="847"/>
      <c r="AK32" s="914">
        <v>11</v>
      </c>
      <c r="AL32" s="915"/>
      <c r="AM32" s="915"/>
      <c r="AN32" s="915"/>
      <c r="AO32" s="915"/>
      <c r="AP32" s="915">
        <v>78</v>
      </c>
      <c r="AQ32" s="915"/>
      <c r="AR32" s="915"/>
      <c r="AS32" s="915"/>
      <c r="AT32" s="915"/>
      <c r="AU32" s="915">
        <v>76</v>
      </c>
      <c r="AV32" s="915"/>
      <c r="AW32" s="915"/>
      <c r="AX32" s="915"/>
      <c r="AY32" s="915"/>
      <c r="AZ32" s="916" t="s">
        <v>573</v>
      </c>
      <c r="BA32" s="916"/>
      <c r="BB32" s="916"/>
      <c r="BC32" s="916"/>
      <c r="BD32" s="916"/>
      <c r="BE32" s="912" t="s">
        <v>407</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2">
      <c r="A33" s="267">
        <v>6</v>
      </c>
      <c r="B33" s="839" t="s">
        <v>408</v>
      </c>
      <c r="C33" s="840"/>
      <c r="D33" s="840"/>
      <c r="E33" s="840"/>
      <c r="F33" s="840"/>
      <c r="G33" s="840"/>
      <c r="H33" s="840"/>
      <c r="I33" s="840"/>
      <c r="J33" s="840"/>
      <c r="K33" s="840"/>
      <c r="L33" s="840"/>
      <c r="M33" s="840"/>
      <c r="N33" s="840"/>
      <c r="O33" s="840"/>
      <c r="P33" s="841"/>
      <c r="Q33" s="842">
        <v>811</v>
      </c>
      <c r="R33" s="843"/>
      <c r="S33" s="843"/>
      <c r="T33" s="843"/>
      <c r="U33" s="843"/>
      <c r="V33" s="843">
        <v>749</v>
      </c>
      <c r="W33" s="843"/>
      <c r="X33" s="843"/>
      <c r="Y33" s="843"/>
      <c r="Z33" s="843"/>
      <c r="AA33" s="843">
        <v>61</v>
      </c>
      <c r="AB33" s="843"/>
      <c r="AC33" s="843"/>
      <c r="AD33" s="843"/>
      <c r="AE33" s="844"/>
      <c r="AF33" s="845">
        <v>61</v>
      </c>
      <c r="AG33" s="846"/>
      <c r="AH33" s="846"/>
      <c r="AI33" s="846"/>
      <c r="AJ33" s="847"/>
      <c r="AK33" s="914">
        <v>363</v>
      </c>
      <c r="AL33" s="915"/>
      <c r="AM33" s="915"/>
      <c r="AN33" s="915"/>
      <c r="AO33" s="915"/>
      <c r="AP33" s="915">
        <v>3148</v>
      </c>
      <c r="AQ33" s="915"/>
      <c r="AR33" s="915"/>
      <c r="AS33" s="915"/>
      <c r="AT33" s="915"/>
      <c r="AU33" s="915">
        <v>4310</v>
      </c>
      <c r="AV33" s="915"/>
      <c r="AW33" s="915"/>
      <c r="AX33" s="915"/>
      <c r="AY33" s="915"/>
      <c r="AZ33" s="916" t="s">
        <v>573</v>
      </c>
      <c r="BA33" s="916"/>
      <c r="BB33" s="916"/>
      <c r="BC33" s="916"/>
      <c r="BD33" s="916"/>
      <c r="BE33" s="912" t="s">
        <v>409</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2">
      <c r="A34" s="267">
        <v>7</v>
      </c>
      <c r="B34" s="839" t="s">
        <v>410</v>
      </c>
      <c r="C34" s="840"/>
      <c r="D34" s="840"/>
      <c r="E34" s="840"/>
      <c r="F34" s="840"/>
      <c r="G34" s="840"/>
      <c r="H34" s="840"/>
      <c r="I34" s="840"/>
      <c r="J34" s="840"/>
      <c r="K34" s="840"/>
      <c r="L34" s="840"/>
      <c r="M34" s="840"/>
      <c r="N34" s="840"/>
      <c r="O34" s="840"/>
      <c r="P34" s="841"/>
      <c r="Q34" s="842">
        <v>188</v>
      </c>
      <c r="R34" s="843"/>
      <c r="S34" s="843"/>
      <c r="T34" s="843"/>
      <c r="U34" s="843"/>
      <c r="V34" s="843">
        <v>184</v>
      </c>
      <c r="W34" s="843"/>
      <c r="X34" s="843"/>
      <c r="Y34" s="843"/>
      <c r="Z34" s="843"/>
      <c r="AA34" s="843">
        <v>5</v>
      </c>
      <c r="AB34" s="843"/>
      <c r="AC34" s="843"/>
      <c r="AD34" s="843"/>
      <c r="AE34" s="844"/>
      <c r="AF34" s="845">
        <v>5</v>
      </c>
      <c r="AG34" s="846"/>
      <c r="AH34" s="846"/>
      <c r="AI34" s="846"/>
      <c r="AJ34" s="847"/>
      <c r="AK34" s="914">
        <v>76</v>
      </c>
      <c r="AL34" s="915"/>
      <c r="AM34" s="915"/>
      <c r="AN34" s="915"/>
      <c r="AO34" s="915"/>
      <c r="AP34" s="915">
        <v>3533</v>
      </c>
      <c r="AQ34" s="915"/>
      <c r="AR34" s="915"/>
      <c r="AS34" s="915"/>
      <c r="AT34" s="915"/>
      <c r="AU34" s="915">
        <v>556</v>
      </c>
      <c r="AV34" s="915"/>
      <c r="AW34" s="915"/>
      <c r="AX34" s="915"/>
      <c r="AY34" s="915"/>
      <c r="AZ34" s="916" t="s">
        <v>573</v>
      </c>
      <c r="BA34" s="916"/>
      <c r="BB34" s="916"/>
      <c r="BC34" s="916"/>
      <c r="BD34" s="916"/>
      <c r="BE34" s="912" t="s">
        <v>407</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2">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2">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2">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2">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2">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2">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2">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2">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2">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2">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2">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2">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2">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2">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2">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2">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2">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2">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2">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2">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2">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2">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2">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2">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2">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2">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5">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2">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411</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5">
      <c r="A63" s="265" t="s">
        <v>389</v>
      </c>
      <c r="B63" s="874" t="s">
        <v>412</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1345</v>
      </c>
      <c r="AG63" s="926"/>
      <c r="AH63" s="926"/>
      <c r="AI63" s="926"/>
      <c r="AJ63" s="927"/>
      <c r="AK63" s="928"/>
      <c r="AL63" s="923"/>
      <c r="AM63" s="923"/>
      <c r="AN63" s="923"/>
      <c r="AO63" s="923"/>
      <c r="AP63" s="926">
        <v>7421</v>
      </c>
      <c r="AQ63" s="926"/>
      <c r="AR63" s="926"/>
      <c r="AS63" s="926"/>
      <c r="AT63" s="926"/>
      <c r="AU63" s="926">
        <v>4953</v>
      </c>
      <c r="AV63" s="926"/>
      <c r="AW63" s="926"/>
      <c r="AX63" s="926"/>
      <c r="AY63" s="926"/>
      <c r="AZ63" s="930"/>
      <c r="BA63" s="930"/>
      <c r="BB63" s="930"/>
      <c r="BC63" s="930"/>
      <c r="BD63" s="930"/>
      <c r="BE63" s="931"/>
      <c r="BF63" s="931"/>
      <c r="BG63" s="931"/>
      <c r="BH63" s="931"/>
      <c r="BI63" s="932"/>
      <c r="BJ63" s="933" t="s">
        <v>413</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5">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2">
      <c r="A66" s="824" t="s">
        <v>415</v>
      </c>
      <c r="B66" s="825"/>
      <c r="C66" s="825"/>
      <c r="D66" s="825"/>
      <c r="E66" s="825"/>
      <c r="F66" s="825"/>
      <c r="G66" s="825"/>
      <c r="H66" s="825"/>
      <c r="I66" s="825"/>
      <c r="J66" s="825"/>
      <c r="K66" s="825"/>
      <c r="L66" s="825"/>
      <c r="M66" s="825"/>
      <c r="N66" s="825"/>
      <c r="O66" s="825"/>
      <c r="P66" s="826"/>
      <c r="Q66" s="801" t="s">
        <v>393</v>
      </c>
      <c r="R66" s="802"/>
      <c r="S66" s="802"/>
      <c r="T66" s="802"/>
      <c r="U66" s="803"/>
      <c r="V66" s="801" t="s">
        <v>394</v>
      </c>
      <c r="W66" s="802"/>
      <c r="X66" s="802"/>
      <c r="Y66" s="802"/>
      <c r="Z66" s="803"/>
      <c r="AA66" s="801" t="s">
        <v>416</v>
      </c>
      <c r="AB66" s="802"/>
      <c r="AC66" s="802"/>
      <c r="AD66" s="802"/>
      <c r="AE66" s="803"/>
      <c r="AF66" s="936" t="s">
        <v>417</v>
      </c>
      <c r="AG66" s="897"/>
      <c r="AH66" s="897"/>
      <c r="AI66" s="897"/>
      <c r="AJ66" s="937"/>
      <c r="AK66" s="801" t="s">
        <v>397</v>
      </c>
      <c r="AL66" s="825"/>
      <c r="AM66" s="825"/>
      <c r="AN66" s="825"/>
      <c r="AO66" s="826"/>
      <c r="AP66" s="801" t="s">
        <v>418</v>
      </c>
      <c r="AQ66" s="802"/>
      <c r="AR66" s="802"/>
      <c r="AS66" s="802"/>
      <c r="AT66" s="803"/>
      <c r="AU66" s="801" t="s">
        <v>419</v>
      </c>
      <c r="AV66" s="802"/>
      <c r="AW66" s="802"/>
      <c r="AX66" s="802"/>
      <c r="AY66" s="803"/>
      <c r="AZ66" s="801" t="s">
        <v>377</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5">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2">
      <c r="A68" s="259">
        <v>1</v>
      </c>
      <c r="B68" s="953" t="s">
        <v>574</v>
      </c>
      <c r="C68" s="954"/>
      <c r="D68" s="954"/>
      <c r="E68" s="954"/>
      <c r="F68" s="954"/>
      <c r="G68" s="954"/>
      <c r="H68" s="954"/>
      <c r="I68" s="954"/>
      <c r="J68" s="954"/>
      <c r="K68" s="954"/>
      <c r="L68" s="954"/>
      <c r="M68" s="954"/>
      <c r="N68" s="954"/>
      <c r="O68" s="954"/>
      <c r="P68" s="955"/>
      <c r="Q68" s="956">
        <v>1691</v>
      </c>
      <c r="R68" s="950"/>
      <c r="S68" s="950"/>
      <c r="T68" s="950"/>
      <c r="U68" s="950"/>
      <c r="V68" s="950">
        <v>1629</v>
      </c>
      <c r="W68" s="950"/>
      <c r="X68" s="950"/>
      <c r="Y68" s="950"/>
      <c r="Z68" s="950"/>
      <c r="AA68" s="950">
        <v>62</v>
      </c>
      <c r="AB68" s="950"/>
      <c r="AC68" s="950"/>
      <c r="AD68" s="950"/>
      <c r="AE68" s="950"/>
      <c r="AF68" s="950">
        <v>58</v>
      </c>
      <c r="AG68" s="950"/>
      <c r="AH68" s="950"/>
      <c r="AI68" s="950"/>
      <c r="AJ68" s="950"/>
      <c r="AK68" s="950">
        <v>95</v>
      </c>
      <c r="AL68" s="950"/>
      <c r="AM68" s="950"/>
      <c r="AN68" s="950"/>
      <c r="AO68" s="950"/>
      <c r="AP68" s="950">
        <v>864</v>
      </c>
      <c r="AQ68" s="950"/>
      <c r="AR68" s="950"/>
      <c r="AS68" s="950"/>
      <c r="AT68" s="950"/>
      <c r="AU68" s="950">
        <v>127</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2">
      <c r="A69" s="262">
        <v>2</v>
      </c>
      <c r="B69" s="957" t="s">
        <v>585</v>
      </c>
      <c r="C69" s="958"/>
      <c r="D69" s="958"/>
      <c r="E69" s="958"/>
      <c r="F69" s="958"/>
      <c r="G69" s="958"/>
      <c r="H69" s="958"/>
      <c r="I69" s="958"/>
      <c r="J69" s="958"/>
      <c r="K69" s="958"/>
      <c r="L69" s="958"/>
      <c r="M69" s="958"/>
      <c r="N69" s="958"/>
      <c r="O69" s="958"/>
      <c r="P69" s="959"/>
      <c r="Q69" s="960">
        <v>3438</v>
      </c>
      <c r="R69" s="915"/>
      <c r="S69" s="915"/>
      <c r="T69" s="915"/>
      <c r="U69" s="915"/>
      <c r="V69" s="915">
        <v>3370</v>
      </c>
      <c r="W69" s="915"/>
      <c r="X69" s="915"/>
      <c r="Y69" s="915"/>
      <c r="Z69" s="915"/>
      <c r="AA69" s="915">
        <v>68</v>
      </c>
      <c r="AB69" s="915"/>
      <c r="AC69" s="915"/>
      <c r="AD69" s="915"/>
      <c r="AE69" s="915"/>
      <c r="AF69" s="915">
        <v>68</v>
      </c>
      <c r="AG69" s="915"/>
      <c r="AH69" s="915"/>
      <c r="AI69" s="915"/>
      <c r="AJ69" s="915"/>
      <c r="AK69" s="915">
        <v>211</v>
      </c>
      <c r="AL69" s="915"/>
      <c r="AM69" s="915"/>
      <c r="AN69" s="915"/>
      <c r="AO69" s="915"/>
      <c r="AP69" s="915">
        <v>1912</v>
      </c>
      <c r="AQ69" s="915"/>
      <c r="AR69" s="915"/>
      <c r="AS69" s="915"/>
      <c r="AT69" s="915"/>
      <c r="AU69" s="915">
        <v>160</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2">
      <c r="A70" s="262">
        <v>3</v>
      </c>
      <c r="B70" s="957" t="s">
        <v>586</v>
      </c>
      <c r="C70" s="958"/>
      <c r="D70" s="958"/>
      <c r="E70" s="958"/>
      <c r="F70" s="958"/>
      <c r="G70" s="958"/>
      <c r="H70" s="958"/>
      <c r="I70" s="958"/>
      <c r="J70" s="958"/>
      <c r="K70" s="958"/>
      <c r="L70" s="958"/>
      <c r="M70" s="958"/>
      <c r="N70" s="958"/>
      <c r="O70" s="958"/>
      <c r="P70" s="959"/>
      <c r="Q70" s="960">
        <v>188</v>
      </c>
      <c r="R70" s="915"/>
      <c r="S70" s="915"/>
      <c r="T70" s="915"/>
      <c r="U70" s="915"/>
      <c r="V70" s="915">
        <v>165</v>
      </c>
      <c r="W70" s="915"/>
      <c r="X70" s="915"/>
      <c r="Y70" s="915"/>
      <c r="Z70" s="915"/>
      <c r="AA70" s="915">
        <v>23</v>
      </c>
      <c r="AB70" s="915"/>
      <c r="AC70" s="915"/>
      <c r="AD70" s="915"/>
      <c r="AE70" s="915"/>
      <c r="AF70" s="915">
        <v>23</v>
      </c>
      <c r="AG70" s="915"/>
      <c r="AH70" s="915"/>
      <c r="AI70" s="915"/>
      <c r="AJ70" s="915"/>
      <c r="AK70" s="915">
        <v>20</v>
      </c>
      <c r="AL70" s="915"/>
      <c r="AM70" s="915"/>
      <c r="AN70" s="915"/>
      <c r="AO70" s="915"/>
      <c r="AP70" s="915" t="s">
        <v>591</v>
      </c>
      <c r="AQ70" s="915"/>
      <c r="AR70" s="915"/>
      <c r="AS70" s="915"/>
      <c r="AT70" s="915"/>
      <c r="AU70" s="915" t="s">
        <v>590</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2">
      <c r="A71" s="262">
        <v>4</v>
      </c>
      <c r="B71" s="957" t="s">
        <v>575</v>
      </c>
      <c r="C71" s="958"/>
      <c r="D71" s="958"/>
      <c r="E71" s="958"/>
      <c r="F71" s="958"/>
      <c r="G71" s="958"/>
      <c r="H71" s="958"/>
      <c r="I71" s="958"/>
      <c r="J71" s="958"/>
      <c r="K71" s="958"/>
      <c r="L71" s="958"/>
      <c r="M71" s="958"/>
      <c r="N71" s="958"/>
      <c r="O71" s="958"/>
      <c r="P71" s="959"/>
      <c r="Q71" s="960">
        <v>1044</v>
      </c>
      <c r="R71" s="915"/>
      <c r="S71" s="915"/>
      <c r="T71" s="915"/>
      <c r="U71" s="915"/>
      <c r="V71" s="915">
        <v>1026</v>
      </c>
      <c r="W71" s="915"/>
      <c r="X71" s="915"/>
      <c r="Y71" s="915"/>
      <c r="Z71" s="915"/>
      <c r="AA71" s="915">
        <v>17</v>
      </c>
      <c r="AB71" s="915"/>
      <c r="AC71" s="915"/>
      <c r="AD71" s="915"/>
      <c r="AE71" s="915"/>
      <c r="AF71" s="915">
        <v>17</v>
      </c>
      <c r="AG71" s="915"/>
      <c r="AH71" s="915"/>
      <c r="AI71" s="915"/>
      <c r="AJ71" s="915"/>
      <c r="AK71" s="915">
        <v>21</v>
      </c>
      <c r="AL71" s="915"/>
      <c r="AM71" s="915"/>
      <c r="AN71" s="915"/>
      <c r="AO71" s="915"/>
      <c r="AP71" s="915" t="s">
        <v>591</v>
      </c>
      <c r="AQ71" s="915"/>
      <c r="AR71" s="915"/>
      <c r="AS71" s="915"/>
      <c r="AT71" s="915"/>
      <c r="AU71" s="915" t="s">
        <v>590</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2">
      <c r="A72" s="262">
        <v>5</v>
      </c>
      <c r="B72" s="957" t="s">
        <v>576</v>
      </c>
      <c r="C72" s="958"/>
      <c r="D72" s="958"/>
      <c r="E72" s="958"/>
      <c r="F72" s="958"/>
      <c r="G72" s="958"/>
      <c r="H72" s="958"/>
      <c r="I72" s="958"/>
      <c r="J72" s="958"/>
      <c r="K72" s="958"/>
      <c r="L72" s="958"/>
      <c r="M72" s="958"/>
      <c r="N72" s="958"/>
      <c r="O72" s="958"/>
      <c r="P72" s="959"/>
      <c r="Q72" s="960">
        <v>79</v>
      </c>
      <c r="R72" s="915"/>
      <c r="S72" s="915"/>
      <c r="T72" s="915"/>
      <c r="U72" s="915"/>
      <c r="V72" s="915">
        <v>75</v>
      </c>
      <c r="W72" s="915"/>
      <c r="X72" s="915"/>
      <c r="Y72" s="915"/>
      <c r="Z72" s="915"/>
      <c r="AA72" s="915">
        <v>4</v>
      </c>
      <c r="AB72" s="915"/>
      <c r="AC72" s="915"/>
      <c r="AD72" s="915"/>
      <c r="AE72" s="915"/>
      <c r="AF72" s="915">
        <v>4</v>
      </c>
      <c r="AG72" s="915"/>
      <c r="AH72" s="915"/>
      <c r="AI72" s="915"/>
      <c r="AJ72" s="915"/>
      <c r="AK72" s="915" t="s">
        <v>591</v>
      </c>
      <c r="AL72" s="915"/>
      <c r="AM72" s="915"/>
      <c r="AN72" s="915"/>
      <c r="AO72" s="915"/>
      <c r="AP72" s="915" t="s">
        <v>591</v>
      </c>
      <c r="AQ72" s="915"/>
      <c r="AR72" s="915"/>
      <c r="AS72" s="915"/>
      <c r="AT72" s="915"/>
      <c r="AU72" s="915" t="s">
        <v>590</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2">
      <c r="A73" s="262">
        <v>6</v>
      </c>
      <c r="B73" s="957" t="s">
        <v>577</v>
      </c>
      <c r="C73" s="958"/>
      <c r="D73" s="958"/>
      <c r="E73" s="958"/>
      <c r="F73" s="958"/>
      <c r="G73" s="958"/>
      <c r="H73" s="958"/>
      <c r="I73" s="958"/>
      <c r="J73" s="958"/>
      <c r="K73" s="958"/>
      <c r="L73" s="958"/>
      <c r="M73" s="958"/>
      <c r="N73" s="958"/>
      <c r="O73" s="958"/>
      <c r="P73" s="959"/>
      <c r="Q73" s="960">
        <v>3348</v>
      </c>
      <c r="R73" s="915"/>
      <c r="S73" s="915"/>
      <c r="T73" s="915"/>
      <c r="U73" s="915"/>
      <c r="V73" s="915">
        <v>3273</v>
      </c>
      <c r="W73" s="915"/>
      <c r="X73" s="915"/>
      <c r="Y73" s="915"/>
      <c r="Z73" s="915"/>
      <c r="AA73" s="915">
        <v>75</v>
      </c>
      <c r="AB73" s="915"/>
      <c r="AC73" s="915"/>
      <c r="AD73" s="915"/>
      <c r="AE73" s="915"/>
      <c r="AF73" s="915">
        <v>75</v>
      </c>
      <c r="AG73" s="915"/>
      <c r="AH73" s="915"/>
      <c r="AI73" s="915"/>
      <c r="AJ73" s="915"/>
      <c r="AK73" s="915">
        <v>453</v>
      </c>
      <c r="AL73" s="915"/>
      <c r="AM73" s="915"/>
      <c r="AN73" s="915"/>
      <c r="AO73" s="915"/>
      <c r="AP73" s="915" t="s">
        <v>591</v>
      </c>
      <c r="AQ73" s="915"/>
      <c r="AR73" s="915"/>
      <c r="AS73" s="915"/>
      <c r="AT73" s="915"/>
      <c r="AU73" s="915" t="s">
        <v>590</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2">
      <c r="A74" s="262">
        <v>7</v>
      </c>
      <c r="B74" s="957" t="s">
        <v>578</v>
      </c>
      <c r="C74" s="958"/>
      <c r="D74" s="958"/>
      <c r="E74" s="958"/>
      <c r="F74" s="958"/>
      <c r="G74" s="958"/>
      <c r="H74" s="958"/>
      <c r="I74" s="958"/>
      <c r="J74" s="958"/>
      <c r="K74" s="958"/>
      <c r="L74" s="958"/>
      <c r="M74" s="958"/>
      <c r="N74" s="958"/>
      <c r="O74" s="958"/>
      <c r="P74" s="959"/>
      <c r="Q74" s="960">
        <v>32</v>
      </c>
      <c r="R74" s="915"/>
      <c r="S74" s="915"/>
      <c r="T74" s="915"/>
      <c r="U74" s="915"/>
      <c r="V74" s="915">
        <v>31</v>
      </c>
      <c r="W74" s="915"/>
      <c r="X74" s="915"/>
      <c r="Y74" s="915"/>
      <c r="Z74" s="915"/>
      <c r="AA74" s="915">
        <v>1</v>
      </c>
      <c r="AB74" s="915"/>
      <c r="AC74" s="915"/>
      <c r="AD74" s="915"/>
      <c r="AE74" s="915"/>
      <c r="AF74" s="915">
        <v>1</v>
      </c>
      <c r="AG74" s="915"/>
      <c r="AH74" s="915"/>
      <c r="AI74" s="915"/>
      <c r="AJ74" s="915"/>
      <c r="AK74" s="915">
        <v>1</v>
      </c>
      <c r="AL74" s="915"/>
      <c r="AM74" s="915"/>
      <c r="AN74" s="915"/>
      <c r="AO74" s="915"/>
      <c r="AP74" s="915" t="s">
        <v>591</v>
      </c>
      <c r="AQ74" s="915"/>
      <c r="AR74" s="915"/>
      <c r="AS74" s="915"/>
      <c r="AT74" s="915"/>
      <c r="AU74" s="915" t="s">
        <v>590</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2">
      <c r="A75" s="262">
        <v>8</v>
      </c>
      <c r="B75" s="957" t="s">
        <v>587</v>
      </c>
      <c r="C75" s="958"/>
      <c r="D75" s="958"/>
      <c r="E75" s="958"/>
      <c r="F75" s="958"/>
      <c r="G75" s="958"/>
      <c r="H75" s="958"/>
      <c r="I75" s="958"/>
      <c r="J75" s="958"/>
      <c r="K75" s="958"/>
      <c r="L75" s="958"/>
      <c r="M75" s="958"/>
      <c r="N75" s="958"/>
      <c r="O75" s="958"/>
      <c r="P75" s="959"/>
      <c r="Q75" s="963">
        <v>275</v>
      </c>
      <c r="R75" s="964"/>
      <c r="S75" s="964"/>
      <c r="T75" s="964"/>
      <c r="U75" s="914"/>
      <c r="V75" s="965">
        <v>203</v>
      </c>
      <c r="W75" s="964"/>
      <c r="X75" s="964"/>
      <c r="Y75" s="964"/>
      <c r="Z75" s="914"/>
      <c r="AA75" s="965">
        <v>72</v>
      </c>
      <c r="AB75" s="964"/>
      <c r="AC75" s="964"/>
      <c r="AD75" s="964"/>
      <c r="AE75" s="914"/>
      <c r="AF75" s="965">
        <v>72</v>
      </c>
      <c r="AG75" s="964"/>
      <c r="AH75" s="964"/>
      <c r="AI75" s="964"/>
      <c r="AJ75" s="914"/>
      <c r="AK75" s="965" t="s">
        <v>591</v>
      </c>
      <c r="AL75" s="964"/>
      <c r="AM75" s="964"/>
      <c r="AN75" s="964"/>
      <c r="AO75" s="914"/>
      <c r="AP75" s="965" t="s">
        <v>591</v>
      </c>
      <c r="AQ75" s="964"/>
      <c r="AR75" s="964"/>
      <c r="AS75" s="964"/>
      <c r="AT75" s="914"/>
      <c r="AU75" s="965" t="s">
        <v>590</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2">
      <c r="A76" s="262">
        <v>9</v>
      </c>
      <c r="B76" s="957" t="s">
        <v>588</v>
      </c>
      <c r="C76" s="958"/>
      <c r="D76" s="958"/>
      <c r="E76" s="958"/>
      <c r="F76" s="958"/>
      <c r="G76" s="958"/>
      <c r="H76" s="958"/>
      <c r="I76" s="958"/>
      <c r="J76" s="958"/>
      <c r="K76" s="958"/>
      <c r="L76" s="958"/>
      <c r="M76" s="958"/>
      <c r="N76" s="958"/>
      <c r="O76" s="958"/>
      <c r="P76" s="959"/>
      <c r="Q76" s="963">
        <v>168695</v>
      </c>
      <c r="R76" s="964"/>
      <c r="S76" s="964"/>
      <c r="T76" s="964"/>
      <c r="U76" s="914"/>
      <c r="V76" s="965">
        <v>162592</v>
      </c>
      <c r="W76" s="964"/>
      <c r="X76" s="964"/>
      <c r="Y76" s="964"/>
      <c r="Z76" s="914"/>
      <c r="AA76" s="965">
        <v>6103</v>
      </c>
      <c r="AB76" s="964"/>
      <c r="AC76" s="964"/>
      <c r="AD76" s="964"/>
      <c r="AE76" s="914"/>
      <c r="AF76" s="965">
        <v>6103</v>
      </c>
      <c r="AG76" s="964"/>
      <c r="AH76" s="964"/>
      <c r="AI76" s="964"/>
      <c r="AJ76" s="914"/>
      <c r="AK76" s="965">
        <v>1266</v>
      </c>
      <c r="AL76" s="964"/>
      <c r="AM76" s="964"/>
      <c r="AN76" s="964"/>
      <c r="AO76" s="914"/>
      <c r="AP76" s="965" t="s">
        <v>591</v>
      </c>
      <c r="AQ76" s="964"/>
      <c r="AR76" s="964"/>
      <c r="AS76" s="964"/>
      <c r="AT76" s="914"/>
      <c r="AU76" s="965" t="s">
        <v>590</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2">
      <c r="A77" s="262">
        <v>10</v>
      </c>
      <c r="B77" s="957" t="s">
        <v>589</v>
      </c>
      <c r="C77" s="958"/>
      <c r="D77" s="958"/>
      <c r="E77" s="958"/>
      <c r="F77" s="958"/>
      <c r="G77" s="958"/>
      <c r="H77" s="958"/>
      <c r="I77" s="958"/>
      <c r="J77" s="958"/>
      <c r="K77" s="958"/>
      <c r="L77" s="958"/>
      <c r="M77" s="958"/>
      <c r="N77" s="958"/>
      <c r="O77" s="958"/>
      <c r="P77" s="959"/>
      <c r="Q77" s="963" t="s">
        <v>591</v>
      </c>
      <c r="R77" s="964"/>
      <c r="S77" s="964"/>
      <c r="T77" s="964"/>
      <c r="U77" s="914"/>
      <c r="V77" s="965" t="s">
        <v>591</v>
      </c>
      <c r="W77" s="964"/>
      <c r="X77" s="964"/>
      <c r="Y77" s="964"/>
      <c r="Z77" s="914"/>
      <c r="AA77" s="965" t="s">
        <v>591</v>
      </c>
      <c r="AB77" s="964"/>
      <c r="AC77" s="964"/>
      <c r="AD77" s="964"/>
      <c r="AE77" s="914"/>
      <c r="AF77" s="965" t="s">
        <v>591</v>
      </c>
      <c r="AG77" s="964"/>
      <c r="AH77" s="964"/>
      <c r="AI77" s="964"/>
      <c r="AJ77" s="914"/>
      <c r="AK77" s="965" t="s">
        <v>591</v>
      </c>
      <c r="AL77" s="964"/>
      <c r="AM77" s="964"/>
      <c r="AN77" s="964"/>
      <c r="AO77" s="914"/>
      <c r="AP77" s="965" t="s">
        <v>591</v>
      </c>
      <c r="AQ77" s="964"/>
      <c r="AR77" s="964"/>
      <c r="AS77" s="964"/>
      <c r="AT77" s="914"/>
      <c r="AU77" s="965" t="s">
        <v>590</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2">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2">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2">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2">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2">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2">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2">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2">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2">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2">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5">
      <c r="A88" s="265" t="s">
        <v>389</v>
      </c>
      <c r="B88" s="874" t="s">
        <v>420</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6421</v>
      </c>
      <c r="AG88" s="926"/>
      <c r="AH88" s="926"/>
      <c r="AI88" s="926"/>
      <c r="AJ88" s="926"/>
      <c r="AK88" s="923"/>
      <c r="AL88" s="923"/>
      <c r="AM88" s="923"/>
      <c r="AN88" s="923"/>
      <c r="AO88" s="923"/>
      <c r="AP88" s="926">
        <v>2776</v>
      </c>
      <c r="AQ88" s="926"/>
      <c r="AR88" s="926"/>
      <c r="AS88" s="926"/>
      <c r="AT88" s="926"/>
      <c r="AU88" s="926">
        <v>287</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874" t="s">
        <v>421</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422</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423</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05" t="s">
        <v>426</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427</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2">
      <c r="A109" s="998" t="s">
        <v>428</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429</v>
      </c>
      <c r="AB109" s="979"/>
      <c r="AC109" s="979"/>
      <c r="AD109" s="979"/>
      <c r="AE109" s="980"/>
      <c r="AF109" s="978" t="s">
        <v>306</v>
      </c>
      <c r="AG109" s="979"/>
      <c r="AH109" s="979"/>
      <c r="AI109" s="979"/>
      <c r="AJ109" s="980"/>
      <c r="AK109" s="978" t="s">
        <v>305</v>
      </c>
      <c r="AL109" s="979"/>
      <c r="AM109" s="979"/>
      <c r="AN109" s="979"/>
      <c r="AO109" s="980"/>
      <c r="AP109" s="978" t="s">
        <v>430</v>
      </c>
      <c r="AQ109" s="979"/>
      <c r="AR109" s="979"/>
      <c r="AS109" s="979"/>
      <c r="AT109" s="981"/>
      <c r="AU109" s="998" t="s">
        <v>428</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429</v>
      </c>
      <c r="BR109" s="979"/>
      <c r="BS109" s="979"/>
      <c r="BT109" s="979"/>
      <c r="BU109" s="980"/>
      <c r="BV109" s="978" t="s">
        <v>306</v>
      </c>
      <c r="BW109" s="979"/>
      <c r="BX109" s="979"/>
      <c r="BY109" s="979"/>
      <c r="BZ109" s="980"/>
      <c r="CA109" s="978" t="s">
        <v>305</v>
      </c>
      <c r="CB109" s="979"/>
      <c r="CC109" s="979"/>
      <c r="CD109" s="979"/>
      <c r="CE109" s="980"/>
      <c r="CF109" s="999" t="s">
        <v>430</v>
      </c>
      <c r="CG109" s="999"/>
      <c r="CH109" s="999"/>
      <c r="CI109" s="999"/>
      <c r="CJ109" s="999"/>
      <c r="CK109" s="978" t="s">
        <v>431</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429</v>
      </c>
      <c r="DH109" s="979"/>
      <c r="DI109" s="979"/>
      <c r="DJ109" s="979"/>
      <c r="DK109" s="980"/>
      <c r="DL109" s="978" t="s">
        <v>306</v>
      </c>
      <c r="DM109" s="979"/>
      <c r="DN109" s="979"/>
      <c r="DO109" s="979"/>
      <c r="DP109" s="980"/>
      <c r="DQ109" s="978" t="s">
        <v>305</v>
      </c>
      <c r="DR109" s="979"/>
      <c r="DS109" s="979"/>
      <c r="DT109" s="979"/>
      <c r="DU109" s="980"/>
      <c r="DV109" s="978" t="s">
        <v>430</v>
      </c>
      <c r="DW109" s="979"/>
      <c r="DX109" s="979"/>
      <c r="DY109" s="979"/>
      <c r="DZ109" s="981"/>
    </row>
    <row r="110" spans="1:131" s="247" customFormat="1" ht="26.25" customHeight="1" x14ac:dyDescent="0.2">
      <c r="A110" s="982" t="s">
        <v>432</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661971</v>
      </c>
      <c r="AB110" s="986"/>
      <c r="AC110" s="986"/>
      <c r="AD110" s="986"/>
      <c r="AE110" s="987"/>
      <c r="AF110" s="988">
        <v>685376</v>
      </c>
      <c r="AG110" s="986"/>
      <c r="AH110" s="986"/>
      <c r="AI110" s="986"/>
      <c r="AJ110" s="987"/>
      <c r="AK110" s="988">
        <v>746829</v>
      </c>
      <c r="AL110" s="986"/>
      <c r="AM110" s="986"/>
      <c r="AN110" s="986"/>
      <c r="AO110" s="987"/>
      <c r="AP110" s="989">
        <v>14.7</v>
      </c>
      <c r="AQ110" s="990"/>
      <c r="AR110" s="990"/>
      <c r="AS110" s="990"/>
      <c r="AT110" s="991"/>
      <c r="AU110" s="992" t="s">
        <v>73</v>
      </c>
      <c r="AV110" s="993"/>
      <c r="AW110" s="993"/>
      <c r="AX110" s="993"/>
      <c r="AY110" s="993"/>
      <c r="AZ110" s="1034" t="s">
        <v>433</v>
      </c>
      <c r="BA110" s="983"/>
      <c r="BB110" s="983"/>
      <c r="BC110" s="983"/>
      <c r="BD110" s="983"/>
      <c r="BE110" s="983"/>
      <c r="BF110" s="983"/>
      <c r="BG110" s="983"/>
      <c r="BH110" s="983"/>
      <c r="BI110" s="983"/>
      <c r="BJ110" s="983"/>
      <c r="BK110" s="983"/>
      <c r="BL110" s="983"/>
      <c r="BM110" s="983"/>
      <c r="BN110" s="983"/>
      <c r="BO110" s="983"/>
      <c r="BP110" s="984"/>
      <c r="BQ110" s="1020">
        <v>8714630</v>
      </c>
      <c r="BR110" s="1021"/>
      <c r="BS110" s="1021"/>
      <c r="BT110" s="1021"/>
      <c r="BU110" s="1021"/>
      <c r="BV110" s="1021">
        <v>8683927</v>
      </c>
      <c r="BW110" s="1021"/>
      <c r="BX110" s="1021"/>
      <c r="BY110" s="1021"/>
      <c r="BZ110" s="1021"/>
      <c r="CA110" s="1021">
        <v>8429477</v>
      </c>
      <c r="CB110" s="1021"/>
      <c r="CC110" s="1021"/>
      <c r="CD110" s="1021"/>
      <c r="CE110" s="1021"/>
      <c r="CF110" s="1035">
        <v>165.9</v>
      </c>
      <c r="CG110" s="1036"/>
      <c r="CH110" s="1036"/>
      <c r="CI110" s="1036"/>
      <c r="CJ110" s="1036"/>
      <c r="CK110" s="1037" t="s">
        <v>434</v>
      </c>
      <c r="CL110" s="1038"/>
      <c r="CM110" s="1017" t="s">
        <v>435</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130</v>
      </c>
      <c r="DH110" s="1021"/>
      <c r="DI110" s="1021"/>
      <c r="DJ110" s="1021"/>
      <c r="DK110" s="1021"/>
      <c r="DL110" s="1021" t="s">
        <v>130</v>
      </c>
      <c r="DM110" s="1021"/>
      <c r="DN110" s="1021"/>
      <c r="DO110" s="1021"/>
      <c r="DP110" s="1021"/>
      <c r="DQ110" s="1021" t="s">
        <v>130</v>
      </c>
      <c r="DR110" s="1021"/>
      <c r="DS110" s="1021"/>
      <c r="DT110" s="1021"/>
      <c r="DU110" s="1021"/>
      <c r="DV110" s="1022" t="s">
        <v>130</v>
      </c>
      <c r="DW110" s="1022"/>
      <c r="DX110" s="1022"/>
      <c r="DY110" s="1022"/>
      <c r="DZ110" s="1023"/>
    </row>
    <row r="111" spans="1:131" s="247" customFormat="1" ht="26.25" customHeight="1" x14ac:dyDescent="0.2">
      <c r="A111" s="1024" t="s">
        <v>436</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413</v>
      </c>
      <c r="AB111" s="1028"/>
      <c r="AC111" s="1028"/>
      <c r="AD111" s="1028"/>
      <c r="AE111" s="1029"/>
      <c r="AF111" s="1030" t="s">
        <v>130</v>
      </c>
      <c r="AG111" s="1028"/>
      <c r="AH111" s="1028"/>
      <c r="AI111" s="1028"/>
      <c r="AJ111" s="1029"/>
      <c r="AK111" s="1030" t="s">
        <v>437</v>
      </c>
      <c r="AL111" s="1028"/>
      <c r="AM111" s="1028"/>
      <c r="AN111" s="1028"/>
      <c r="AO111" s="1029"/>
      <c r="AP111" s="1031" t="s">
        <v>437</v>
      </c>
      <c r="AQ111" s="1032"/>
      <c r="AR111" s="1032"/>
      <c r="AS111" s="1032"/>
      <c r="AT111" s="1033"/>
      <c r="AU111" s="994"/>
      <c r="AV111" s="995"/>
      <c r="AW111" s="995"/>
      <c r="AX111" s="995"/>
      <c r="AY111" s="995"/>
      <c r="AZ111" s="1043" t="s">
        <v>438</v>
      </c>
      <c r="BA111" s="1044"/>
      <c r="BB111" s="1044"/>
      <c r="BC111" s="1044"/>
      <c r="BD111" s="1044"/>
      <c r="BE111" s="1044"/>
      <c r="BF111" s="1044"/>
      <c r="BG111" s="1044"/>
      <c r="BH111" s="1044"/>
      <c r="BI111" s="1044"/>
      <c r="BJ111" s="1044"/>
      <c r="BK111" s="1044"/>
      <c r="BL111" s="1044"/>
      <c r="BM111" s="1044"/>
      <c r="BN111" s="1044"/>
      <c r="BO111" s="1044"/>
      <c r="BP111" s="1045"/>
      <c r="BQ111" s="1013">
        <v>91328</v>
      </c>
      <c r="BR111" s="1014"/>
      <c r="BS111" s="1014"/>
      <c r="BT111" s="1014"/>
      <c r="BU111" s="1014"/>
      <c r="BV111" s="1014">
        <v>268143</v>
      </c>
      <c r="BW111" s="1014"/>
      <c r="BX111" s="1014"/>
      <c r="BY111" s="1014"/>
      <c r="BZ111" s="1014"/>
      <c r="CA111" s="1014">
        <v>268143</v>
      </c>
      <c r="CB111" s="1014"/>
      <c r="CC111" s="1014"/>
      <c r="CD111" s="1014"/>
      <c r="CE111" s="1014"/>
      <c r="CF111" s="1008">
        <v>5.3</v>
      </c>
      <c r="CG111" s="1009"/>
      <c r="CH111" s="1009"/>
      <c r="CI111" s="1009"/>
      <c r="CJ111" s="1009"/>
      <c r="CK111" s="1039"/>
      <c r="CL111" s="1040"/>
      <c r="CM111" s="1010" t="s">
        <v>439</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437</v>
      </c>
      <c r="DH111" s="1014"/>
      <c r="DI111" s="1014"/>
      <c r="DJ111" s="1014"/>
      <c r="DK111" s="1014"/>
      <c r="DL111" s="1014" t="s">
        <v>130</v>
      </c>
      <c r="DM111" s="1014"/>
      <c r="DN111" s="1014"/>
      <c r="DO111" s="1014"/>
      <c r="DP111" s="1014"/>
      <c r="DQ111" s="1014" t="s">
        <v>130</v>
      </c>
      <c r="DR111" s="1014"/>
      <c r="DS111" s="1014"/>
      <c r="DT111" s="1014"/>
      <c r="DU111" s="1014"/>
      <c r="DV111" s="1015" t="s">
        <v>130</v>
      </c>
      <c r="DW111" s="1015"/>
      <c r="DX111" s="1015"/>
      <c r="DY111" s="1015"/>
      <c r="DZ111" s="1016"/>
    </row>
    <row r="112" spans="1:131" s="247" customFormat="1" ht="26.25" customHeight="1" x14ac:dyDescent="0.2">
      <c r="A112" s="1046" t="s">
        <v>440</v>
      </c>
      <c r="B112" s="1047"/>
      <c r="C112" s="1044" t="s">
        <v>441</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130</v>
      </c>
      <c r="AB112" s="1053"/>
      <c r="AC112" s="1053"/>
      <c r="AD112" s="1053"/>
      <c r="AE112" s="1054"/>
      <c r="AF112" s="1055" t="s">
        <v>130</v>
      </c>
      <c r="AG112" s="1053"/>
      <c r="AH112" s="1053"/>
      <c r="AI112" s="1053"/>
      <c r="AJ112" s="1054"/>
      <c r="AK112" s="1055" t="s">
        <v>130</v>
      </c>
      <c r="AL112" s="1053"/>
      <c r="AM112" s="1053"/>
      <c r="AN112" s="1053"/>
      <c r="AO112" s="1054"/>
      <c r="AP112" s="1056" t="s">
        <v>130</v>
      </c>
      <c r="AQ112" s="1057"/>
      <c r="AR112" s="1057"/>
      <c r="AS112" s="1057"/>
      <c r="AT112" s="1058"/>
      <c r="AU112" s="994"/>
      <c r="AV112" s="995"/>
      <c r="AW112" s="995"/>
      <c r="AX112" s="995"/>
      <c r="AY112" s="995"/>
      <c r="AZ112" s="1043" t="s">
        <v>442</v>
      </c>
      <c r="BA112" s="1044"/>
      <c r="BB112" s="1044"/>
      <c r="BC112" s="1044"/>
      <c r="BD112" s="1044"/>
      <c r="BE112" s="1044"/>
      <c r="BF112" s="1044"/>
      <c r="BG112" s="1044"/>
      <c r="BH112" s="1044"/>
      <c r="BI112" s="1044"/>
      <c r="BJ112" s="1044"/>
      <c r="BK112" s="1044"/>
      <c r="BL112" s="1044"/>
      <c r="BM112" s="1044"/>
      <c r="BN112" s="1044"/>
      <c r="BO112" s="1044"/>
      <c r="BP112" s="1045"/>
      <c r="BQ112" s="1013">
        <v>4807066</v>
      </c>
      <c r="BR112" s="1014"/>
      <c r="BS112" s="1014"/>
      <c r="BT112" s="1014"/>
      <c r="BU112" s="1014"/>
      <c r="BV112" s="1014">
        <v>4997248</v>
      </c>
      <c r="BW112" s="1014"/>
      <c r="BX112" s="1014"/>
      <c r="BY112" s="1014"/>
      <c r="BZ112" s="1014"/>
      <c r="CA112" s="1014">
        <v>4952712</v>
      </c>
      <c r="CB112" s="1014"/>
      <c r="CC112" s="1014"/>
      <c r="CD112" s="1014"/>
      <c r="CE112" s="1014"/>
      <c r="CF112" s="1008">
        <v>97.5</v>
      </c>
      <c r="CG112" s="1009"/>
      <c r="CH112" s="1009"/>
      <c r="CI112" s="1009"/>
      <c r="CJ112" s="1009"/>
      <c r="CK112" s="1039"/>
      <c r="CL112" s="1040"/>
      <c r="CM112" s="1010" t="s">
        <v>443</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v>91328</v>
      </c>
      <c r="DH112" s="1014"/>
      <c r="DI112" s="1014"/>
      <c r="DJ112" s="1014"/>
      <c r="DK112" s="1014"/>
      <c r="DL112" s="1014">
        <v>91328</v>
      </c>
      <c r="DM112" s="1014"/>
      <c r="DN112" s="1014"/>
      <c r="DO112" s="1014"/>
      <c r="DP112" s="1014"/>
      <c r="DQ112" s="1014" t="s">
        <v>130</v>
      </c>
      <c r="DR112" s="1014"/>
      <c r="DS112" s="1014"/>
      <c r="DT112" s="1014"/>
      <c r="DU112" s="1014"/>
      <c r="DV112" s="1015" t="s">
        <v>130</v>
      </c>
      <c r="DW112" s="1015"/>
      <c r="DX112" s="1015"/>
      <c r="DY112" s="1015"/>
      <c r="DZ112" s="1016"/>
    </row>
    <row r="113" spans="1:130" s="247" customFormat="1" ht="26.25" customHeight="1" x14ac:dyDescent="0.2">
      <c r="A113" s="1048"/>
      <c r="B113" s="1049"/>
      <c r="C113" s="1044" t="s">
        <v>444</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350186</v>
      </c>
      <c r="AB113" s="1028"/>
      <c r="AC113" s="1028"/>
      <c r="AD113" s="1028"/>
      <c r="AE113" s="1029"/>
      <c r="AF113" s="1030">
        <v>376524</v>
      </c>
      <c r="AG113" s="1028"/>
      <c r="AH113" s="1028"/>
      <c r="AI113" s="1028"/>
      <c r="AJ113" s="1029"/>
      <c r="AK113" s="1030">
        <v>404038</v>
      </c>
      <c r="AL113" s="1028"/>
      <c r="AM113" s="1028"/>
      <c r="AN113" s="1028"/>
      <c r="AO113" s="1029"/>
      <c r="AP113" s="1031">
        <v>8</v>
      </c>
      <c r="AQ113" s="1032"/>
      <c r="AR113" s="1032"/>
      <c r="AS113" s="1032"/>
      <c r="AT113" s="1033"/>
      <c r="AU113" s="994"/>
      <c r="AV113" s="995"/>
      <c r="AW113" s="995"/>
      <c r="AX113" s="995"/>
      <c r="AY113" s="995"/>
      <c r="AZ113" s="1043" t="s">
        <v>445</v>
      </c>
      <c r="BA113" s="1044"/>
      <c r="BB113" s="1044"/>
      <c r="BC113" s="1044"/>
      <c r="BD113" s="1044"/>
      <c r="BE113" s="1044"/>
      <c r="BF113" s="1044"/>
      <c r="BG113" s="1044"/>
      <c r="BH113" s="1044"/>
      <c r="BI113" s="1044"/>
      <c r="BJ113" s="1044"/>
      <c r="BK113" s="1044"/>
      <c r="BL113" s="1044"/>
      <c r="BM113" s="1044"/>
      <c r="BN113" s="1044"/>
      <c r="BO113" s="1044"/>
      <c r="BP113" s="1045"/>
      <c r="BQ113" s="1013">
        <v>484972</v>
      </c>
      <c r="BR113" s="1014"/>
      <c r="BS113" s="1014"/>
      <c r="BT113" s="1014"/>
      <c r="BU113" s="1014"/>
      <c r="BV113" s="1014">
        <v>388288</v>
      </c>
      <c r="BW113" s="1014"/>
      <c r="BX113" s="1014"/>
      <c r="BY113" s="1014"/>
      <c r="BZ113" s="1014"/>
      <c r="CA113" s="1014">
        <v>287056</v>
      </c>
      <c r="CB113" s="1014"/>
      <c r="CC113" s="1014"/>
      <c r="CD113" s="1014"/>
      <c r="CE113" s="1014"/>
      <c r="CF113" s="1008">
        <v>5.6</v>
      </c>
      <c r="CG113" s="1009"/>
      <c r="CH113" s="1009"/>
      <c r="CI113" s="1009"/>
      <c r="CJ113" s="1009"/>
      <c r="CK113" s="1039"/>
      <c r="CL113" s="1040"/>
      <c r="CM113" s="1010" t="s">
        <v>446</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130</v>
      </c>
      <c r="DH113" s="1053"/>
      <c r="DI113" s="1053"/>
      <c r="DJ113" s="1053"/>
      <c r="DK113" s="1054"/>
      <c r="DL113" s="1055" t="s">
        <v>130</v>
      </c>
      <c r="DM113" s="1053"/>
      <c r="DN113" s="1053"/>
      <c r="DO113" s="1053"/>
      <c r="DP113" s="1054"/>
      <c r="DQ113" s="1055">
        <v>91328</v>
      </c>
      <c r="DR113" s="1053"/>
      <c r="DS113" s="1053"/>
      <c r="DT113" s="1053"/>
      <c r="DU113" s="1054"/>
      <c r="DV113" s="1056">
        <v>1.8</v>
      </c>
      <c r="DW113" s="1057"/>
      <c r="DX113" s="1057"/>
      <c r="DY113" s="1057"/>
      <c r="DZ113" s="1058"/>
    </row>
    <row r="114" spans="1:130" s="247" customFormat="1" ht="26.25" customHeight="1" x14ac:dyDescent="0.2">
      <c r="A114" s="1048"/>
      <c r="B114" s="1049"/>
      <c r="C114" s="1044" t="s">
        <v>447</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111301</v>
      </c>
      <c r="AB114" s="1053"/>
      <c r="AC114" s="1053"/>
      <c r="AD114" s="1053"/>
      <c r="AE114" s="1054"/>
      <c r="AF114" s="1055">
        <v>107251</v>
      </c>
      <c r="AG114" s="1053"/>
      <c r="AH114" s="1053"/>
      <c r="AI114" s="1053"/>
      <c r="AJ114" s="1054"/>
      <c r="AK114" s="1055">
        <v>109129</v>
      </c>
      <c r="AL114" s="1053"/>
      <c r="AM114" s="1053"/>
      <c r="AN114" s="1053"/>
      <c r="AO114" s="1054"/>
      <c r="AP114" s="1056">
        <v>2.1</v>
      </c>
      <c r="AQ114" s="1057"/>
      <c r="AR114" s="1057"/>
      <c r="AS114" s="1057"/>
      <c r="AT114" s="1058"/>
      <c r="AU114" s="994"/>
      <c r="AV114" s="995"/>
      <c r="AW114" s="995"/>
      <c r="AX114" s="995"/>
      <c r="AY114" s="995"/>
      <c r="AZ114" s="1043" t="s">
        <v>448</v>
      </c>
      <c r="BA114" s="1044"/>
      <c r="BB114" s="1044"/>
      <c r="BC114" s="1044"/>
      <c r="BD114" s="1044"/>
      <c r="BE114" s="1044"/>
      <c r="BF114" s="1044"/>
      <c r="BG114" s="1044"/>
      <c r="BH114" s="1044"/>
      <c r="BI114" s="1044"/>
      <c r="BJ114" s="1044"/>
      <c r="BK114" s="1044"/>
      <c r="BL114" s="1044"/>
      <c r="BM114" s="1044"/>
      <c r="BN114" s="1044"/>
      <c r="BO114" s="1044"/>
      <c r="BP114" s="1045"/>
      <c r="BQ114" s="1013">
        <v>1807604</v>
      </c>
      <c r="BR114" s="1014"/>
      <c r="BS114" s="1014"/>
      <c r="BT114" s="1014"/>
      <c r="BU114" s="1014"/>
      <c r="BV114" s="1014">
        <v>1755352</v>
      </c>
      <c r="BW114" s="1014"/>
      <c r="BX114" s="1014"/>
      <c r="BY114" s="1014"/>
      <c r="BZ114" s="1014"/>
      <c r="CA114" s="1014">
        <v>1801672</v>
      </c>
      <c r="CB114" s="1014"/>
      <c r="CC114" s="1014"/>
      <c r="CD114" s="1014"/>
      <c r="CE114" s="1014"/>
      <c r="CF114" s="1008">
        <v>35.5</v>
      </c>
      <c r="CG114" s="1009"/>
      <c r="CH114" s="1009"/>
      <c r="CI114" s="1009"/>
      <c r="CJ114" s="1009"/>
      <c r="CK114" s="1039"/>
      <c r="CL114" s="1040"/>
      <c r="CM114" s="1010" t="s">
        <v>449</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130</v>
      </c>
      <c r="DH114" s="1053"/>
      <c r="DI114" s="1053"/>
      <c r="DJ114" s="1053"/>
      <c r="DK114" s="1054"/>
      <c r="DL114" s="1055" t="s">
        <v>437</v>
      </c>
      <c r="DM114" s="1053"/>
      <c r="DN114" s="1053"/>
      <c r="DO114" s="1053"/>
      <c r="DP114" s="1054"/>
      <c r="DQ114" s="1055" t="s">
        <v>130</v>
      </c>
      <c r="DR114" s="1053"/>
      <c r="DS114" s="1053"/>
      <c r="DT114" s="1053"/>
      <c r="DU114" s="1054"/>
      <c r="DV114" s="1056" t="s">
        <v>437</v>
      </c>
      <c r="DW114" s="1057"/>
      <c r="DX114" s="1057"/>
      <c r="DY114" s="1057"/>
      <c r="DZ114" s="1058"/>
    </row>
    <row r="115" spans="1:130" s="247" customFormat="1" ht="26.25" customHeight="1" x14ac:dyDescent="0.2">
      <c r="A115" s="1048"/>
      <c r="B115" s="1049"/>
      <c r="C115" s="1044" t="s">
        <v>450</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130</v>
      </c>
      <c r="AB115" s="1028"/>
      <c r="AC115" s="1028"/>
      <c r="AD115" s="1028"/>
      <c r="AE115" s="1029"/>
      <c r="AF115" s="1030" t="s">
        <v>437</v>
      </c>
      <c r="AG115" s="1028"/>
      <c r="AH115" s="1028"/>
      <c r="AI115" s="1028"/>
      <c r="AJ115" s="1029"/>
      <c r="AK115" s="1030" t="s">
        <v>130</v>
      </c>
      <c r="AL115" s="1028"/>
      <c r="AM115" s="1028"/>
      <c r="AN115" s="1028"/>
      <c r="AO115" s="1029"/>
      <c r="AP115" s="1031" t="s">
        <v>437</v>
      </c>
      <c r="AQ115" s="1032"/>
      <c r="AR115" s="1032"/>
      <c r="AS115" s="1032"/>
      <c r="AT115" s="1033"/>
      <c r="AU115" s="994"/>
      <c r="AV115" s="995"/>
      <c r="AW115" s="995"/>
      <c r="AX115" s="995"/>
      <c r="AY115" s="995"/>
      <c r="AZ115" s="1043" t="s">
        <v>451</v>
      </c>
      <c r="BA115" s="1044"/>
      <c r="BB115" s="1044"/>
      <c r="BC115" s="1044"/>
      <c r="BD115" s="1044"/>
      <c r="BE115" s="1044"/>
      <c r="BF115" s="1044"/>
      <c r="BG115" s="1044"/>
      <c r="BH115" s="1044"/>
      <c r="BI115" s="1044"/>
      <c r="BJ115" s="1044"/>
      <c r="BK115" s="1044"/>
      <c r="BL115" s="1044"/>
      <c r="BM115" s="1044"/>
      <c r="BN115" s="1044"/>
      <c r="BO115" s="1044"/>
      <c r="BP115" s="1045"/>
      <c r="BQ115" s="1013" t="s">
        <v>437</v>
      </c>
      <c r="BR115" s="1014"/>
      <c r="BS115" s="1014"/>
      <c r="BT115" s="1014"/>
      <c r="BU115" s="1014"/>
      <c r="BV115" s="1014" t="s">
        <v>130</v>
      </c>
      <c r="BW115" s="1014"/>
      <c r="BX115" s="1014"/>
      <c r="BY115" s="1014"/>
      <c r="BZ115" s="1014"/>
      <c r="CA115" s="1014">
        <v>12</v>
      </c>
      <c r="CB115" s="1014"/>
      <c r="CC115" s="1014"/>
      <c r="CD115" s="1014"/>
      <c r="CE115" s="1014"/>
      <c r="CF115" s="1008">
        <v>0</v>
      </c>
      <c r="CG115" s="1009"/>
      <c r="CH115" s="1009"/>
      <c r="CI115" s="1009"/>
      <c r="CJ115" s="1009"/>
      <c r="CK115" s="1039"/>
      <c r="CL115" s="1040"/>
      <c r="CM115" s="1043" t="s">
        <v>452</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437</v>
      </c>
      <c r="DH115" s="1053"/>
      <c r="DI115" s="1053"/>
      <c r="DJ115" s="1053"/>
      <c r="DK115" s="1054"/>
      <c r="DL115" s="1055" t="s">
        <v>437</v>
      </c>
      <c r="DM115" s="1053"/>
      <c r="DN115" s="1053"/>
      <c r="DO115" s="1053"/>
      <c r="DP115" s="1054"/>
      <c r="DQ115" s="1055" t="s">
        <v>130</v>
      </c>
      <c r="DR115" s="1053"/>
      <c r="DS115" s="1053"/>
      <c r="DT115" s="1053"/>
      <c r="DU115" s="1054"/>
      <c r="DV115" s="1056" t="s">
        <v>130</v>
      </c>
      <c r="DW115" s="1057"/>
      <c r="DX115" s="1057"/>
      <c r="DY115" s="1057"/>
      <c r="DZ115" s="1058"/>
    </row>
    <row r="116" spans="1:130" s="247" customFormat="1" ht="26.25" customHeight="1" x14ac:dyDescent="0.2">
      <c r="A116" s="1050"/>
      <c r="B116" s="1051"/>
      <c r="C116" s="1059" t="s">
        <v>453</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437</v>
      </c>
      <c r="AB116" s="1053"/>
      <c r="AC116" s="1053"/>
      <c r="AD116" s="1053"/>
      <c r="AE116" s="1054"/>
      <c r="AF116" s="1055" t="s">
        <v>130</v>
      </c>
      <c r="AG116" s="1053"/>
      <c r="AH116" s="1053"/>
      <c r="AI116" s="1053"/>
      <c r="AJ116" s="1054"/>
      <c r="AK116" s="1055" t="s">
        <v>413</v>
      </c>
      <c r="AL116" s="1053"/>
      <c r="AM116" s="1053"/>
      <c r="AN116" s="1053"/>
      <c r="AO116" s="1054"/>
      <c r="AP116" s="1056" t="s">
        <v>130</v>
      </c>
      <c r="AQ116" s="1057"/>
      <c r="AR116" s="1057"/>
      <c r="AS116" s="1057"/>
      <c r="AT116" s="1058"/>
      <c r="AU116" s="994"/>
      <c r="AV116" s="995"/>
      <c r="AW116" s="995"/>
      <c r="AX116" s="995"/>
      <c r="AY116" s="995"/>
      <c r="AZ116" s="1061" t="s">
        <v>454</v>
      </c>
      <c r="BA116" s="1062"/>
      <c r="BB116" s="1062"/>
      <c r="BC116" s="1062"/>
      <c r="BD116" s="1062"/>
      <c r="BE116" s="1062"/>
      <c r="BF116" s="1062"/>
      <c r="BG116" s="1062"/>
      <c r="BH116" s="1062"/>
      <c r="BI116" s="1062"/>
      <c r="BJ116" s="1062"/>
      <c r="BK116" s="1062"/>
      <c r="BL116" s="1062"/>
      <c r="BM116" s="1062"/>
      <c r="BN116" s="1062"/>
      <c r="BO116" s="1062"/>
      <c r="BP116" s="1063"/>
      <c r="BQ116" s="1013" t="s">
        <v>130</v>
      </c>
      <c r="BR116" s="1014"/>
      <c r="BS116" s="1014"/>
      <c r="BT116" s="1014"/>
      <c r="BU116" s="1014"/>
      <c r="BV116" s="1014" t="s">
        <v>437</v>
      </c>
      <c r="BW116" s="1014"/>
      <c r="BX116" s="1014"/>
      <c r="BY116" s="1014"/>
      <c r="BZ116" s="1014"/>
      <c r="CA116" s="1014" t="s">
        <v>130</v>
      </c>
      <c r="CB116" s="1014"/>
      <c r="CC116" s="1014"/>
      <c r="CD116" s="1014"/>
      <c r="CE116" s="1014"/>
      <c r="CF116" s="1008" t="s">
        <v>437</v>
      </c>
      <c r="CG116" s="1009"/>
      <c r="CH116" s="1009"/>
      <c r="CI116" s="1009"/>
      <c r="CJ116" s="1009"/>
      <c r="CK116" s="1039"/>
      <c r="CL116" s="1040"/>
      <c r="CM116" s="1010" t="s">
        <v>455</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413</v>
      </c>
      <c r="DH116" s="1053"/>
      <c r="DI116" s="1053"/>
      <c r="DJ116" s="1053"/>
      <c r="DK116" s="1054"/>
      <c r="DL116" s="1055" t="s">
        <v>437</v>
      </c>
      <c r="DM116" s="1053"/>
      <c r="DN116" s="1053"/>
      <c r="DO116" s="1053"/>
      <c r="DP116" s="1054"/>
      <c r="DQ116" s="1055" t="s">
        <v>437</v>
      </c>
      <c r="DR116" s="1053"/>
      <c r="DS116" s="1053"/>
      <c r="DT116" s="1053"/>
      <c r="DU116" s="1054"/>
      <c r="DV116" s="1056" t="s">
        <v>437</v>
      </c>
      <c r="DW116" s="1057"/>
      <c r="DX116" s="1057"/>
      <c r="DY116" s="1057"/>
      <c r="DZ116" s="1058"/>
    </row>
    <row r="117" spans="1:130" s="247" customFormat="1" ht="26.25" customHeight="1" x14ac:dyDescent="0.2">
      <c r="A117" s="998" t="s">
        <v>186</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456</v>
      </c>
      <c r="Z117" s="980"/>
      <c r="AA117" s="1070">
        <v>1123458</v>
      </c>
      <c r="AB117" s="1071"/>
      <c r="AC117" s="1071"/>
      <c r="AD117" s="1071"/>
      <c r="AE117" s="1072"/>
      <c r="AF117" s="1073">
        <v>1169151</v>
      </c>
      <c r="AG117" s="1071"/>
      <c r="AH117" s="1071"/>
      <c r="AI117" s="1071"/>
      <c r="AJ117" s="1072"/>
      <c r="AK117" s="1073">
        <v>1259996</v>
      </c>
      <c r="AL117" s="1071"/>
      <c r="AM117" s="1071"/>
      <c r="AN117" s="1071"/>
      <c r="AO117" s="1072"/>
      <c r="AP117" s="1074"/>
      <c r="AQ117" s="1075"/>
      <c r="AR117" s="1075"/>
      <c r="AS117" s="1075"/>
      <c r="AT117" s="1076"/>
      <c r="AU117" s="994"/>
      <c r="AV117" s="995"/>
      <c r="AW117" s="995"/>
      <c r="AX117" s="995"/>
      <c r="AY117" s="995"/>
      <c r="AZ117" s="1061" t="s">
        <v>457</v>
      </c>
      <c r="BA117" s="1062"/>
      <c r="BB117" s="1062"/>
      <c r="BC117" s="1062"/>
      <c r="BD117" s="1062"/>
      <c r="BE117" s="1062"/>
      <c r="BF117" s="1062"/>
      <c r="BG117" s="1062"/>
      <c r="BH117" s="1062"/>
      <c r="BI117" s="1062"/>
      <c r="BJ117" s="1062"/>
      <c r="BK117" s="1062"/>
      <c r="BL117" s="1062"/>
      <c r="BM117" s="1062"/>
      <c r="BN117" s="1062"/>
      <c r="BO117" s="1062"/>
      <c r="BP117" s="1063"/>
      <c r="BQ117" s="1013" t="s">
        <v>130</v>
      </c>
      <c r="BR117" s="1014"/>
      <c r="BS117" s="1014"/>
      <c r="BT117" s="1014"/>
      <c r="BU117" s="1014"/>
      <c r="BV117" s="1014" t="s">
        <v>130</v>
      </c>
      <c r="BW117" s="1014"/>
      <c r="BX117" s="1014"/>
      <c r="BY117" s="1014"/>
      <c r="BZ117" s="1014"/>
      <c r="CA117" s="1014" t="s">
        <v>130</v>
      </c>
      <c r="CB117" s="1014"/>
      <c r="CC117" s="1014"/>
      <c r="CD117" s="1014"/>
      <c r="CE117" s="1014"/>
      <c r="CF117" s="1008" t="s">
        <v>130</v>
      </c>
      <c r="CG117" s="1009"/>
      <c r="CH117" s="1009"/>
      <c r="CI117" s="1009"/>
      <c r="CJ117" s="1009"/>
      <c r="CK117" s="1039"/>
      <c r="CL117" s="1040"/>
      <c r="CM117" s="1010" t="s">
        <v>458</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130</v>
      </c>
      <c r="DH117" s="1053"/>
      <c r="DI117" s="1053"/>
      <c r="DJ117" s="1053"/>
      <c r="DK117" s="1054"/>
      <c r="DL117" s="1055">
        <v>176815</v>
      </c>
      <c r="DM117" s="1053"/>
      <c r="DN117" s="1053"/>
      <c r="DO117" s="1053"/>
      <c r="DP117" s="1054"/>
      <c r="DQ117" s="1055">
        <v>176815</v>
      </c>
      <c r="DR117" s="1053"/>
      <c r="DS117" s="1053"/>
      <c r="DT117" s="1053"/>
      <c r="DU117" s="1054"/>
      <c r="DV117" s="1056">
        <v>3.5</v>
      </c>
      <c r="DW117" s="1057"/>
      <c r="DX117" s="1057"/>
      <c r="DY117" s="1057"/>
      <c r="DZ117" s="1058"/>
    </row>
    <row r="118" spans="1:130" s="247" customFormat="1" ht="26.25" customHeight="1" x14ac:dyDescent="0.2">
      <c r="A118" s="998" t="s">
        <v>431</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429</v>
      </c>
      <c r="AB118" s="979"/>
      <c r="AC118" s="979"/>
      <c r="AD118" s="979"/>
      <c r="AE118" s="980"/>
      <c r="AF118" s="978" t="s">
        <v>306</v>
      </c>
      <c r="AG118" s="979"/>
      <c r="AH118" s="979"/>
      <c r="AI118" s="979"/>
      <c r="AJ118" s="980"/>
      <c r="AK118" s="978" t="s">
        <v>305</v>
      </c>
      <c r="AL118" s="979"/>
      <c r="AM118" s="979"/>
      <c r="AN118" s="979"/>
      <c r="AO118" s="980"/>
      <c r="AP118" s="1065" t="s">
        <v>430</v>
      </c>
      <c r="AQ118" s="1066"/>
      <c r="AR118" s="1066"/>
      <c r="AS118" s="1066"/>
      <c r="AT118" s="1067"/>
      <c r="AU118" s="994"/>
      <c r="AV118" s="995"/>
      <c r="AW118" s="995"/>
      <c r="AX118" s="995"/>
      <c r="AY118" s="995"/>
      <c r="AZ118" s="1068" t="s">
        <v>459</v>
      </c>
      <c r="BA118" s="1059"/>
      <c r="BB118" s="1059"/>
      <c r="BC118" s="1059"/>
      <c r="BD118" s="1059"/>
      <c r="BE118" s="1059"/>
      <c r="BF118" s="1059"/>
      <c r="BG118" s="1059"/>
      <c r="BH118" s="1059"/>
      <c r="BI118" s="1059"/>
      <c r="BJ118" s="1059"/>
      <c r="BK118" s="1059"/>
      <c r="BL118" s="1059"/>
      <c r="BM118" s="1059"/>
      <c r="BN118" s="1059"/>
      <c r="BO118" s="1059"/>
      <c r="BP118" s="1060"/>
      <c r="BQ118" s="1091" t="s">
        <v>437</v>
      </c>
      <c r="BR118" s="1092"/>
      <c r="BS118" s="1092"/>
      <c r="BT118" s="1092"/>
      <c r="BU118" s="1092"/>
      <c r="BV118" s="1092" t="s">
        <v>130</v>
      </c>
      <c r="BW118" s="1092"/>
      <c r="BX118" s="1092"/>
      <c r="BY118" s="1092"/>
      <c r="BZ118" s="1092"/>
      <c r="CA118" s="1092" t="s">
        <v>130</v>
      </c>
      <c r="CB118" s="1092"/>
      <c r="CC118" s="1092"/>
      <c r="CD118" s="1092"/>
      <c r="CE118" s="1092"/>
      <c r="CF118" s="1008" t="s">
        <v>130</v>
      </c>
      <c r="CG118" s="1009"/>
      <c r="CH118" s="1009"/>
      <c r="CI118" s="1009"/>
      <c r="CJ118" s="1009"/>
      <c r="CK118" s="1039"/>
      <c r="CL118" s="1040"/>
      <c r="CM118" s="1010" t="s">
        <v>460</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437</v>
      </c>
      <c r="DH118" s="1053"/>
      <c r="DI118" s="1053"/>
      <c r="DJ118" s="1053"/>
      <c r="DK118" s="1054"/>
      <c r="DL118" s="1055" t="s">
        <v>130</v>
      </c>
      <c r="DM118" s="1053"/>
      <c r="DN118" s="1053"/>
      <c r="DO118" s="1053"/>
      <c r="DP118" s="1054"/>
      <c r="DQ118" s="1055" t="s">
        <v>130</v>
      </c>
      <c r="DR118" s="1053"/>
      <c r="DS118" s="1053"/>
      <c r="DT118" s="1053"/>
      <c r="DU118" s="1054"/>
      <c r="DV118" s="1056" t="s">
        <v>130</v>
      </c>
      <c r="DW118" s="1057"/>
      <c r="DX118" s="1057"/>
      <c r="DY118" s="1057"/>
      <c r="DZ118" s="1058"/>
    </row>
    <row r="119" spans="1:130" s="247" customFormat="1" ht="26.25" customHeight="1" x14ac:dyDescent="0.2">
      <c r="A119" s="1152" t="s">
        <v>434</v>
      </c>
      <c r="B119" s="1038"/>
      <c r="C119" s="1017" t="s">
        <v>435</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130</v>
      </c>
      <c r="AB119" s="986"/>
      <c r="AC119" s="986"/>
      <c r="AD119" s="986"/>
      <c r="AE119" s="987"/>
      <c r="AF119" s="988" t="s">
        <v>130</v>
      </c>
      <c r="AG119" s="986"/>
      <c r="AH119" s="986"/>
      <c r="AI119" s="986"/>
      <c r="AJ119" s="987"/>
      <c r="AK119" s="988" t="s">
        <v>130</v>
      </c>
      <c r="AL119" s="986"/>
      <c r="AM119" s="986"/>
      <c r="AN119" s="986"/>
      <c r="AO119" s="987"/>
      <c r="AP119" s="989" t="s">
        <v>130</v>
      </c>
      <c r="AQ119" s="990"/>
      <c r="AR119" s="990"/>
      <c r="AS119" s="990"/>
      <c r="AT119" s="991"/>
      <c r="AU119" s="996"/>
      <c r="AV119" s="997"/>
      <c r="AW119" s="997"/>
      <c r="AX119" s="997"/>
      <c r="AY119" s="997"/>
      <c r="AZ119" s="278" t="s">
        <v>186</v>
      </c>
      <c r="BA119" s="278"/>
      <c r="BB119" s="278"/>
      <c r="BC119" s="278"/>
      <c r="BD119" s="278"/>
      <c r="BE119" s="278"/>
      <c r="BF119" s="278"/>
      <c r="BG119" s="278"/>
      <c r="BH119" s="278"/>
      <c r="BI119" s="278"/>
      <c r="BJ119" s="278"/>
      <c r="BK119" s="278"/>
      <c r="BL119" s="278"/>
      <c r="BM119" s="278"/>
      <c r="BN119" s="278"/>
      <c r="BO119" s="1069" t="s">
        <v>461</v>
      </c>
      <c r="BP119" s="1100"/>
      <c r="BQ119" s="1091">
        <v>15905600</v>
      </c>
      <c r="BR119" s="1092"/>
      <c r="BS119" s="1092"/>
      <c r="BT119" s="1092"/>
      <c r="BU119" s="1092"/>
      <c r="BV119" s="1092">
        <v>16092958</v>
      </c>
      <c r="BW119" s="1092"/>
      <c r="BX119" s="1092"/>
      <c r="BY119" s="1092"/>
      <c r="BZ119" s="1092"/>
      <c r="CA119" s="1092">
        <v>15739072</v>
      </c>
      <c r="CB119" s="1092"/>
      <c r="CC119" s="1092"/>
      <c r="CD119" s="1092"/>
      <c r="CE119" s="1092"/>
      <c r="CF119" s="1093"/>
      <c r="CG119" s="1094"/>
      <c r="CH119" s="1094"/>
      <c r="CI119" s="1094"/>
      <c r="CJ119" s="1095"/>
      <c r="CK119" s="1041"/>
      <c r="CL119" s="1042"/>
      <c r="CM119" s="1096" t="s">
        <v>462</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130</v>
      </c>
      <c r="DH119" s="1078"/>
      <c r="DI119" s="1078"/>
      <c r="DJ119" s="1078"/>
      <c r="DK119" s="1079"/>
      <c r="DL119" s="1077" t="s">
        <v>130</v>
      </c>
      <c r="DM119" s="1078"/>
      <c r="DN119" s="1078"/>
      <c r="DO119" s="1078"/>
      <c r="DP119" s="1079"/>
      <c r="DQ119" s="1077" t="s">
        <v>130</v>
      </c>
      <c r="DR119" s="1078"/>
      <c r="DS119" s="1078"/>
      <c r="DT119" s="1078"/>
      <c r="DU119" s="1079"/>
      <c r="DV119" s="1080" t="s">
        <v>130</v>
      </c>
      <c r="DW119" s="1081"/>
      <c r="DX119" s="1081"/>
      <c r="DY119" s="1081"/>
      <c r="DZ119" s="1082"/>
    </row>
    <row r="120" spans="1:130" s="247" customFormat="1" ht="26.25" customHeight="1" x14ac:dyDescent="0.2">
      <c r="A120" s="1153"/>
      <c r="B120" s="1040"/>
      <c r="C120" s="1010" t="s">
        <v>439</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130</v>
      </c>
      <c r="AB120" s="1053"/>
      <c r="AC120" s="1053"/>
      <c r="AD120" s="1053"/>
      <c r="AE120" s="1054"/>
      <c r="AF120" s="1055" t="s">
        <v>130</v>
      </c>
      <c r="AG120" s="1053"/>
      <c r="AH120" s="1053"/>
      <c r="AI120" s="1053"/>
      <c r="AJ120" s="1054"/>
      <c r="AK120" s="1055" t="s">
        <v>437</v>
      </c>
      <c r="AL120" s="1053"/>
      <c r="AM120" s="1053"/>
      <c r="AN120" s="1053"/>
      <c r="AO120" s="1054"/>
      <c r="AP120" s="1056" t="s">
        <v>130</v>
      </c>
      <c r="AQ120" s="1057"/>
      <c r="AR120" s="1057"/>
      <c r="AS120" s="1057"/>
      <c r="AT120" s="1058"/>
      <c r="AU120" s="1083" t="s">
        <v>463</v>
      </c>
      <c r="AV120" s="1084"/>
      <c r="AW120" s="1084"/>
      <c r="AX120" s="1084"/>
      <c r="AY120" s="1085"/>
      <c r="AZ120" s="1034" t="s">
        <v>464</v>
      </c>
      <c r="BA120" s="983"/>
      <c r="BB120" s="983"/>
      <c r="BC120" s="983"/>
      <c r="BD120" s="983"/>
      <c r="BE120" s="983"/>
      <c r="BF120" s="983"/>
      <c r="BG120" s="983"/>
      <c r="BH120" s="983"/>
      <c r="BI120" s="983"/>
      <c r="BJ120" s="983"/>
      <c r="BK120" s="983"/>
      <c r="BL120" s="983"/>
      <c r="BM120" s="983"/>
      <c r="BN120" s="983"/>
      <c r="BO120" s="983"/>
      <c r="BP120" s="984"/>
      <c r="BQ120" s="1020">
        <v>2213848</v>
      </c>
      <c r="BR120" s="1021"/>
      <c r="BS120" s="1021"/>
      <c r="BT120" s="1021"/>
      <c r="BU120" s="1021"/>
      <c r="BV120" s="1021">
        <v>2462607</v>
      </c>
      <c r="BW120" s="1021"/>
      <c r="BX120" s="1021"/>
      <c r="BY120" s="1021"/>
      <c r="BZ120" s="1021"/>
      <c r="CA120" s="1021">
        <v>2692362</v>
      </c>
      <c r="CB120" s="1021"/>
      <c r="CC120" s="1021"/>
      <c r="CD120" s="1021"/>
      <c r="CE120" s="1021"/>
      <c r="CF120" s="1035">
        <v>53</v>
      </c>
      <c r="CG120" s="1036"/>
      <c r="CH120" s="1036"/>
      <c r="CI120" s="1036"/>
      <c r="CJ120" s="1036"/>
      <c r="CK120" s="1101" t="s">
        <v>465</v>
      </c>
      <c r="CL120" s="1102"/>
      <c r="CM120" s="1102"/>
      <c r="CN120" s="1102"/>
      <c r="CO120" s="1103"/>
      <c r="CP120" s="1109" t="s">
        <v>408</v>
      </c>
      <c r="CQ120" s="1110"/>
      <c r="CR120" s="1110"/>
      <c r="CS120" s="1110"/>
      <c r="CT120" s="1110"/>
      <c r="CU120" s="1110"/>
      <c r="CV120" s="1110"/>
      <c r="CW120" s="1110"/>
      <c r="CX120" s="1110"/>
      <c r="CY120" s="1110"/>
      <c r="CZ120" s="1110"/>
      <c r="DA120" s="1110"/>
      <c r="DB120" s="1110"/>
      <c r="DC120" s="1110"/>
      <c r="DD120" s="1110"/>
      <c r="DE120" s="1110"/>
      <c r="DF120" s="1111"/>
      <c r="DG120" s="1020" t="s">
        <v>413</v>
      </c>
      <c r="DH120" s="1021"/>
      <c r="DI120" s="1021"/>
      <c r="DJ120" s="1021"/>
      <c r="DK120" s="1021"/>
      <c r="DL120" s="1021" t="s">
        <v>130</v>
      </c>
      <c r="DM120" s="1021"/>
      <c r="DN120" s="1021"/>
      <c r="DO120" s="1021"/>
      <c r="DP120" s="1021"/>
      <c r="DQ120" s="1021">
        <v>4309540</v>
      </c>
      <c r="DR120" s="1021"/>
      <c r="DS120" s="1021"/>
      <c r="DT120" s="1021"/>
      <c r="DU120" s="1021"/>
      <c r="DV120" s="1022">
        <v>84.8</v>
      </c>
      <c r="DW120" s="1022"/>
      <c r="DX120" s="1022"/>
      <c r="DY120" s="1022"/>
      <c r="DZ120" s="1023"/>
    </row>
    <row r="121" spans="1:130" s="247" customFormat="1" ht="26.25" customHeight="1" x14ac:dyDescent="0.2">
      <c r="A121" s="1153"/>
      <c r="B121" s="1040"/>
      <c r="C121" s="1061" t="s">
        <v>466</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130</v>
      </c>
      <c r="AB121" s="1053"/>
      <c r="AC121" s="1053"/>
      <c r="AD121" s="1053"/>
      <c r="AE121" s="1054"/>
      <c r="AF121" s="1055" t="s">
        <v>130</v>
      </c>
      <c r="AG121" s="1053"/>
      <c r="AH121" s="1053"/>
      <c r="AI121" s="1053"/>
      <c r="AJ121" s="1054"/>
      <c r="AK121" s="1055" t="s">
        <v>437</v>
      </c>
      <c r="AL121" s="1053"/>
      <c r="AM121" s="1053"/>
      <c r="AN121" s="1053"/>
      <c r="AO121" s="1054"/>
      <c r="AP121" s="1056" t="s">
        <v>130</v>
      </c>
      <c r="AQ121" s="1057"/>
      <c r="AR121" s="1057"/>
      <c r="AS121" s="1057"/>
      <c r="AT121" s="1058"/>
      <c r="AU121" s="1086"/>
      <c r="AV121" s="1087"/>
      <c r="AW121" s="1087"/>
      <c r="AX121" s="1087"/>
      <c r="AY121" s="1088"/>
      <c r="AZ121" s="1043" t="s">
        <v>467</v>
      </c>
      <c r="BA121" s="1044"/>
      <c r="BB121" s="1044"/>
      <c r="BC121" s="1044"/>
      <c r="BD121" s="1044"/>
      <c r="BE121" s="1044"/>
      <c r="BF121" s="1044"/>
      <c r="BG121" s="1044"/>
      <c r="BH121" s="1044"/>
      <c r="BI121" s="1044"/>
      <c r="BJ121" s="1044"/>
      <c r="BK121" s="1044"/>
      <c r="BL121" s="1044"/>
      <c r="BM121" s="1044"/>
      <c r="BN121" s="1044"/>
      <c r="BO121" s="1044"/>
      <c r="BP121" s="1045"/>
      <c r="BQ121" s="1013" t="s">
        <v>130</v>
      </c>
      <c r="BR121" s="1014"/>
      <c r="BS121" s="1014"/>
      <c r="BT121" s="1014"/>
      <c r="BU121" s="1014"/>
      <c r="BV121" s="1014" t="s">
        <v>130</v>
      </c>
      <c r="BW121" s="1014"/>
      <c r="BX121" s="1014"/>
      <c r="BY121" s="1014"/>
      <c r="BZ121" s="1014"/>
      <c r="CA121" s="1014" t="s">
        <v>130</v>
      </c>
      <c r="CB121" s="1014"/>
      <c r="CC121" s="1014"/>
      <c r="CD121" s="1014"/>
      <c r="CE121" s="1014"/>
      <c r="CF121" s="1008" t="s">
        <v>130</v>
      </c>
      <c r="CG121" s="1009"/>
      <c r="CH121" s="1009"/>
      <c r="CI121" s="1009"/>
      <c r="CJ121" s="1009"/>
      <c r="CK121" s="1104"/>
      <c r="CL121" s="1105"/>
      <c r="CM121" s="1105"/>
      <c r="CN121" s="1105"/>
      <c r="CO121" s="1106"/>
      <c r="CP121" s="1114" t="s">
        <v>410</v>
      </c>
      <c r="CQ121" s="1115"/>
      <c r="CR121" s="1115"/>
      <c r="CS121" s="1115"/>
      <c r="CT121" s="1115"/>
      <c r="CU121" s="1115"/>
      <c r="CV121" s="1115"/>
      <c r="CW121" s="1115"/>
      <c r="CX121" s="1115"/>
      <c r="CY121" s="1115"/>
      <c r="CZ121" s="1115"/>
      <c r="DA121" s="1115"/>
      <c r="DB121" s="1115"/>
      <c r="DC121" s="1115"/>
      <c r="DD121" s="1115"/>
      <c r="DE121" s="1115"/>
      <c r="DF121" s="1116"/>
      <c r="DG121" s="1013" t="s">
        <v>130</v>
      </c>
      <c r="DH121" s="1014"/>
      <c r="DI121" s="1014"/>
      <c r="DJ121" s="1014"/>
      <c r="DK121" s="1014"/>
      <c r="DL121" s="1014" t="s">
        <v>130</v>
      </c>
      <c r="DM121" s="1014"/>
      <c r="DN121" s="1014"/>
      <c r="DO121" s="1014"/>
      <c r="DP121" s="1014"/>
      <c r="DQ121" s="1014">
        <v>556494</v>
      </c>
      <c r="DR121" s="1014"/>
      <c r="DS121" s="1014"/>
      <c r="DT121" s="1014"/>
      <c r="DU121" s="1014"/>
      <c r="DV121" s="1015">
        <v>11</v>
      </c>
      <c r="DW121" s="1015"/>
      <c r="DX121" s="1015"/>
      <c r="DY121" s="1015"/>
      <c r="DZ121" s="1016"/>
    </row>
    <row r="122" spans="1:130" s="247" customFormat="1" ht="26.25" customHeight="1" x14ac:dyDescent="0.2">
      <c r="A122" s="1153"/>
      <c r="B122" s="1040"/>
      <c r="C122" s="1010" t="s">
        <v>449</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130</v>
      </c>
      <c r="AB122" s="1053"/>
      <c r="AC122" s="1053"/>
      <c r="AD122" s="1053"/>
      <c r="AE122" s="1054"/>
      <c r="AF122" s="1055" t="s">
        <v>130</v>
      </c>
      <c r="AG122" s="1053"/>
      <c r="AH122" s="1053"/>
      <c r="AI122" s="1053"/>
      <c r="AJ122" s="1054"/>
      <c r="AK122" s="1055" t="s">
        <v>130</v>
      </c>
      <c r="AL122" s="1053"/>
      <c r="AM122" s="1053"/>
      <c r="AN122" s="1053"/>
      <c r="AO122" s="1054"/>
      <c r="AP122" s="1056" t="s">
        <v>130</v>
      </c>
      <c r="AQ122" s="1057"/>
      <c r="AR122" s="1057"/>
      <c r="AS122" s="1057"/>
      <c r="AT122" s="1058"/>
      <c r="AU122" s="1086"/>
      <c r="AV122" s="1087"/>
      <c r="AW122" s="1087"/>
      <c r="AX122" s="1087"/>
      <c r="AY122" s="1088"/>
      <c r="AZ122" s="1068" t="s">
        <v>468</v>
      </c>
      <c r="BA122" s="1059"/>
      <c r="BB122" s="1059"/>
      <c r="BC122" s="1059"/>
      <c r="BD122" s="1059"/>
      <c r="BE122" s="1059"/>
      <c r="BF122" s="1059"/>
      <c r="BG122" s="1059"/>
      <c r="BH122" s="1059"/>
      <c r="BI122" s="1059"/>
      <c r="BJ122" s="1059"/>
      <c r="BK122" s="1059"/>
      <c r="BL122" s="1059"/>
      <c r="BM122" s="1059"/>
      <c r="BN122" s="1059"/>
      <c r="BO122" s="1059"/>
      <c r="BP122" s="1060"/>
      <c r="BQ122" s="1091">
        <v>10486659</v>
      </c>
      <c r="BR122" s="1092"/>
      <c r="BS122" s="1092"/>
      <c r="BT122" s="1092"/>
      <c r="BU122" s="1092"/>
      <c r="BV122" s="1092">
        <v>10334381</v>
      </c>
      <c r="BW122" s="1092"/>
      <c r="BX122" s="1092"/>
      <c r="BY122" s="1092"/>
      <c r="BZ122" s="1092"/>
      <c r="CA122" s="1092">
        <v>9865637</v>
      </c>
      <c r="CB122" s="1092"/>
      <c r="CC122" s="1092"/>
      <c r="CD122" s="1092"/>
      <c r="CE122" s="1092"/>
      <c r="CF122" s="1112">
        <v>194.2</v>
      </c>
      <c r="CG122" s="1113"/>
      <c r="CH122" s="1113"/>
      <c r="CI122" s="1113"/>
      <c r="CJ122" s="1113"/>
      <c r="CK122" s="1104"/>
      <c r="CL122" s="1105"/>
      <c r="CM122" s="1105"/>
      <c r="CN122" s="1105"/>
      <c r="CO122" s="1106"/>
      <c r="CP122" s="1114" t="s">
        <v>469</v>
      </c>
      <c r="CQ122" s="1115"/>
      <c r="CR122" s="1115"/>
      <c r="CS122" s="1115"/>
      <c r="CT122" s="1115"/>
      <c r="CU122" s="1115"/>
      <c r="CV122" s="1115"/>
      <c r="CW122" s="1115"/>
      <c r="CX122" s="1115"/>
      <c r="CY122" s="1115"/>
      <c r="CZ122" s="1115"/>
      <c r="DA122" s="1115"/>
      <c r="DB122" s="1115"/>
      <c r="DC122" s="1115"/>
      <c r="DD122" s="1115"/>
      <c r="DE122" s="1115"/>
      <c r="DF122" s="1116"/>
      <c r="DG122" s="1013" t="s">
        <v>130</v>
      </c>
      <c r="DH122" s="1014"/>
      <c r="DI122" s="1014"/>
      <c r="DJ122" s="1014"/>
      <c r="DK122" s="1014"/>
      <c r="DL122" s="1014" t="s">
        <v>130</v>
      </c>
      <c r="DM122" s="1014"/>
      <c r="DN122" s="1014"/>
      <c r="DO122" s="1014"/>
      <c r="DP122" s="1014"/>
      <c r="DQ122" s="1014">
        <v>76094</v>
      </c>
      <c r="DR122" s="1014"/>
      <c r="DS122" s="1014"/>
      <c r="DT122" s="1014"/>
      <c r="DU122" s="1014"/>
      <c r="DV122" s="1015">
        <v>1.5</v>
      </c>
      <c r="DW122" s="1015"/>
      <c r="DX122" s="1015"/>
      <c r="DY122" s="1015"/>
      <c r="DZ122" s="1016"/>
    </row>
    <row r="123" spans="1:130" s="247" customFormat="1" ht="26.25" customHeight="1" x14ac:dyDescent="0.2">
      <c r="A123" s="1153"/>
      <c r="B123" s="1040"/>
      <c r="C123" s="1010" t="s">
        <v>455</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437</v>
      </c>
      <c r="AB123" s="1053"/>
      <c r="AC123" s="1053"/>
      <c r="AD123" s="1053"/>
      <c r="AE123" s="1054"/>
      <c r="AF123" s="1055" t="s">
        <v>130</v>
      </c>
      <c r="AG123" s="1053"/>
      <c r="AH123" s="1053"/>
      <c r="AI123" s="1053"/>
      <c r="AJ123" s="1054"/>
      <c r="AK123" s="1055" t="s">
        <v>130</v>
      </c>
      <c r="AL123" s="1053"/>
      <c r="AM123" s="1053"/>
      <c r="AN123" s="1053"/>
      <c r="AO123" s="1054"/>
      <c r="AP123" s="1056" t="s">
        <v>437</v>
      </c>
      <c r="AQ123" s="1057"/>
      <c r="AR123" s="1057"/>
      <c r="AS123" s="1057"/>
      <c r="AT123" s="1058"/>
      <c r="AU123" s="1089"/>
      <c r="AV123" s="1090"/>
      <c r="AW123" s="1090"/>
      <c r="AX123" s="1090"/>
      <c r="AY123" s="1090"/>
      <c r="AZ123" s="278" t="s">
        <v>186</v>
      </c>
      <c r="BA123" s="278"/>
      <c r="BB123" s="278"/>
      <c r="BC123" s="278"/>
      <c r="BD123" s="278"/>
      <c r="BE123" s="278"/>
      <c r="BF123" s="278"/>
      <c r="BG123" s="278"/>
      <c r="BH123" s="278"/>
      <c r="BI123" s="278"/>
      <c r="BJ123" s="278"/>
      <c r="BK123" s="278"/>
      <c r="BL123" s="278"/>
      <c r="BM123" s="278"/>
      <c r="BN123" s="278"/>
      <c r="BO123" s="1069" t="s">
        <v>470</v>
      </c>
      <c r="BP123" s="1100"/>
      <c r="BQ123" s="1159">
        <v>12700507</v>
      </c>
      <c r="BR123" s="1160"/>
      <c r="BS123" s="1160"/>
      <c r="BT123" s="1160"/>
      <c r="BU123" s="1160"/>
      <c r="BV123" s="1160">
        <v>12796988</v>
      </c>
      <c r="BW123" s="1160"/>
      <c r="BX123" s="1160"/>
      <c r="BY123" s="1160"/>
      <c r="BZ123" s="1160"/>
      <c r="CA123" s="1160">
        <v>12557999</v>
      </c>
      <c r="CB123" s="1160"/>
      <c r="CC123" s="1160"/>
      <c r="CD123" s="1160"/>
      <c r="CE123" s="1160"/>
      <c r="CF123" s="1093"/>
      <c r="CG123" s="1094"/>
      <c r="CH123" s="1094"/>
      <c r="CI123" s="1094"/>
      <c r="CJ123" s="1095"/>
      <c r="CK123" s="1104"/>
      <c r="CL123" s="1105"/>
      <c r="CM123" s="1105"/>
      <c r="CN123" s="1105"/>
      <c r="CO123" s="1106"/>
      <c r="CP123" s="1114" t="s">
        <v>404</v>
      </c>
      <c r="CQ123" s="1115"/>
      <c r="CR123" s="1115"/>
      <c r="CS123" s="1115"/>
      <c r="CT123" s="1115"/>
      <c r="CU123" s="1115"/>
      <c r="CV123" s="1115"/>
      <c r="CW123" s="1115"/>
      <c r="CX123" s="1115"/>
      <c r="CY123" s="1115"/>
      <c r="CZ123" s="1115"/>
      <c r="DA123" s="1115"/>
      <c r="DB123" s="1115"/>
      <c r="DC123" s="1115"/>
      <c r="DD123" s="1115"/>
      <c r="DE123" s="1115"/>
      <c r="DF123" s="1116"/>
      <c r="DG123" s="1052">
        <v>20413</v>
      </c>
      <c r="DH123" s="1053"/>
      <c r="DI123" s="1053"/>
      <c r="DJ123" s="1053"/>
      <c r="DK123" s="1054"/>
      <c r="DL123" s="1055" t="s">
        <v>130</v>
      </c>
      <c r="DM123" s="1053"/>
      <c r="DN123" s="1053"/>
      <c r="DO123" s="1053"/>
      <c r="DP123" s="1054"/>
      <c r="DQ123" s="1055">
        <v>10584</v>
      </c>
      <c r="DR123" s="1053"/>
      <c r="DS123" s="1053"/>
      <c r="DT123" s="1053"/>
      <c r="DU123" s="1054"/>
      <c r="DV123" s="1056">
        <v>0.2</v>
      </c>
      <c r="DW123" s="1057"/>
      <c r="DX123" s="1057"/>
      <c r="DY123" s="1057"/>
      <c r="DZ123" s="1058"/>
    </row>
    <row r="124" spans="1:130" s="247" customFormat="1" ht="26.25" customHeight="1" thickBot="1" x14ac:dyDescent="0.25">
      <c r="A124" s="1153"/>
      <c r="B124" s="1040"/>
      <c r="C124" s="1010" t="s">
        <v>458</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130</v>
      </c>
      <c r="AB124" s="1053"/>
      <c r="AC124" s="1053"/>
      <c r="AD124" s="1053"/>
      <c r="AE124" s="1054"/>
      <c r="AF124" s="1055" t="s">
        <v>130</v>
      </c>
      <c r="AG124" s="1053"/>
      <c r="AH124" s="1053"/>
      <c r="AI124" s="1053"/>
      <c r="AJ124" s="1054"/>
      <c r="AK124" s="1055" t="s">
        <v>130</v>
      </c>
      <c r="AL124" s="1053"/>
      <c r="AM124" s="1053"/>
      <c r="AN124" s="1053"/>
      <c r="AO124" s="1054"/>
      <c r="AP124" s="1056" t="s">
        <v>130</v>
      </c>
      <c r="AQ124" s="1057"/>
      <c r="AR124" s="1057"/>
      <c r="AS124" s="1057"/>
      <c r="AT124" s="1058"/>
      <c r="AU124" s="1155" t="s">
        <v>471</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65.7</v>
      </c>
      <c r="BR124" s="1122"/>
      <c r="BS124" s="1122"/>
      <c r="BT124" s="1122"/>
      <c r="BU124" s="1122"/>
      <c r="BV124" s="1122">
        <v>66.8</v>
      </c>
      <c r="BW124" s="1122"/>
      <c r="BX124" s="1122"/>
      <c r="BY124" s="1122"/>
      <c r="BZ124" s="1122"/>
      <c r="CA124" s="1122">
        <v>62.6</v>
      </c>
      <c r="CB124" s="1122"/>
      <c r="CC124" s="1122"/>
      <c r="CD124" s="1122"/>
      <c r="CE124" s="1122"/>
      <c r="CF124" s="1123"/>
      <c r="CG124" s="1124"/>
      <c r="CH124" s="1124"/>
      <c r="CI124" s="1124"/>
      <c r="CJ124" s="1125"/>
      <c r="CK124" s="1107"/>
      <c r="CL124" s="1107"/>
      <c r="CM124" s="1107"/>
      <c r="CN124" s="1107"/>
      <c r="CO124" s="1108"/>
      <c r="CP124" s="1114" t="s">
        <v>472</v>
      </c>
      <c r="CQ124" s="1115"/>
      <c r="CR124" s="1115"/>
      <c r="CS124" s="1115"/>
      <c r="CT124" s="1115"/>
      <c r="CU124" s="1115"/>
      <c r="CV124" s="1115"/>
      <c r="CW124" s="1115"/>
      <c r="CX124" s="1115"/>
      <c r="CY124" s="1115"/>
      <c r="CZ124" s="1115"/>
      <c r="DA124" s="1115"/>
      <c r="DB124" s="1115"/>
      <c r="DC124" s="1115"/>
      <c r="DD124" s="1115"/>
      <c r="DE124" s="1115"/>
      <c r="DF124" s="1116"/>
      <c r="DG124" s="1099" t="s">
        <v>130</v>
      </c>
      <c r="DH124" s="1078"/>
      <c r="DI124" s="1078"/>
      <c r="DJ124" s="1078"/>
      <c r="DK124" s="1079"/>
      <c r="DL124" s="1077" t="s">
        <v>130</v>
      </c>
      <c r="DM124" s="1078"/>
      <c r="DN124" s="1078"/>
      <c r="DO124" s="1078"/>
      <c r="DP124" s="1079"/>
      <c r="DQ124" s="1077" t="s">
        <v>130</v>
      </c>
      <c r="DR124" s="1078"/>
      <c r="DS124" s="1078"/>
      <c r="DT124" s="1078"/>
      <c r="DU124" s="1079"/>
      <c r="DV124" s="1080" t="s">
        <v>130</v>
      </c>
      <c r="DW124" s="1081"/>
      <c r="DX124" s="1081"/>
      <c r="DY124" s="1081"/>
      <c r="DZ124" s="1082"/>
    </row>
    <row r="125" spans="1:130" s="247" customFormat="1" ht="26.25" customHeight="1" x14ac:dyDescent="0.2">
      <c r="A125" s="1153"/>
      <c r="B125" s="1040"/>
      <c r="C125" s="1010" t="s">
        <v>460</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413</v>
      </c>
      <c r="AB125" s="1053"/>
      <c r="AC125" s="1053"/>
      <c r="AD125" s="1053"/>
      <c r="AE125" s="1054"/>
      <c r="AF125" s="1055" t="s">
        <v>413</v>
      </c>
      <c r="AG125" s="1053"/>
      <c r="AH125" s="1053"/>
      <c r="AI125" s="1053"/>
      <c r="AJ125" s="1054"/>
      <c r="AK125" s="1055" t="s">
        <v>437</v>
      </c>
      <c r="AL125" s="1053"/>
      <c r="AM125" s="1053"/>
      <c r="AN125" s="1053"/>
      <c r="AO125" s="1054"/>
      <c r="AP125" s="1056" t="s">
        <v>130</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473</v>
      </c>
      <c r="CL125" s="1102"/>
      <c r="CM125" s="1102"/>
      <c r="CN125" s="1102"/>
      <c r="CO125" s="1103"/>
      <c r="CP125" s="1034" t="s">
        <v>474</v>
      </c>
      <c r="CQ125" s="983"/>
      <c r="CR125" s="983"/>
      <c r="CS125" s="983"/>
      <c r="CT125" s="983"/>
      <c r="CU125" s="983"/>
      <c r="CV125" s="983"/>
      <c r="CW125" s="983"/>
      <c r="CX125" s="983"/>
      <c r="CY125" s="983"/>
      <c r="CZ125" s="983"/>
      <c r="DA125" s="983"/>
      <c r="DB125" s="983"/>
      <c r="DC125" s="983"/>
      <c r="DD125" s="983"/>
      <c r="DE125" s="983"/>
      <c r="DF125" s="984"/>
      <c r="DG125" s="1020" t="s">
        <v>130</v>
      </c>
      <c r="DH125" s="1021"/>
      <c r="DI125" s="1021"/>
      <c r="DJ125" s="1021"/>
      <c r="DK125" s="1021"/>
      <c r="DL125" s="1021" t="s">
        <v>437</v>
      </c>
      <c r="DM125" s="1021"/>
      <c r="DN125" s="1021"/>
      <c r="DO125" s="1021"/>
      <c r="DP125" s="1021"/>
      <c r="DQ125" s="1021" t="s">
        <v>413</v>
      </c>
      <c r="DR125" s="1021"/>
      <c r="DS125" s="1021"/>
      <c r="DT125" s="1021"/>
      <c r="DU125" s="1021"/>
      <c r="DV125" s="1022" t="s">
        <v>437</v>
      </c>
      <c r="DW125" s="1022"/>
      <c r="DX125" s="1022"/>
      <c r="DY125" s="1022"/>
      <c r="DZ125" s="1023"/>
    </row>
    <row r="126" spans="1:130" s="247" customFormat="1" ht="26.25" customHeight="1" thickBot="1" x14ac:dyDescent="0.25">
      <c r="A126" s="1153"/>
      <c r="B126" s="1040"/>
      <c r="C126" s="1010" t="s">
        <v>462</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413</v>
      </c>
      <c r="AB126" s="1053"/>
      <c r="AC126" s="1053"/>
      <c r="AD126" s="1053"/>
      <c r="AE126" s="1054"/>
      <c r="AF126" s="1055" t="s">
        <v>413</v>
      </c>
      <c r="AG126" s="1053"/>
      <c r="AH126" s="1053"/>
      <c r="AI126" s="1053"/>
      <c r="AJ126" s="1054"/>
      <c r="AK126" s="1055" t="s">
        <v>437</v>
      </c>
      <c r="AL126" s="1053"/>
      <c r="AM126" s="1053"/>
      <c r="AN126" s="1053"/>
      <c r="AO126" s="1054"/>
      <c r="AP126" s="1056" t="s">
        <v>413</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475</v>
      </c>
      <c r="CQ126" s="1044"/>
      <c r="CR126" s="1044"/>
      <c r="CS126" s="1044"/>
      <c r="CT126" s="1044"/>
      <c r="CU126" s="1044"/>
      <c r="CV126" s="1044"/>
      <c r="CW126" s="1044"/>
      <c r="CX126" s="1044"/>
      <c r="CY126" s="1044"/>
      <c r="CZ126" s="1044"/>
      <c r="DA126" s="1044"/>
      <c r="DB126" s="1044"/>
      <c r="DC126" s="1044"/>
      <c r="DD126" s="1044"/>
      <c r="DE126" s="1044"/>
      <c r="DF126" s="1045"/>
      <c r="DG126" s="1013" t="s">
        <v>413</v>
      </c>
      <c r="DH126" s="1014"/>
      <c r="DI126" s="1014"/>
      <c r="DJ126" s="1014"/>
      <c r="DK126" s="1014"/>
      <c r="DL126" s="1014" t="s">
        <v>413</v>
      </c>
      <c r="DM126" s="1014"/>
      <c r="DN126" s="1014"/>
      <c r="DO126" s="1014"/>
      <c r="DP126" s="1014"/>
      <c r="DQ126" s="1014" t="s">
        <v>437</v>
      </c>
      <c r="DR126" s="1014"/>
      <c r="DS126" s="1014"/>
      <c r="DT126" s="1014"/>
      <c r="DU126" s="1014"/>
      <c r="DV126" s="1015" t="s">
        <v>130</v>
      </c>
      <c r="DW126" s="1015"/>
      <c r="DX126" s="1015"/>
      <c r="DY126" s="1015"/>
      <c r="DZ126" s="1016"/>
    </row>
    <row r="127" spans="1:130" s="247" customFormat="1" ht="26.25" customHeight="1" x14ac:dyDescent="0.2">
      <c r="A127" s="1154"/>
      <c r="B127" s="1042"/>
      <c r="C127" s="1096" t="s">
        <v>476</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130</v>
      </c>
      <c r="AB127" s="1053"/>
      <c r="AC127" s="1053"/>
      <c r="AD127" s="1053"/>
      <c r="AE127" s="1054"/>
      <c r="AF127" s="1055" t="s">
        <v>413</v>
      </c>
      <c r="AG127" s="1053"/>
      <c r="AH127" s="1053"/>
      <c r="AI127" s="1053"/>
      <c r="AJ127" s="1054"/>
      <c r="AK127" s="1055" t="s">
        <v>437</v>
      </c>
      <c r="AL127" s="1053"/>
      <c r="AM127" s="1053"/>
      <c r="AN127" s="1053"/>
      <c r="AO127" s="1054"/>
      <c r="AP127" s="1056" t="s">
        <v>437</v>
      </c>
      <c r="AQ127" s="1057"/>
      <c r="AR127" s="1057"/>
      <c r="AS127" s="1057"/>
      <c r="AT127" s="1058"/>
      <c r="AU127" s="283"/>
      <c r="AV127" s="283"/>
      <c r="AW127" s="283"/>
      <c r="AX127" s="1126" t="s">
        <v>477</v>
      </c>
      <c r="AY127" s="1127"/>
      <c r="AZ127" s="1127"/>
      <c r="BA127" s="1127"/>
      <c r="BB127" s="1127"/>
      <c r="BC127" s="1127"/>
      <c r="BD127" s="1127"/>
      <c r="BE127" s="1128"/>
      <c r="BF127" s="1129" t="s">
        <v>478</v>
      </c>
      <c r="BG127" s="1127"/>
      <c r="BH127" s="1127"/>
      <c r="BI127" s="1127"/>
      <c r="BJ127" s="1127"/>
      <c r="BK127" s="1127"/>
      <c r="BL127" s="1128"/>
      <c r="BM127" s="1129" t="s">
        <v>479</v>
      </c>
      <c r="BN127" s="1127"/>
      <c r="BO127" s="1127"/>
      <c r="BP127" s="1127"/>
      <c r="BQ127" s="1127"/>
      <c r="BR127" s="1127"/>
      <c r="BS127" s="1128"/>
      <c r="BT127" s="1129" t="s">
        <v>480</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481</v>
      </c>
      <c r="CQ127" s="1044"/>
      <c r="CR127" s="1044"/>
      <c r="CS127" s="1044"/>
      <c r="CT127" s="1044"/>
      <c r="CU127" s="1044"/>
      <c r="CV127" s="1044"/>
      <c r="CW127" s="1044"/>
      <c r="CX127" s="1044"/>
      <c r="CY127" s="1044"/>
      <c r="CZ127" s="1044"/>
      <c r="DA127" s="1044"/>
      <c r="DB127" s="1044"/>
      <c r="DC127" s="1044"/>
      <c r="DD127" s="1044"/>
      <c r="DE127" s="1044"/>
      <c r="DF127" s="1045"/>
      <c r="DG127" s="1013" t="s">
        <v>413</v>
      </c>
      <c r="DH127" s="1014"/>
      <c r="DI127" s="1014"/>
      <c r="DJ127" s="1014"/>
      <c r="DK127" s="1014"/>
      <c r="DL127" s="1014" t="s">
        <v>413</v>
      </c>
      <c r="DM127" s="1014"/>
      <c r="DN127" s="1014"/>
      <c r="DO127" s="1014"/>
      <c r="DP127" s="1014"/>
      <c r="DQ127" s="1014" t="s">
        <v>437</v>
      </c>
      <c r="DR127" s="1014"/>
      <c r="DS127" s="1014"/>
      <c r="DT127" s="1014"/>
      <c r="DU127" s="1014"/>
      <c r="DV127" s="1015" t="s">
        <v>130</v>
      </c>
      <c r="DW127" s="1015"/>
      <c r="DX127" s="1015"/>
      <c r="DY127" s="1015"/>
      <c r="DZ127" s="1016"/>
    </row>
    <row r="128" spans="1:130" s="247" customFormat="1" ht="26.25" customHeight="1" thickBot="1" x14ac:dyDescent="0.25">
      <c r="A128" s="1137" t="s">
        <v>482</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483</v>
      </c>
      <c r="X128" s="1139"/>
      <c r="Y128" s="1139"/>
      <c r="Z128" s="1140"/>
      <c r="AA128" s="1141" t="s">
        <v>130</v>
      </c>
      <c r="AB128" s="1142"/>
      <c r="AC128" s="1142"/>
      <c r="AD128" s="1142"/>
      <c r="AE128" s="1143"/>
      <c r="AF128" s="1144" t="s">
        <v>413</v>
      </c>
      <c r="AG128" s="1142"/>
      <c r="AH128" s="1142"/>
      <c r="AI128" s="1142"/>
      <c r="AJ128" s="1143"/>
      <c r="AK128" s="1144" t="s">
        <v>413</v>
      </c>
      <c r="AL128" s="1142"/>
      <c r="AM128" s="1142"/>
      <c r="AN128" s="1142"/>
      <c r="AO128" s="1143"/>
      <c r="AP128" s="1145"/>
      <c r="AQ128" s="1146"/>
      <c r="AR128" s="1146"/>
      <c r="AS128" s="1146"/>
      <c r="AT128" s="1147"/>
      <c r="AU128" s="283"/>
      <c r="AV128" s="283"/>
      <c r="AW128" s="283"/>
      <c r="AX128" s="982" t="s">
        <v>484</v>
      </c>
      <c r="AY128" s="983"/>
      <c r="AZ128" s="983"/>
      <c r="BA128" s="983"/>
      <c r="BB128" s="983"/>
      <c r="BC128" s="983"/>
      <c r="BD128" s="983"/>
      <c r="BE128" s="984"/>
      <c r="BF128" s="1148" t="s">
        <v>437</v>
      </c>
      <c r="BG128" s="1149"/>
      <c r="BH128" s="1149"/>
      <c r="BI128" s="1149"/>
      <c r="BJ128" s="1149"/>
      <c r="BK128" s="1149"/>
      <c r="BL128" s="1150"/>
      <c r="BM128" s="1148">
        <v>14.47</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485</v>
      </c>
      <c r="CQ128" s="1131"/>
      <c r="CR128" s="1131"/>
      <c r="CS128" s="1131"/>
      <c r="CT128" s="1131"/>
      <c r="CU128" s="1131"/>
      <c r="CV128" s="1131"/>
      <c r="CW128" s="1131"/>
      <c r="CX128" s="1131"/>
      <c r="CY128" s="1131"/>
      <c r="CZ128" s="1131"/>
      <c r="DA128" s="1131"/>
      <c r="DB128" s="1131"/>
      <c r="DC128" s="1131"/>
      <c r="DD128" s="1131"/>
      <c r="DE128" s="1131"/>
      <c r="DF128" s="1132"/>
      <c r="DG128" s="1133" t="s">
        <v>130</v>
      </c>
      <c r="DH128" s="1134"/>
      <c r="DI128" s="1134"/>
      <c r="DJ128" s="1134"/>
      <c r="DK128" s="1134"/>
      <c r="DL128" s="1134" t="s">
        <v>130</v>
      </c>
      <c r="DM128" s="1134"/>
      <c r="DN128" s="1134"/>
      <c r="DO128" s="1134"/>
      <c r="DP128" s="1134"/>
      <c r="DQ128" s="1134">
        <v>12</v>
      </c>
      <c r="DR128" s="1134"/>
      <c r="DS128" s="1134"/>
      <c r="DT128" s="1134"/>
      <c r="DU128" s="1134"/>
      <c r="DV128" s="1135">
        <v>0</v>
      </c>
      <c r="DW128" s="1135"/>
      <c r="DX128" s="1135"/>
      <c r="DY128" s="1135"/>
      <c r="DZ128" s="1136"/>
    </row>
    <row r="129" spans="1:131" s="247" customFormat="1" ht="26.25" customHeight="1" x14ac:dyDescent="0.2">
      <c r="A129" s="1024" t="s">
        <v>108</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486</v>
      </c>
      <c r="X129" s="1168"/>
      <c r="Y129" s="1168"/>
      <c r="Z129" s="1169"/>
      <c r="AA129" s="1052">
        <v>5743482</v>
      </c>
      <c r="AB129" s="1053"/>
      <c r="AC129" s="1053"/>
      <c r="AD129" s="1053"/>
      <c r="AE129" s="1054"/>
      <c r="AF129" s="1055">
        <v>5796276</v>
      </c>
      <c r="AG129" s="1053"/>
      <c r="AH129" s="1053"/>
      <c r="AI129" s="1053"/>
      <c r="AJ129" s="1054"/>
      <c r="AK129" s="1055">
        <v>5954051</v>
      </c>
      <c r="AL129" s="1053"/>
      <c r="AM129" s="1053"/>
      <c r="AN129" s="1053"/>
      <c r="AO129" s="1054"/>
      <c r="AP129" s="1170"/>
      <c r="AQ129" s="1171"/>
      <c r="AR129" s="1171"/>
      <c r="AS129" s="1171"/>
      <c r="AT129" s="1172"/>
      <c r="AU129" s="285"/>
      <c r="AV129" s="285"/>
      <c r="AW129" s="285"/>
      <c r="AX129" s="1161" t="s">
        <v>487</v>
      </c>
      <c r="AY129" s="1044"/>
      <c r="AZ129" s="1044"/>
      <c r="BA129" s="1044"/>
      <c r="BB129" s="1044"/>
      <c r="BC129" s="1044"/>
      <c r="BD129" s="1044"/>
      <c r="BE129" s="1045"/>
      <c r="BF129" s="1162" t="s">
        <v>130</v>
      </c>
      <c r="BG129" s="1163"/>
      <c r="BH129" s="1163"/>
      <c r="BI129" s="1163"/>
      <c r="BJ129" s="1163"/>
      <c r="BK129" s="1163"/>
      <c r="BL129" s="1164"/>
      <c r="BM129" s="1162">
        <v>19.47</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1024" t="s">
        <v>488</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489</v>
      </c>
      <c r="X130" s="1168"/>
      <c r="Y130" s="1168"/>
      <c r="Z130" s="1169"/>
      <c r="AA130" s="1052">
        <v>865322</v>
      </c>
      <c r="AB130" s="1053"/>
      <c r="AC130" s="1053"/>
      <c r="AD130" s="1053"/>
      <c r="AE130" s="1054"/>
      <c r="AF130" s="1055">
        <v>866626</v>
      </c>
      <c r="AG130" s="1053"/>
      <c r="AH130" s="1053"/>
      <c r="AI130" s="1053"/>
      <c r="AJ130" s="1054"/>
      <c r="AK130" s="1055">
        <v>872876</v>
      </c>
      <c r="AL130" s="1053"/>
      <c r="AM130" s="1053"/>
      <c r="AN130" s="1053"/>
      <c r="AO130" s="1054"/>
      <c r="AP130" s="1170"/>
      <c r="AQ130" s="1171"/>
      <c r="AR130" s="1171"/>
      <c r="AS130" s="1171"/>
      <c r="AT130" s="1172"/>
      <c r="AU130" s="285"/>
      <c r="AV130" s="285"/>
      <c r="AW130" s="285"/>
      <c r="AX130" s="1161" t="s">
        <v>490</v>
      </c>
      <c r="AY130" s="1044"/>
      <c r="AZ130" s="1044"/>
      <c r="BA130" s="1044"/>
      <c r="BB130" s="1044"/>
      <c r="BC130" s="1044"/>
      <c r="BD130" s="1044"/>
      <c r="BE130" s="1045"/>
      <c r="BF130" s="1198">
        <v>6.3</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491</v>
      </c>
      <c r="X131" s="1206"/>
      <c r="Y131" s="1206"/>
      <c r="Z131" s="1207"/>
      <c r="AA131" s="1099">
        <v>4878160</v>
      </c>
      <c r="AB131" s="1078"/>
      <c r="AC131" s="1078"/>
      <c r="AD131" s="1078"/>
      <c r="AE131" s="1079"/>
      <c r="AF131" s="1077">
        <v>4929650</v>
      </c>
      <c r="AG131" s="1078"/>
      <c r="AH131" s="1078"/>
      <c r="AI131" s="1078"/>
      <c r="AJ131" s="1079"/>
      <c r="AK131" s="1077">
        <v>5081175</v>
      </c>
      <c r="AL131" s="1078"/>
      <c r="AM131" s="1078"/>
      <c r="AN131" s="1078"/>
      <c r="AO131" s="1079"/>
      <c r="AP131" s="1208"/>
      <c r="AQ131" s="1209"/>
      <c r="AR131" s="1209"/>
      <c r="AS131" s="1209"/>
      <c r="AT131" s="1210"/>
      <c r="AU131" s="285"/>
      <c r="AV131" s="285"/>
      <c r="AW131" s="285"/>
      <c r="AX131" s="1180" t="s">
        <v>492</v>
      </c>
      <c r="AY131" s="1131"/>
      <c r="AZ131" s="1131"/>
      <c r="BA131" s="1131"/>
      <c r="BB131" s="1131"/>
      <c r="BC131" s="1131"/>
      <c r="BD131" s="1131"/>
      <c r="BE131" s="1132"/>
      <c r="BF131" s="1181">
        <v>62.6</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87" t="s">
        <v>493</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494</v>
      </c>
      <c r="W132" s="1191"/>
      <c r="X132" s="1191"/>
      <c r="Y132" s="1191"/>
      <c r="Z132" s="1192"/>
      <c r="AA132" s="1193">
        <v>5.29166735</v>
      </c>
      <c r="AB132" s="1194"/>
      <c r="AC132" s="1194"/>
      <c r="AD132" s="1194"/>
      <c r="AE132" s="1195"/>
      <c r="AF132" s="1196">
        <v>6.1368454149999998</v>
      </c>
      <c r="AG132" s="1194"/>
      <c r="AH132" s="1194"/>
      <c r="AI132" s="1194"/>
      <c r="AJ132" s="1195"/>
      <c r="AK132" s="1196">
        <v>7.6187102390000003</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495</v>
      </c>
      <c r="W133" s="1174"/>
      <c r="X133" s="1174"/>
      <c r="Y133" s="1174"/>
      <c r="Z133" s="1175"/>
      <c r="AA133" s="1176">
        <v>4.5999999999999996</v>
      </c>
      <c r="AB133" s="1177"/>
      <c r="AC133" s="1177"/>
      <c r="AD133" s="1177"/>
      <c r="AE133" s="1178"/>
      <c r="AF133" s="1176">
        <v>5.3</v>
      </c>
      <c r="AG133" s="1177"/>
      <c r="AH133" s="1177"/>
      <c r="AI133" s="1177"/>
      <c r="AJ133" s="1178"/>
      <c r="AK133" s="1176">
        <v>6.3</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Zo+uS9F5LwFusS/ltZVeR76feingCx5QF5YSaP0k0W+VMfHmY/Vi/9xwmp+jIOa3g1Km2gl+PCjd5Zz9XOmczw==" saltValue="tV9lhnn7xaRCGp49sWiri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J1" zoomScaleNormal="85" zoomScaleSheetLayoutView="100" workbookViewId="0">
      <selection activeCell="BJ1" sqref="BJ1"/>
    </sheetView>
  </sheetViews>
  <sheetFormatPr defaultColWidth="0" defaultRowHeight="13.5" customHeight="1" zeroHeight="1" x14ac:dyDescent="0.2"/>
  <cols>
    <col min="1" max="120" width="2.7265625" style="292" customWidth="1"/>
    <col min="121" max="121" width="0" style="291" hidden="1" customWidth="1"/>
    <col min="122" max="16384" width="9" style="291" hidden="1"/>
  </cols>
  <sheetData>
    <row r="1" spans="1:120" ht="13"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1"/>
    </row>
    <row r="17" spans="119:120" ht="13" x14ac:dyDescent="0.2">
      <c r="DP17" s="291"/>
    </row>
    <row r="18" spans="119:120" ht="13" x14ac:dyDescent="0.2"/>
    <row r="19" spans="119:120" ht="13" x14ac:dyDescent="0.2"/>
    <row r="20" spans="119:120" ht="13" x14ac:dyDescent="0.2">
      <c r="DO20" s="291"/>
      <c r="DP20" s="291"/>
    </row>
    <row r="21" spans="119:120" ht="13" x14ac:dyDescent="0.2">
      <c r="DP21" s="291"/>
    </row>
    <row r="22" spans="119:120" ht="13" x14ac:dyDescent="0.2"/>
    <row r="23" spans="119:120" ht="13" x14ac:dyDescent="0.2">
      <c r="DO23" s="291"/>
      <c r="DP23" s="291"/>
    </row>
    <row r="24" spans="119:120" ht="13" x14ac:dyDescent="0.2">
      <c r="DP24" s="291"/>
    </row>
    <row r="25" spans="119:120" ht="13" x14ac:dyDescent="0.2">
      <c r="DP25" s="291"/>
    </row>
    <row r="26" spans="119:120" ht="13" x14ac:dyDescent="0.2">
      <c r="DO26" s="291"/>
      <c r="DP26" s="291"/>
    </row>
    <row r="27" spans="119:120" ht="13" x14ac:dyDescent="0.2"/>
    <row r="28" spans="119:120" ht="13" x14ac:dyDescent="0.2">
      <c r="DO28" s="291"/>
      <c r="DP28" s="291"/>
    </row>
    <row r="29" spans="119:120" ht="13" x14ac:dyDescent="0.2">
      <c r="DP29" s="291"/>
    </row>
    <row r="30" spans="119:120" ht="13" x14ac:dyDescent="0.2"/>
    <row r="31" spans="119:120" ht="13" x14ac:dyDescent="0.2">
      <c r="DO31" s="291"/>
      <c r="DP31" s="291"/>
    </row>
    <row r="32" spans="119:120" ht="13" x14ac:dyDescent="0.2"/>
    <row r="33" spans="98:120" ht="13" x14ac:dyDescent="0.2">
      <c r="DO33" s="291"/>
      <c r="DP33" s="291"/>
    </row>
    <row r="34" spans="98:120" ht="13" x14ac:dyDescent="0.2">
      <c r="DM34" s="291"/>
    </row>
    <row r="35" spans="98:120" ht="13" x14ac:dyDescent="0.2">
      <c r="CT35" s="291"/>
      <c r="CU35" s="291"/>
      <c r="CV35" s="291"/>
      <c r="CY35" s="291"/>
      <c r="CZ35" s="291"/>
      <c r="DA35" s="291"/>
      <c r="DD35" s="291"/>
      <c r="DE35" s="291"/>
      <c r="DF35" s="291"/>
      <c r="DI35" s="291"/>
      <c r="DJ35" s="291"/>
      <c r="DK35" s="291"/>
      <c r="DM35" s="291"/>
      <c r="DN35" s="291"/>
      <c r="DO35" s="291"/>
      <c r="DP35" s="291"/>
    </row>
    <row r="36" spans="98:120" ht="13" x14ac:dyDescent="0.2"/>
    <row r="37" spans="98:120" ht="13" x14ac:dyDescent="0.2">
      <c r="CW37" s="291"/>
      <c r="DB37" s="291"/>
      <c r="DG37" s="291"/>
      <c r="DL37" s="291"/>
      <c r="DP37" s="291"/>
    </row>
    <row r="38" spans="98:120" ht="13"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1"/>
      <c r="DO49" s="291"/>
      <c r="DP49" s="29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1"/>
      <c r="CS63" s="291"/>
      <c r="CX63" s="291"/>
      <c r="DC63" s="291"/>
      <c r="DH63" s="291"/>
    </row>
    <row r="64" spans="22:120" ht="13" x14ac:dyDescent="0.2">
      <c r="V64" s="291"/>
    </row>
    <row r="65" spans="15:120" ht="13"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 x14ac:dyDescent="0.2">
      <c r="Q66" s="291"/>
      <c r="S66" s="291"/>
      <c r="U66" s="291"/>
      <c r="DM66" s="291"/>
    </row>
    <row r="67" spans="15:120" ht="13"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 x14ac:dyDescent="0.2"/>
    <row r="69" spans="15:120" ht="13" x14ac:dyDescent="0.2"/>
    <row r="70" spans="15:120" ht="13" x14ac:dyDescent="0.2"/>
    <row r="71" spans="15:120" ht="13" x14ac:dyDescent="0.2"/>
    <row r="72" spans="15:120" ht="13" x14ac:dyDescent="0.2">
      <c r="DP72" s="291"/>
    </row>
    <row r="73" spans="15:120" ht="13" x14ac:dyDescent="0.2">
      <c r="DP73" s="29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1"/>
      <c r="CX96" s="291"/>
      <c r="DC96" s="291"/>
      <c r="DH96" s="291"/>
    </row>
    <row r="97" spans="24:120" ht="13" x14ac:dyDescent="0.2">
      <c r="CS97" s="291"/>
      <c r="CX97" s="291"/>
      <c r="DC97" s="291"/>
      <c r="DH97" s="291"/>
      <c r="DP97" s="292" t="s">
        <v>496</v>
      </c>
    </row>
    <row r="98" spans="24:120" ht="13" hidden="1" x14ac:dyDescent="0.2">
      <c r="CS98" s="291"/>
      <c r="CX98" s="291"/>
      <c r="DC98" s="291"/>
      <c r="DH98" s="291"/>
    </row>
    <row r="99" spans="24:120" ht="13"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 hidden="1" x14ac:dyDescent="0.2">
      <c r="CT103" s="291"/>
      <c r="CV103" s="291"/>
      <c r="CW103" s="291"/>
      <c r="CY103" s="291"/>
      <c r="DA103" s="291"/>
      <c r="DB103" s="291"/>
      <c r="DD103" s="291"/>
      <c r="DF103" s="291"/>
      <c r="DG103" s="291"/>
      <c r="DI103" s="291"/>
      <c r="DK103" s="291"/>
      <c r="DL103" s="291"/>
      <c r="DM103" s="291"/>
      <c r="DN103" s="291"/>
      <c r="DO103" s="291"/>
      <c r="DP103" s="291"/>
    </row>
    <row r="104" spans="24:120" ht="13"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CsT0G+KV26Z38KKhsnTTpYs2OTkWkwCRpYDPQWvCGNPN8deBI55YX+Ooi7NC19mwntE8HauHitNLls9R56NivQ==" saltValue="Fb0hvcT5ZoU9CKMW1nIh8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2" customWidth="1"/>
    <col min="117" max="16384" width="9" style="291" hidden="1"/>
  </cols>
  <sheetData>
    <row r="1" spans="2:116" ht="13"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 x14ac:dyDescent="0.2"/>
    <row r="3" spans="2:116" ht="13" x14ac:dyDescent="0.2"/>
    <row r="4" spans="2:116" ht="13"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 x14ac:dyDescent="0.2"/>
    <row r="20" spans="9:116" ht="13" x14ac:dyDescent="0.2"/>
    <row r="21" spans="9:116" ht="13" x14ac:dyDescent="0.2">
      <c r="DL21" s="291"/>
    </row>
    <row r="22" spans="9:116" ht="13" x14ac:dyDescent="0.2">
      <c r="DI22" s="291"/>
      <c r="DJ22" s="291"/>
      <c r="DK22" s="291"/>
      <c r="DL22" s="291"/>
    </row>
    <row r="23" spans="9:116" ht="13" x14ac:dyDescent="0.2">
      <c r="CY23" s="291"/>
      <c r="CZ23" s="291"/>
      <c r="DA23" s="291"/>
      <c r="DB23" s="291"/>
      <c r="DC23" s="291"/>
      <c r="DD23" s="291"/>
      <c r="DE23" s="291"/>
      <c r="DF23" s="291"/>
      <c r="DG23" s="291"/>
      <c r="DH23" s="291"/>
      <c r="DI23" s="291"/>
      <c r="DJ23" s="291"/>
      <c r="DK23" s="291"/>
      <c r="DL23" s="29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1"/>
      <c r="DA35" s="291"/>
      <c r="DB35" s="291"/>
      <c r="DC35" s="291"/>
      <c r="DD35" s="291"/>
      <c r="DE35" s="291"/>
      <c r="DF35" s="291"/>
      <c r="DG35" s="291"/>
      <c r="DH35" s="291"/>
      <c r="DI35" s="291"/>
      <c r="DJ35" s="291"/>
      <c r="DK35" s="291"/>
      <c r="DL35" s="291"/>
    </row>
    <row r="36" spans="15:116" ht="13" x14ac:dyDescent="0.2"/>
    <row r="37" spans="15:116" ht="13" x14ac:dyDescent="0.2">
      <c r="DL37" s="291"/>
    </row>
    <row r="38" spans="15:116" ht="13" x14ac:dyDescent="0.2">
      <c r="DI38" s="291"/>
      <c r="DJ38" s="291"/>
      <c r="DK38" s="291"/>
      <c r="DL38" s="291"/>
    </row>
    <row r="39" spans="15:116" ht="13" x14ac:dyDescent="0.2"/>
    <row r="40" spans="15:116" ht="13" x14ac:dyDescent="0.2"/>
    <row r="41" spans="15:116" ht="13" x14ac:dyDescent="0.2"/>
    <row r="42" spans="15:116" ht="13" x14ac:dyDescent="0.2"/>
    <row r="43" spans="15:116" ht="13"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 x14ac:dyDescent="0.2">
      <c r="DL44" s="291"/>
    </row>
    <row r="45" spans="15:116" ht="13" x14ac:dyDescent="0.2"/>
    <row r="46" spans="15:116" ht="13" x14ac:dyDescent="0.2">
      <c r="DA46" s="291"/>
      <c r="DB46" s="291"/>
      <c r="DC46" s="291"/>
      <c r="DD46" s="291"/>
      <c r="DE46" s="291"/>
      <c r="DF46" s="291"/>
      <c r="DG46" s="291"/>
      <c r="DH46" s="291"/>
      <c r="DI46" s="291"/>
      <c r="DJ46" s="291"/>
      <c r="DK46" s="291"/>
      <c r="DL46" s="291"/>
    </row>
    <row r="47" spans="15:116" ht="13" x14ac:dyDescent="0.2"/>
    <row r="48" spans="15:116" ht="13" x14ac:dyDescent="0.2"/>
    <row r="49" spans="104:116" ht="13" x14ac:dyDescent="0.2"/>
    <row r="50" spans="104:116" ht="13" x14ac:dyDescent="0.2">
      <c r="CZ50" s="291"/>
      <c r="DA50" s="291"/>
      <c r="DB50" s="291"/>
      <c r="DC50" s="291"/>
      <c r="DD50" s="291"/>
      <c r="DE50" s="291"/>
      <c r="DF50" s="291"/>
      <c r="DG50" s="291"/>
      <c r="DH50" s="291"/>
      <c r="DI50" s="291"/>
      <c r="DJ50" s="291"/>
      <c r="DK50" s="291"/>
      <c r="DL50" s="291"/>
    </row>
    <row r="51" spans="104:116" ht="13" x14ac:dyDescent="0.2"/>
    <row r="52" spans="104:116" ht="13" x14ac:dyDescent="0.2"/>
    <row r="53" spans="104:116" ht="13" x14ac:dyDescent="0.2">
      <c r="DL53" s="29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1"/>
      <c r="DD67" s="291"/>
      <c r="DE67" s="291"/>
      <c r="DF67" s="291"/>
      <c r="DG67" s="291"/>
      <c r="DH67" s="291"/>
      <c r="DI67" s="291"/>
      <c r="DJ67" s="291"/>
      <c r="DK67" s="291"/>
      <c r="DL67" s="29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C3RM3J6AU36xG2+JRPUfu1FeRRYTb9Xdnd3/vSJqLUIgXIydXhxgkUJEDeCxYXNNO9JDrkCduSEJhldrW0YHYQ==" saltValue="wdIRNOLOISPG/z2ALuSb0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53125" style="293" customWidth="1"/>
    <col min="37" max="44" width="17" style="293" customWidth="1"/>
    <col min="45" max="45" width="6.08984375" style="300" customWidth="1"/>
    <col min="46" max="46" width="3" style="298" customWidth="1"/>
    <col min="47" max="47" width="19.08984375" style="293" hidden="1" customWidth="1"/>
    <col min="48" max="52" width="12.6328125" style="293" hidden="1" customWidth="1"/>
    <col min="53" max="16384" width="8.6328125" style="293" hidden="1"/>
  </cols>
  <sheetData>
    <row r="1" spans="1:46" ht="13" x14ac:dyDescent="0.2">
      <c r="AS1" s="294"/>
      <c r="AT1" s="294"/>
    </row>
    <row r="2" spans="1:46" ht="13" x14ac:dyDescent="0.2">
      <c r="AS2" s="294"/>
      <c r="AT2" s="294"/>
    </row>
    <row r="3" spans="1:46" ht="13" x14ac:dyDescent="0.2">
      <c r="AS3" s="294"/>
      <c r="AT3" s="294"/>
    </row>
    <row r="4" spans="1:46" ht="13" x14ac:dyDescent="0.2">
      <c r="AS4" s="294"/>
      <c r="AT4" s="294"/>
    </row>
    <row r="5" spans="1:46" ht="16.5" x14ac:dyDescent="0.2">
      <c r="A5" s="295" t="s">
        <v>497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498</v>
      </c>
      <c r="AL6" s="299"/>
      <c r="AM6" s="299"/>
      <c r="AN6" s="299"/>
      <c r="AO6" s="294"/>
      <c r="AP6" s="294"/>
      <c r="AQ6" s="294"/>
      <c r="AR6" s="294"/>
    </row>
    <row r="7" spans="1:46" ht="13"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499</v>
      </c>
      <c r="AP7" s="304"/>
      <c r="AQ7" s="305" t="s">
        <v>500</v>
      </c>
      <c r="AR7" s="306"/>
    </row>
    <row r="8" spans="1:46" ht="13"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501</v>
      </c>
      <c r="AQ8" s="311" t="s">
        <v>502</v>
      </c>
      <c r="AR8" s="312" t="s">
        <v>503</v>
      </c>
    </row>
    <row r="9" spans="1:46" ht="13"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504</v>
      </c>
      <c r="AL9" s="1217"/>
      <c r="AM9" s="1217"/>
      <c r="AN9" s="1218"/>
      <c r="AO9" s="313">
        <v>1543436</v>
      </c>
      <c r="AP9" s="313">
        <v>71811</v>
      </c>
      <c r="AQ9" s="314">
        <v>62963</v>
      </c>
      <c r="AR9" s="315">
        <v>14.1</v>
      </c>
    </row>
    <row r="10" spans="1:46" ht="13"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505</v>
      </c>
      <c r="AL10" s="1217"/>
      <c r="AM10" s="1217"/>
      <c r="AN10" s="1218"/>
      <c r="AO10" s="316">
        <v>278528</v>
      </c>
      <c r="AP10" s="316">
        <v>12959</v>
      </c>
      <c r="AQ10" s="317">
        <v>6807</v>
      </c>
      <c r="AR10" s="318">
        <v>90.4</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506</v>
      </c>
      <c r="AL11" s="1217"/>
      <c r="AM11" s="1217"/>
      <c r="AN11" s="1218"/>
      <c r="AO11" s="316">
        <v>217382</v>
      </c>
      <c r="AP11" s="316">
        <v>10114</v>
      </c>
      <c r="AQ11" s="317">
        <v>9161</v>
      </c>
      <c r="AR11" s="318">
        <v>10.4</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507</v>
      </c>
      <c r="AL12" s="1217"/>
      <c r="AM12" s="1217"/>
      <c r="AN12" s="1218"/>
      <c r="AO12" s="316" t="s">
        <v>508</v>
      </c>
      <c r="AP12" s="316" t="s">
        <v>508</v>
      </c>
      <c r="AQ12" s="317">
        <v>469</v>
      </c>
      <c r="AR12" s="318" t="s">
        <v>508</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509</v>
      </c>
      <c r="AL13" s="1217"/>
      <c r="AM13" s="1217"/>
      <c r="AN13" s="1218"/>
      <c r="AO13" s="316" t="s">
        <v>508</v>
      </c>
      <c r="AP13" s="316" t="s">
        <v>508</v>
      </c>
      <c r="AQ13" s="317" t="s">
        <v>508</v>
      </c>
      <c r="AR13" s="318" t="s">
        <v>508</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510</v>
      </c>
      <c r="AL14" s="1217"/>
      <c r="AM14" s="1217"/>
      <c r="AN14" s="1218"/>
      <c r="AO14" s="316">
        <v>52419</v>
      </c>
      <c r="AP14" s="316">
        <v>2439</v>
      </c>
      <c r="AQ14" s="317">
        <v>2905</v>
      </c>
      <c r="AR14" s="318">
        <v>-16</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511</v>
      </c>
      <c r="AL15" s="1217"/>
      <c r="AM15" s="1217"/>
      <c r="AN15" s="1218"/>
      <c r="AO15" s="316">
        <v>12100</v>
      </c>
      <c r="AP15" s="316">
        <v>563</v>
      </c>
      <c r="AQ15" s="317">
        <v>1486</v>
      </c>
      <c r="AR15" s="318">
        <v>-62.1</v>
      </c>
    </row>
    <row r="16" spans="1:46" ht="13"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512</v>
      </c>
      <c r="AL16" s="1220"/>
      <c r="AM16" s="1220"/>
      <c r="AN16" s="1221"/>
      <c r="AO16" s="316">
        <v>-111296</v>
      </c>
      <c r="AP16" s="316">
        <v>-5178</v>
      </c>
      <c r="AQ16" s="317">
        <v>-5107</v>
      </c>
      <c r="AR16" s="318">
        <v>1.4</v>
      </c>
    </row>
    <row r="17" spans="1:46" ht="13"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186</v>
      </c>
      <c r="AL17" s="1220"/>
      <c r="AM17" s="1220"/>
      <c r="AN17" s="1221"/>
      <c r="AO17" s="316">
        <v>1992569</v>
      </c>
      <c r="AP17" s="316">
        <v>92708</v>
      </c>
      <c r="AQ17" s="317">
        <v>78684</v>
      </c>
      <c r="AR17" s="318">
        <v>17.8</v>
      </c>
    </row>
    <row r="18" spans="1:46" ht="13"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513</v>
      </c>
      <c r="AL19" s="294"/>
      <c r="AM19" s="294"/>
      <c r="AN19" s="294"/>
      <c r="AO19" s="294"/>
      <c r="AP19" s="294"/>
      <c r="AQ19" s="294"/>
      <c r="AR19" s="294"/>
    </row>
    <row r="20" spans="1:46" ht="13"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514</v>
      </c>
      <c r="AP20" s="324" t="s">
        <v>515</v>
      </c>
      <c r="AQ20" s="325" t="s">
        <v>516</v>
      </c>
      <c r="AR20" s="326"/>
    </row>
    <row r="21" spans="1:46" s="332" customFormat="1" ht="13"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517</v>
      </c>
      <c r="AL21" s="1212"/>
      <c r="AM21" s="1212"/>
      <c r="AN21" s="1213"/>
      <c r="AO21" s="328">
        <v>9.4</v>
      </c>
      <c r="AP21" s="329">
        <v>7.53</v>
      </c>
      <c r="AQ21" s="330">
        <v>1.87</v>
      </c>
      <c r="AR21" s="299"/>
      <c r="AS21" s="331"/>
      <c r="AT21" s="327"/>
    </row>
    <row r="22" spans="1:46" s="332" customFormat="1" ht="13"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518</v>
      </c>
      <c r="AL22" s="1212"/>
      <c r="AM22" s="1212"/>
      <c r="AN22" s="1213"/>
      <c r="AO22" s="333">
        <v>98</v>
      </c>
      <c r="AP22" s="334">
        <v>97.4</v>
      </c>
      <c r="AQ22" s="335">
        <v>0.6</v>
      </c>
      <c r="AR22" s="319"/>
      <c r="AS22" s="331"/>
      <c r="AT22" s="327"/>
    </row>
    <row r="23" spans="1:46" s="332" customFormat="1" ht="13"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 x14ac:dyDescent="0.2">
      <c r="A26" s="299" t="s">
        <v>519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 x14ac:dyDescent="0.2">
      <c r="A27" s="340"/>
      <c r="AO27" s="294"/>
      <c r="AP27" s="294"/>
      <c r="AQ27" s="294"/>
      <c r="AR27" s="294"/>
      <c r="AS27" s="294"/>
      <c r="AT27" s="294"/>
    </row>
    <row r="28" spans="1:46" ht="16.5" x14ac:dyDescent="0.2">
      <c r="A28" s="295" t="s">
        <v>520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521</v>
      </c>
      <c r="AL29" s="299"/>
      <c r="AM29" s="299"/>
      <c r="AN29" s="299"/>
      <c r="AO29" s="294"/>
      <c r="AP29" s="294"/>
      <c r="AQ29" s="294"/>
      <c r="AR29" s="294"/>
      <c r="AS29" s="342"/>
    </row>
    <row r="30" spans="1:46" ht="13"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499</v>
      </c>
      <c r="AP30" s="304"/>
      <c r="AQ30" s="305" t="s">
        <v>500</v>
      </c>
      <c r="AR30" s="306"/>
    </row>
    <row r="31" spans="1:46" ht="13"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501</v>
      </c>
      <c r="AQ31" s="311" t="s">
        <v>502</v>
      </c>
      <c r="AR31" s="312" t="s">
        <v>503</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522</v>
      </c>
      <c r="AL32" s="1228"/>
      <c r="AM32" s="1228"/>
      <c r="AN32" s="1229"/>
      <c r="AO32" s="343">
        <v>746829</v>
      </c>
      <c r="AP32" s="343">
        <v>34748</v>
      </c>
      <c r="AQ32" s="344">
        <v>34297</v>
      </c>
      <c r="AR32" s="345">
        <v>1.3</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523</v>
      </c>
      <c r="AL33" s="1228"/>
      <c r="AM33" s="1228"/>
      <c r="AN33" s="1229"/>
      <c r="AO33" s="343" t="s">
        <v>508</v>
      </c>
      <c r="AP33" s="343" t="s">
        <v>508</v>
      </c>
      <c r="AQ33" s="344" t="s">
        <v>508</v>
      </c>
      <c r="AR33" s="345" t="s">
        <v>508</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524</v>
      </c>
      <c r="AL34" s="1228"/>
      <c r="AM34" s="1228"/>
      <c r="AN34" s="1229"/>
      <c r="AO34" s="343" t="s">
        <v>508</v>
      </c>
      <c r="AP34" s="343" t="s">
        <v>508</v>
      </c>
      <c r="AQ34" s="344" t="s">
        <v>508</v>
      </c>
      <c r="AR34" s="345" t="s">
        <v>508</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525</v>
      </c>
      <c r="AL35" s="1228"/>
      <c r="AM35" s="1228"/>
      <c r="AN35" s="1229"/>
      <c r="AO35" s="343">
        <v>404038</v>
      </c>
      <c r="AP35" s="343">
        <v>18799</v>
      </c>
      <c r="AQ35" s="344">
        <v>14866</v>
      </c>
      <c r="AR35" s="345">
        <v>26.5</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526</v>
      </c>
      <c r="AL36" s="1228"/>
      <c r="AM36" s="1228"/>
      <c r="AN36" s="1229"/>
      <c r="AO36" s="343">
        <v>109129</v>
      </c>
      <c r="AP36" s="343">
        <v>5077</v>
      </c>
      <c r="AQ36" s="344">
        <v>2278</v>
      </c>
      <c r="AR36" s="345">
        <v>122.9</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527</v>
      </c>
      <c r="AL37" s="1228"/>
      <c r="AM37" s="1228"/>
      <c r="AN37" s="1229"/>
      <c r="AO37" s="343" t="s">
        <v>508</v>
      </c>
      <c r="AP37" s="343" t="s">
        <v>508</v>
      </c>
      <c r="AQ37" s="344">
        <v>453</v>
      </c>
      <c r="AR37" s="345" t="s">
        <v>508</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528</v>
      </c>
      <c r="AL38" s="1231"/>
      <c r="AM38" s="1231"/>
      <c r="AN38" s="1232"/>
      <c r="AO38" s="346" t="s">
        <v>508</v>
      </c>
      <c r="AP38" s="346" t="s">
        <v>508</v>
      </c>
      <c r="AQ38" s="347">
        <v>1</v>
      </c>
      <c r="AR38" s="335" t="s">
        <v>508</v>
      </c>
      <c r="AS38" s="342"/>
    </row>
    <row r="39" spans="1:46" ht="13"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529</v>
      </c>
      <c r="AL39" s="1231"/>
      <c r="AM39" s="1231"/>
      <c r="AN39" s="1232"/>
      <c r="AO39" s="343" t="s">
        <v>508</v>
      </c>
      <c r="AP39" s="343" t="s">
        <v>508</v>
      </c>
      <c r="AQ39" s="344">
        <v>-3000</v>
      </c>
      <c r="AR39" s="345" t="s">
        <v>508</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530</v>
      </c>
      <c r="AL40" s="1228"/>
      <c r="AM40" s="1228"/>
      <c r="AN40" s="1229"/>
      <c r="AO40" s="343">
        <v>-872876</v>
      </c>
      <c r="AP40" s="343">
        <v>-40612</v>
      </c>
      <c r="AQ40" s="344">
        <v>-34641</v>
      </c>
      <c r="AR40" s="345">
        <v>17.2</v>
      </c>
      <c r="AS40" s="342"/>
    </row>
    <row r="41" spans="1:46" ht="13"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298</v>
      </c>
      <c r="AL41" s="1234"/>
      <c r="AM41" s="1234"/>
      <c r="AN41" s="1235"/>
      <c r="AO41" s="343">
        <v>387120</v>
      </c>
      <c r="AP41" s="343">
        <v>18011</v>
      </c>
      <c r="AQ41" s="344">
        <v>14254</v>
      </c>
      <c r="AR41" s="345">
        <v>26.4</v>
      </c>
      <c r="AS41" s="342"/>
    </row>
    <row r="42" spans="1:46" ht="13"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531</v>
      </c>
      <c r="AL42" s="294"/>
      <c r="AM42" s="294"/>
      <c r="AN42" s="294"/>
      <c r="AO42" s="294"/>
      <c r="AP42" s="294"/>
      <c r="AQ42" s="319"/>
      <c r="AR42" s="319"/>
      <c r="AS42" s="342"/>
    </row>
    <row r="43" spans="1:46" ht="13"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532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533</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499</v>
      </c>
      <c r="AN49" s="1224" t="s">
        <v>534</v>
      </c>
      <c r="AO49" s="1225"/>
      <c r="AP49" s="1225"/>
      <c r="AQ49" s="1225"/>
      <c r="AR49" s="1226"/>
    </row>
    <row r="50" spans="1:44" ht="13"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535</v>
      </c>
      <c r="AO50" s="360" t="s">
        <v>536</v>
      </c>
      <c r="AP50" s="361" t="s">
        <v>537</v>
      </c>
      <c r="AQ50" s="362" t="s">
        <v>538</v>
      </c>
      <c r="AR50" s="363" t="s">
        <v>539</v>
      </c>
    </row>
    <row r="51" spans="1:44" ht="13"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540</v>
      </c>
      <c r="AL51" s="356"/>
      <c r="AM51" s="364">
        <v>851448</v>
      </c>
      <c r="AN51" s="365">
        <v>38572</v>
      </c>
      <c r="AO51" s="366">
        <v>-35.799999999999997</v>
      </c>
      <c r="AP51" s="367">
        <v>56894</v>
      </c>
      <c r="AQ51" s="368">
        <v>-4.5999999999999996</v>
      </c>
      <c r="AR51" s="369">
        <v>-31.2</v>
      </c>
    </row>
    <row r="52" spans="1:44" ht="13"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541</v>
      </c>
      <c r="AM52" s="372">
        <v>453131</v>
      </c>
      <c r="AN52" s="373">
        <v>20528</v>
      </c>
      <c r="AO52" s="374">
        <v>-30.8</v>
      </c>
      <c r="AP52" s="375">
        <v>32548</v>
      </c>
      <c r="AQ52" s="376">
        <v>3.3</v>
      </c>
      <c r="AR52" s="377">
        <v>-34.1</v>
      </c>
    </row>
    <row r="53" spans="1:44" ht="13"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542</v>
      </c>
      <c r="AL53" s="356"/>
      <c r="AM53" s="364">
        <v>1226641</v>
      </c>
      <c r="AN53" s="365">
        <v>56160</v>
      </c>
      <c r="AO53" s="366">
        <v>45.6</v>
      </c>
      <c r="AP53" s="367">
        <v>57122</v>
      </c>
      <c r="AQ53" s="368">
        <v>0.4</v>
      </c>
      <c r="AR53" s="369">
        <v>45.2</v>
      </c>
    </row>
    <row r="54" spans="1:44" ht="13"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541</v>
      </c>
      <c r="AM54" s="372">
        <v>744817</v>
      </c>
      <c r="AN54" s="373">
        <v>34100</v>
      </c>
      <c r="AO54" s="374">
        <v>66.099999999999994</v>
      </c>
      <c r="AP54" s="375">
        <v>36191</v>
      </c>
      <c r="AQ54" s="376">
        <v>11.2</v>
      </c>
      <c r="AR54" s="377">
        <v>54.9</v>
      </c>
    </row>
    <row r="55" spans="1:44" ht="13"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543</v>
      </c>
      <c r="AL55" s="356"/>
      <c r="AM55" s="364">
        <v>1286099</v>
      </c>
      <c r="AN55" s="365">
        <v>59275</v>
      </c>
      <c r="AO55" s="366">
        <v>5.5</v>
      </c>
      <c r="AP55" s="367">
        <v>53655</v>
      </c>
      <c r="AQ55" s="368">
        <v>-6.1</v>
      </c>
      <c r="AR55" s="369">
        <v>11.6</v>
      </c>
    </row>
    <row r="56" spans="1:44" ht="13"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541</v>
      </c>
      <c r="AM56" s="372">
        <v>320242</v>
      </c>
      <c r="AN56" s="373">
        <v>14760</v>
      </c>
      <c r="AO56" s="374">
        <v>-56.7</v>
      </c>
      <c r="AP56" s="375">
        <v>32719</v>
      </c>
      <c r="AQ56" s="376">
        <v>-9.6</v>
      </c>
      <c r="AR56" s="377">
        <v>-47.1</v>
      </c>
    </row>
    <row r="57" spans="1:44" ht="13"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544</v>
      </c>
      <c r="AL57" s="356"/>
      <c r="AM57" s="364">
        <v>1225527</v>
      </c>
      <c r="AN57" s="365">
        <v>57057</v>
      </c>
      <c r="AO57" s="366">
        <v>-3.7</v>
      </c>
      <c r="AP57" s="367">
        <v>53869</v>
      </c>
      <c r="AQ57" s="368">
        <v>0.4</v>
      </c>
      <c r="AR57" s="369">
        <v>-4.0999999999999996</v>
      </c>
    </row>
    <row r="58" spans="1:44" ht="13"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541</v>
      </c>
      <c r="AM58" s="372">
        <v>722117</v>
      </c>
      <c r="AN58" s="373">
        <v>33620</v>
      </c>
      <c r="AO58" s="374">
        <v>127.8</v>
      </c>
      <c r="AP58" s="375">
        <v>35046</v>
      </c>
      <c r="AQ58" s="376">
        <v>7.1</v>
      </c>
      <c r="AR58" s="377">
        <v>120.7</v>
      </c>
    </row>
    <row r="59" spans="1:44" ht="13"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545</v>
      </c>
      <c r="AL59" s="356"/>
      <c r="AM59" s="364">
        <v>1259243</v>
      </c>
      <c r="AN59" s="365">
        <v>58589</v>
      </c>
      <c r="AO59" s="366">
        <v>2.7</v>
      </c>
      <c r="AP59" s="367">
        <v>59119</v>
      </c>
      <c r="AQ59" s="368">
        <v>9.6999999999999993</v>
      </c>
      <c r="AR59" s="369">
        <v>-7</v>
      </c>
    </row>
    <row r="60" spans="1:44" ht="13"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541</v>
      </c>
      <c r="AM60" s="372">
        <v>346934</v>
      </c>
      <c r="AN60" s="373">
        <v>16142</v>
      </c>
      <c r="AO60" s="374">
        <v>-52</v>
      </c>
      <c r="AP60" s="375">
        <v>29900</v>
      </c>
      <c r="AQ60" s="376">
        <v>-14.7</v>
      </c>
      <c r="AR60" s="377">
        <v>-37.299999999999997</v>
      </c>
    </row>
    <row r="61" spans="1:44" ht="13"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546</v>
      </c>
      <c r="AL61" s="378"/>
      <c r="AM61" s="379">
        <v>1169792</v>
      </c>
      <c r="AN61" s="380">
        <v>53931</v>
      </c>
      <c r="AO61" s="381">
        <v>2.9</v>
      </c>
      <c r="AP61" s="382">
        <v>56132</v>
      </c>
      <c r="AQ61" s="383">
        <v>0</v>
      </c>
      <c r="AR61" s="369">
        <v>2.9</v>
      </c>
    </row>
    <row r="62" spans="1:44" ht="13"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541</v>
      </c>
      <c r="AM62" s="372">
        <v>517448</v>
      </c>
      <c r="AN62" s="373">
        <v>23830</v>
      </c>
      <c r="AO62" s="374">
        <v>10.9</v>
      </c>
      <c r="AP62" s="375">
        <v>33281</v>
      </c>
      <c r="AQ62" s="376">
        <v>-0.5</v>
      </c>
      <c r="AR62" s="377">
        <v>11.4</v>
      </c>
    </row>
    <row r="63" spans="1:44" ht="13"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 hidden="1" x14ac:dyDescent="0.2">
      <c r="AK70" s="294"/>
      <c r="AL70" s="294"/>
      <c r="AM70" s="294"/>
      <c r="AN70" s="294"/>
      <c r="AO70" s="294"/>
      <c r="AP70" s="294"/>
      <c r="AQ70" s="294"/>
      <c r="AR70" s="294"/>
    </row>
    <row r="71" spans="1:46" ht="13" hidden="1" x14ac:dyDescent="0.2">
      <c r="AK71" s="294"/>
      <c r="AL71" s="294"/>
      <c r="AM71" s="294"/>
      <c r="AN71" s="294"/>
      <c r="AO71" s="294"/>
      <c r="AP71" s="294"/>
      <c r="AQ71" s="294"/>
      <c r="AR71" s="294"/>
    </row>
    <row r="72" spans="1:46" ht="13" hidden="1" x14ac:dyDescent="0.2">
      <c r="AK72" s="294"/>
      <c r="AL72" s="294"/>
      <c r="AM72" s="294"/>
      <c r="AN72" s="294"/>
      <c r="AO72" s="294"/>
      <c r="AP72" s="294"/>
      <c r="AQ72" s="294"/>
      <c r="AR72" s="294"/>
    </row>
    <row r="73" spans="1:46" ht="13" hidden="1" x14ac:dyDescent="0.2">
      <c r="AK73" s="294"/>
      <c r="AL73" s="294"/>
      <c r="AM73" s="294"/>
      <c r="AN73" s="294"/>
      <c r="AO73" s="294"/>
      <c r="AP73" s="294"/>
      <c r="AQ73" s="294"/>
      <c r="AR73" s="294"/>
    </row>
    <row r="74" spans="1:46" ht="13" hidden="1" x14ac:dyDescent="0.2"/>
  </sheetData>
  <sheetProtection algorithmName="SHA-512" hashValue="nEFZ7hDJD2+M06SAFCGQsXgFVnjdALdhyWanKIiuFQt6XWgZI/VDwvtK1haUOB78gmErhED3/UEiC/frlb/MCg==" saltValue="XEMdL9WCvIk5gadfhmPVX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 x14ac:dyDescent="0.2">
      <c r="B2" s="291"/>
      <c r="DG2" s="291"/>
    </row>
    <row r="3" spans="2:125" ht="13"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 x14ac:dyDescent="0.2"/>
    <row r="5" spans="2:125" ht="13" x14ac:dyDescent="0.2"/>
    <row r="6" spans="2:125" ht="13" x14ac:dyDescent="0.2"/>
    <row r="7" spans="2:125" ht="13" x14ac:dyDescent="0.2"/>
    <row r="8" spans="2:125" ht="13" x14ac:dyDescent="0.2"/>
    <row r="9" spans="2:125" ht="13" x14ac:dyDescent="0.2">
      <c r="DU9" s="29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1"/>
    </row>
    <row r="18" spans="125:125" ht="13" x14ac:dyDescent="0.2"/>
    <row r="19" spans="125:125" ht="13" x14ac:dyDescent="0.2"/>
    <row r="20" spans="125:125" ht="13" x14ac:dyDescent="0.2">
      <c r="DU20" s="291"/>
    </row>
    <row r="21" spans="125:125" ht="13" x14ac:dyDescent="0.2">
      <c r="DU21" s="29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1"/>
    </row>
    <row r="29" spans="125:125" ht="13" x14ac:dyDescent="0.2"/>
    <row r="30" spans="125:125" ht="13" x14ac:dyDescent="0.2"/>
    <row r="31" spans="125:125" ht="13" x14ac:dyDescent="0.2"/>
    <row r="32" spans="125:125" ht="13" x14ac:dyDescent="0.2"/>
    <row r="33" spans="2:125" ht="13" x14ac:dyDescent="0.2">
      <c r="B33" s="291"/>
      <c r="G33" s="291"/>
      <c r="I33" s="291"/>
    </row>
    <row r="34" spans="2:125" ht="13" x14ac:dyDescent="0.2">
      <c r="C34" s="291"/>
      <c r="P34" s="291"/>
      <c r="DE34" s="291"/>
      <c r="DH34" s="291"/>
    </row>
    <row r="35" spans="2:125" ht="13" x14ac:dyDescent="0.2">
      <c r="D35" s="291"/>
      <c r="E35" s="291"/>
      <c r="DG35" s="291"/>
      <c r="DJ35" s="291"/>
      <c r="DP35" s="291"/>
      <c r="DQ35" s="291"/>
      <c r="DR35" s="291"/>
      <c r="DS35" s="291"/>
      <c r="DT35" s="291"/>
      <c r="DU35" s="291"/>
    </row>
    <row r="36" spans="2:125" ht="13"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 x14ac:dyDescent="0.2">
      <c r="DU37" s="291"/>
    </row>
    <row r="38" spans="2:125" ht="13" x14ac:dyDescent="0.2">
      <c r="DT38" s="291"/>
      <c r="DU38" s="291"/>
    </row>
    <row r="39" spans="2:125" ht="13" x14ac:dyDescent="0.2"/>
    <row r="40" spans="2:125" ht="13" x14ac:dyDescent="0.2">
      <c r="DH40" s="291"/>
    </row>
    <row r="41" spans="2:125" ht="13" x14ac:dyDescent="0.2">
      <c r="DE41" s="291"/>
    </row>
    <row r="42" spans="2:125" ht="13" x14ac:dyDescent="0.2">
      <c r="DG42" s="291"/>
      <c r="DJ42" s="291"/>
    </row>
    <row r="43" spans="2:125" ht="13"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 x14ac:dyDescent="0.2">
      <c r="DU44" s="291"/>
    </row>
    <row r="45" spans="2:125" ht="13" x14ac:dyDescent="0.2"/>
    <row r="46" spans="2:125" ht="13" x14ac:dyDescent="0.2"/>
    <row r="47" spans="2:125" ht="13" x14ac:dyDescent="0.2"/>
    <row r="48" spans="2:125" ht="13" x14ac:dyDescent="0.2">
      <c r="DT48" s="291"/>
      <c r="DU48" s="291"/>
    </row>
    <row r="49" spans="120:125" ht="13" x14ac:dyDescent="0.2">
      <c r="DU49" s="291"/>
    </row>
    <row r="50" spans="120:125" ht="13" x14ac:dyDescent="0.2">
      <c r="DU50" s="291"/>
    </row>
    <row r="51" spans="120:125" ht="13" x14ac:dyDescent="0.2">
      <c r="DP51" s="291"/>
      <c r="DQ51" s="291"/>
      <c r="DR51" s="291"/>
      <c r="DS51" s="291"/>
      <c r="DT51" s="291"/>
      <c r="DU51" s="291"/>
    </row>
    <row r="52" spans="120:125" ht="13" x14ac:dyDescent="0.2"/>
    <row r="53" spans="120:125" ht="13" x14ac:dyDescent="0.2"/>
    <row r="54" spans="120:125" ht="13" x14ac:dyDescent="0.2">
      <c r="DU54" s="291"/>
    </row>
    <row r="55" spans="120:125" ht="13" x14ac:dyDescent="0.2"/>
    <row r="56" spans="120:125" ht="13" x14ac:dyDescent="0.2"/>
    <row r="57" spans="120:125" ht="13" x14ac:dyDescent="0.2"/>
    <row r="58" spans="120:125" ht="13" x14ac:dyDescent="0.2">
      <c r="DU58" s="291"/>
    </row>
    <row r="59" spans="120:125" ht="13" x14ac:dyDescent="0.2"/>
    <row r="60" spans="120:125" ht="13" x14ac:dyDescent="0.2"/>
    <row r="61" spans="120:125" ht="13" x14ac:dyDescent="0.2"/>
    <row r="62" spans="120:125" ht="13" x14ac:dyDescent="0.2"/>
    <row r="63" spans="120:125" ht="13" x14ac:dyDescent="0.2">
      <c r="DU63" s="291"/>
    </row>
    <row r="64" spans="120:125" ht="13" x14ac:dyDescent="0.2">
      <c r="DT64" s="291"/>
      <c r="DU64" s="291"/>
    </row>
    <row r="65" spans="123:125" ht="13" x14ac:dyDescent="0.2"/>
    <row r="66" spans="123:125" ht="13" x14ac:dyDescent="0.2"/>
    <row r="67" spans="123:125" ht="13" x14ac:dyDescent="0.2"/>
    <row r="68" spans="123:125" ht="13" x14ac:dyDescent="0.2"/>
    <row r="69" spans="123:125" ht="13" x14ac:dyDescent="0.2">
      <c r="DS69" s="291"/>
      <c r="DT69" s="291"/>
      <c r="DU69" s="29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1"/>
    </row>
    <row r="83" spans="116:125" ht="13" x14ac:dyDescent="0.2">
      <c r="DM83" s="291"/>
      <c r="DN83" s="291"/>
      <c r="DO83" s="291"/>
      <c r="DP83" s="291"/>
      <c r="DQ83" s="291"/>
      <c r="DR83" s="291"/>
      <c r="DS83" s="291"/>
      <c r="DT83" s="291"/>
      <c r="DU83" s="291"/>
    </row>
    <row r="84" spans="116:125" ht="13" x14ac:dyDescent="0.2"/>
    <row r="85" spans="116:125" ht="13" x14ac:dyDescent="0.2"/>
    <row r="86" spans="116:125" ht="13" x14ac:dyDescent="0.2"/>
    <row r="87" spans="116:125" ht="13" x14ac:dyDescent="0.2"/>
    <row r="88" spans="116:125" ht="13" x14ac:dyDescent="0.2">
      <c r="DU88" s="29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548</v>
      </c>
    </row>
    <row r="120" spans="125:125" ht="13.5" hidden="1" customHeight="1" x14ac:dyDescent="0.2"/>
    <row r="121" spans="125:125" ht="13.5" hidden="1" customHeight="1" x14ac:dyDescent="0.2">
      <c r="DU121" s="291"/>
    </row>
  </sheetData>
  <sheetProtection algorithmName="SHA-512" hashValue="xafQEvTv1wYYVd3K7jNMs2C1y1DiO6Ild23JpL6vKcIuKiwbikB1+e3THith5bwpFghp36N2aoITzAHAhG51jg==" saltValue="x80l6QPpfrDatTkapgZuW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 x14ac:dyDescent="0.2">
      <c r="B2" s="291"/>
      <c r="T2" s="291"/>
    </row>
    <row r="3" spans="1:125"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1"/>
      <c r="G33" s="291"/>
      <c r="I33" s="291"/>
    </row>
    <row r="34" spans="2:125" ht="13" x14ac:dyDescent="0.2">
      <c r="C34" s="291"/>
      <c r="P34" s="291"/>
      <c r="R34" s="291"/>
      <c r="U34" s="291"/>
    </row>
    <row r="35" spans="2:125" ht="13"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 x14ac:dyDescent="0.2">
      <c r="F36" s="291"/>
      <c r="H36" s="291"/>
      <c r="J36" s="291"/>
      <c r="K36" s="291"/>
      <c r="L36" s="291"/>
      <c r="M36" s="291"/>
      <c r="N36" s="291"/>
      <c r="O36" s="291"/>
      <c r="Q36" s="291"/>
      <c r="S36" s="291"/>
      <c r="V36" s="291"/>
    </row>
    <row r="37" spans="2:125" ht="13" x14ac:dyDescent="0.2"/>
    <row r="38" spans="2:125" ht="13" x14ac:dyDescent="0.2"/>
    <row r="39" spans="2:125" ht="13" x14ac:dyDescent="0.2"/>
    <row r="40" spans="2:125" ht="13" x14ac:dyDescent="0.2">
      <c r="U40" s="291"/>
    </row>
    <row r="41" spans="2:125" ht="13" x14ac:dyDescent="0.2">
      <c r="R41" s="291"/>
    </row>
    <row r="42" spans="2:125" ht="13"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 x14ac:dyDescent="0.2">
      <c r="Q43" s="291"/>
      <c r="S43" s="291"/>
      <c r="V43" s="29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549</v>
      </c>
    </row>
  </sheetData>
  <sheetProtection algorithmName="SHA-512" hashValue="pun5BbsstJSQAPNoxdT+MGWk7X5a4dp8ev3IdhXQBJA0vHcexEEtifLoxyJiMLjjdOQCyvoPUa1vOxK/5n0EDA==" saltValue="XeS6U+AXGIKNrt/cIwQoA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550</v>
      </c>
      <c r="G46" s="8" t="s">
        <v>551</v>
      </c>
      <c r="H46" s="8" t="s">
        <v>552</v>
      </c>
      <c r="I46" s="8" t="s">
        <v>553</v>
      </c>
      <c r="J46" s="9" t="s">
        <v>554</v>
      </c>
    </row>
    <row r="47" spans="2:10" ht="57.75" customHeight="1" x14ac:dyDescent="0.2">
      <c r="B47" s="10"/>
      <c r="C47" s="1236" t="s">
        <v>3</v>
      </c>
      <c r="D47" s="1236"/>
      <c r="E47" s="1237"/>
      <c r="F47" s="11">
        <v>18.39</v>
      </c>
      <c r="G47" s="12">
        <v>18.649999999999999</v>
      </c>
      <c r="H47" s="12">
        <v>16.91</v>
      </c>
      <c r="I47" s="12">
        <v>16.77</v>
      </c>
      <c r="J47" s="13">
        <v>17.68</v>
      </c>
    </row>
    <row r="48" spans="2:10" ht="57.75" customHeight="1" x14ac:dyDescent="0.2">
      <c r="B48" s="14"/>
      <c r="C48" s="1238" t="s">
        <v>4</v>
      </c>
      <c r="D48" s="1238"/>
      <c r="E48" s="1239"/>
      <c r="F48" s="15">
        <v>6.67</v>
      </c>
      <c r="G48" s="16">
        <v>4.2</v>
      </c>
      <c r="H48" s="16">
        <v>5.81</v>
      </c>
      <c r="I48" s="16">
        <v>7.51</v>
      </c>
      <c r="J48" s="17">
        <v>8.1300000000000008</v>
      </c>
    </row>
    <row r="49" spans="2:10" ht="57.75" customHeight="1" thickBot="1" x14ac:dyDescent="0.25">
      <c r="B49" s="18"/>
      <c r="C49" s="1240" t="s">
        <v>5</v>
      </c>
      <c r="D49" s="1240"/>
      <c r="E49" s="1241"/>
      <c r="F49" s="19">
        <v>0.08</v>
      </c>
      <c r="G49" s="20" t="s">
        <v>555</v>
      </c>
      <c r="H49" s="20" t="s">
        <v>556</v>
      </c>
      <c r="I49" s="20">
        <v>1.76</v>
      </c>
      <c r="J49" s="21">
        <v>2.17</v>
      </c>
    </row>
    <row r="50" spans="2:10" ht="13.5" customHeight="1" x14ac:dyDescent="0.2"/>
  </sheetData>
  <sheetProtection algorithmName="SHA-512" hashValue="p4YYQ/qJtjxA84yi0fCXNtRi/A33HwpWlI1ITsdI5HYnDOnvXjDeE1Nnwa9QtepgDznAVRAlHUtKHsNU/AC3gA==" saltValue="RxzWOt4Fz46gPnqO1vPUh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2021-10-21T07:47:07Z</cp:lastPrinted>
  <dcterms:created xsi:type="dcterms:W3CDTF">2021-02-05T03:12:22Z</dcterms:created>
  <dcterms:modified xsi:type="dcterms:W3CDTF">2021-10-25T05:47:02Z</dcterms:modified>
  <cp:category/>
</cp:coreProperties>
</file>