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<sst xmlns="http://schemas.openxmlformats.org/spreadsheetml/2006/main" count="1097" uniqueCount="631">
  <si>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</si>
  <si>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</si>
  <si>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</si>
  <si>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</si>
  <si>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</si>
  <si>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</si>
  <si>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</si>
  <si>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</si>
  <si>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</si>
  <si>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</si>
  <si>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</si>
  <si>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</si>
  <si>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</si>
  <si>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</si>
  <si>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</si>
  <si>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</si>
  <si>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</si>
  <si>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</si>
  <si>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</si>
  <si>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</si>
  <si>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</si>
  <si>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</si>
  <si>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</si>
  <si>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</si>
  <si>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</si>
  <si>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</si>
  <si>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</si>
  <si>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</si>
  <si>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</si>
  <si>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</si>
  <si>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</si>
  <si>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</si>
  <si>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</si>
  <si>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</si>
  <si>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</si>
  <si>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</si>
  <si>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</si>
  <si>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</si>
  <si>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</si>
  <si>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</si>
  <si>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</si>
  <si>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</si>
  <si>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</si>
  <si>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</si>
  <si>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</si>
  <si>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</si>
  <si>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</si>
  <si>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</si>
  <si>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</si>
  <si>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</si>
  <si>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</si>
  <si>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</si>
  <si>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</si>
  <si>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</si>
  <si>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</si>
  <si>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</si>
  <si>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</si>
  <si>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</si>
  <si>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</si>
  <si>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</si>
  <si>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</si>
  <si>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</si>
  <si>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</si>
  <si>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</si>
  <si>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</si>
  <si>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</si>
  <si>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</si>
  <si>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</si>
  <si>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</si>
  <si>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</si>
  <si>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</si>
  <si>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</si>
  <si>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</si>
  <si>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</si>
  <si>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</si>
  <si>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</si>
  <si>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</si>
  <si>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</si>
  <si>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</si>
  <si>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</si>
  <si>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</si>
  <si>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</si>
  <si>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</si>
  <si>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</si>
  <si>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</si>
  <si>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</si>
  <si>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</si>
  <si>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</si>
  <si>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</si>
  <si>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</si>
  <si>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</si>
  <si>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</si>
  <si>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</si>
  <si>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</si>
  <si>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</si>
  <si>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</si>
  <si>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</si>
  <si>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</si>
  <si>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</si>
  <si>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</si>
  <si>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</si>
  <si>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</si>
  <si>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</si>
  <si>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</si>
  <si>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</si>
  <si>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</si>
  <si>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</si>
  <si>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</si>
  <si>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</si>
  <si>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</si>
  <si>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</si>
  <si>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</si>
  <si>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</si>
  <si>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</si>
  <si>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</si>
  <si>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</si>
  <si>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</si>
  <si>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</si>
  <si>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</si>
  <si>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</si>
  <si>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</si>
  <si>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</si>
  <si>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</si>
  <si>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</si>
  <si>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</si>
  <si>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</si>
  <si>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</si>
  <si>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</si>
  <si>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</si>
  <si>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</si>
  <si>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</si>
  <si>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</si>
  <si>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</si>
  <si>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</si>
  <si>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</si>
  <si>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</si>
  <si>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</si>
  <si>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</si>
  <si>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</si>
  <si>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</si>
  <si>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</si>
  <si>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</si>
  <si>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</si>
  <si>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</si>
  <si>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</si>
  <si>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</si>
  <si>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</si>
  <si>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</si>
  <si>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</si>
  <si>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</si>
  <si>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</si>
  <si>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</si>
  <si>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</si>
  <si>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</si>
  <si>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</si>
  <si>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</si>
  <si>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</si>
  <si>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</si>
  <si>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</si>
  <si>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</si>
  <si>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</si>
  <si>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</si>
  <si>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</si>
  <si>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</si>
  <si>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</si>
  <si>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</si>
  <si>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</si>
  <si>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</si>
  <si>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</si>
  <si>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</si>
  <si>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</si>
  <si>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</si>
  <si>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</si>
  <si>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</si>
  <si>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</si>
  <si>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</si>
  <si>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</si>
  <si>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</si>
  <si>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</si>
  <si>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</si>
  <si>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</si>
  <si>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</si>
  <si>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</si>
  <si>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</si>
  <si>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</si>
  <si>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</si>
  <si>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</si>
  <si>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</si>
  <si>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</si>
  <si>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</si>
  <si>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</si>
  <si>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</si>
  <si>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</si>
  <si>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</si>
  <si>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</si>
  <si>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</si>
  <si>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</si>
  <si>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</si>
  <si>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</si>
  <si>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</si>
  <si>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</si>
  <si>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</si>
  <si>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</si>
  <si>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</si>
  <si>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</si>
  <si>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</si>
  <si>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</si>
  <si>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</si>
  <si>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</si>
  <si>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</si>
  <si>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</si>
  <si>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</si>
  <si>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</si>
  <si>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</si>
  <si>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</si>
  <si>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</si>
  <si>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</si>
  <si>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</si>
  <si>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</si>
  <si>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</si>
  <si>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</si>
  <si>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</si>
  <si>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</si>
  <si>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</si>
  <si>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</si>
  <si>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</si>
  <si>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</si>
  <si>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</si>
  <si>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</si>
  <si>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</si>
  <si>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</si>
  <si>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</si>
  <si>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</si>
  <si>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</si>
  <si>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</si>
  <si>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</si>
  <si>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</si>
  <si>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</si>
  <si>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</si>
  <si>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</si>
  <si>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</si>
  <si>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</si>
  <si>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</si>
  <si>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</si>
  <si>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</si>
  <si>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</si>
  <si>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</si>
  <si>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</si>
  <si>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</si>
  <si>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</si>
  <si>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</si>
  <si>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</si>
  <si>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</si>
  <si>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</si>
  <si>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</si>
  <si>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</si>
  <si>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</si>
  <si>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</si>
  <si>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</si>
  <si>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</si>
  <si>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</si>
  <si>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</si>
  <si>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</si>
  <si>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</si>
  <si>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</si>
  <si>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</si>
  <si>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</si>
  <si>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</si>
  <si>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</si>
  <si>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</si>
  <si>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</si>
  <si>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</si>
  <si>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</si>
  <si>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</si>
  <si>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</si>
  <si>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</si>
  <si>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</si>
  <si>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</si>
  <si>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</si>
  <si>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</si>
  <si>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</si>
  <si>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</si>
  <si>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</si>
  <si>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</si>
  <si>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</si>
  <si>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</si>
  <si>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</si>
  <si>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</si>
  <si>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</si>
  <si>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</si>
  <si>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</si>
  <si>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</si>
  <si>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</si>
  <si>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</si>
  <si>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</si>
  <si>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</si>
  <si>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</si>
  <si>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</si>
  <si>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</si>
  <si>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</si>
  <si>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</si>
  <si>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</si>
  <si>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</si>
  <si>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</si>
  <si>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</si>
  <si>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</si>
  <si>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</si>
  <si>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</si>
  <si>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</si>
  <si>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</si>
  <si>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</si>
  <si>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</si>
  <si>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</si>
  <si>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</si>
  <si>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</si>
  <si>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</si>
  <si>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</si>
  <si>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</si>
  <si>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</si>
  <si>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</si>
  <si>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</si>
  <si>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</si>
  <si>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</si>
  <si>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</si>
  <si>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</si>
  <si>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</si>
  <si>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</si>
  <si>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</si>
  <si>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</si>
  <si>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</si>
  <si>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</si>
  <si>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</si>
  <si>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</si>
  <si>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</si>
  <si>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</si>
  <si>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</si>
  <si>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</si>
  <si>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</si>
  <si>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</si>
  <si>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</si>
  <si>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</si>
  <si>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</si>
  <si>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</si>
  <si>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</si>
  <si>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</si>
  <si>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</si>
  <si>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</si>
  <si>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</si>
  <si>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</si>
  <si>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</si>
  <si>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</si>
  <si>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</si>
  <si>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</si>
  <si>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</si>
  <si>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</si>
  <si>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</si>
  <si>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</si>
  <si>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</si>
  <si>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</si>
  <si>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</si>
  <si>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</si>
  <si>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</si>
  <si>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</si>
  <si>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</si>
  <si>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</si>
  <si>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</si>
  <si>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</si>
  <si>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</si>
  <si>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</si>
  <si>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</si>
  <si>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</si>
  <si>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</si>
  <si>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</si>
  <si>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</si>
  <si>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</si>
  <si>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</si>
  <si>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</si>
  <si>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</si>
  <si>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</si>
  <si>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</si>
  <si>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</si>
  <si>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</si>
  <si>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</si>
  <si>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</si>
  <si>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t>
    <phoneticPr fontId="5"/>
  </si>
  <si>
    <t>母子父子寡婦福祉資金貸付事業特別会計</t>
    <phoneticPr fontId="5"/>
  </si>
  <si>
    <t>学校給食事業特別会計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</si>
  <si>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</si>
  <si>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</si>
  <si>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</si>
  <si>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</si>
  <si>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</si>
  <si>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</si>
  <si>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</si>
  <si>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</si>
  <si>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</si>
  <si>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</si>
  <si>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</si>
  <si>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</si>
  <si>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</si>
  <si>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</si>
  <si>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</si>
  <si>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</si>
  <si>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</si>
  <si>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</si>
  <si>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</si>
  <si>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</si>
  <si>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</si>
  <si>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</si>
  <si>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</si>
  <si>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</si>
  <si>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</si>
  <si>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卸売市場事業特別会計</t>
    <phoneticPr fontId="5"/>
  </si>
  <si>
    <t>法非適用企業</t>
    <phoneticPr fontId="5"/>
  </si>
  <si>
    <t>堅田駅西口土地区画整理事業特別会計（宅地造成）</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</si>
  <si>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</si>
  <si>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</si>
  <si>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</si>
  <si>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</si>
  <si>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</si>
  <si>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</si>
  <si>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</si>
  <si>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</si>
  <si>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</si>
  <si>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</si>
  <si>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</si>
  <si>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</si>
  <si>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</si>
  <si>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</si>
  <si>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</si>
  <si>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</si>
  <si>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</si>
  <si>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</si>
  <si>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</si>
  <si>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</si>
  <si>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</si>
  <si>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</si>
  <si>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</si>
  <si>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</si>
  <si>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</si>
  <si>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</si>
  <si>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</si>
  <si>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</si>
  <si>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</si>
  <si>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</si>
  <si>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</si>
  <si>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</si>
  <si>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</si>
  <si>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</si>
  <si>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</si>
  <si>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</si>
  <si>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</si>
  <si>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</si>
  <si>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</si>
  <si>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</si>
  <si>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</si>
  <si>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</si>
  <si>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</si>
  <si>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</si>
  <si>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</si>
  <si>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</si>
  <si>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</si>
  <si>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</si>
  <si>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</si>
  <si>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</si>
  <si>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</si>
  <si>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</si>
  <si>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</si>
  <si>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</si>
  <si>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</si>
  <si>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</si>
  <si>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</si>
  <si>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</si>
  <si>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</si>
  <si>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</si>
  <si>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</si>
  <si>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</si>
  <si>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</si>
  <si>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</si>
  <si>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</si>
  <si>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</si>
  <si>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</si>
  <si>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</si>
  <si>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</si>
  <si>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</si>
  <si>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</si>
  <si>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</si>
  <si>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</si>
  <si>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</si>
  <si>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</si>
  <si>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</si>
  <si>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</si>
  <si>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</si>
  <si>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</si>
  <si>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</si>
  <si>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</si>
  <si>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</si>
  <si>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</si>
  <si>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</si>
  <si>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</si>
  <si>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</si>
  <si>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</si>
  <si>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</si>
  <si>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</si>
  <si>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</si>
  <si>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</si>
  <si>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</si>
  <si>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</si>
  <si>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</si>
  <si>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</si>
  <si>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</si>
  <si>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</si>
  <si>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</si>
  <si>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</si>
  <si>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</si>
  <si>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</si>
  <si>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</si>
  <si>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</si>
  <si>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</si>
  <si>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</si>
  <si>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</si>
  <si>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</si>
  <si>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</si>
  <si>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</si>
  <si>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</si>
  <si>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</si>
  <si>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</si>
  <si>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</si>
  <si>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</si>
  <si>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</si>
  <si>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</si>
  <si>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</si>
  <si>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</si>
  <si>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</si>
  <si>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</si>
  <si>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</si>
  <si>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</si>
  <si>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</si>
  <si>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</si>
  <si>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</si>
  <si>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</si>
  <si>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</si>
  <si>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</si>
  <si>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</si>
  <si>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</si>
  <si>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</si>
  <si>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</si>
  <si>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</si>
  <si>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</si>
  <si>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</si>
  <si>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</si>
  <si>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</si>
  <si>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</si>
  <si>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</si>
  <si>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</si>
  <si>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</si>
  <si>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</si>
  <si>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</si>
  <si>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</si>
  <si>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</si>
  <si>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</si>
  <si>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</si>
  <si>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</si>
  <si>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</si>
  <si>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</si>
  <si>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</si>
  <si>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</si>
  <si>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</si>
  <si>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</si>
  <si>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</si>
  <si>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</si>
  <si>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</si>
  <si>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</si>
  <si>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</si>
  <si>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</si>
  <si>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4.03</t>
  </si>
  <si>
    <t>ガス事業会計</t>
  </si>
  <si>
    <t>水道事業会計</t>
  </si>
  <si>
    <t>一般会計</t>
  </si>
  <si>
    <t>下水道事業会計</t>
  </si>
  <si>
    <t>介護保険事業特別会計</t>
  </si>
  <si>
    <t>国民健康保険事業特別会計</t>
  </si>
  <si>
    <t>駐車場事業特別会計</t>
  </si>
  <si>
    <t>母子父子寡婦福祉資金貸付事業特別会計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</si>
  <si>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</si>
  <si>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</si>
  <si>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</si>
  <si>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</si>
  <si>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</si>
  <si>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</si>
  <si>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</si>
  <si>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</si>
  <si>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</si>
  <si>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</si>
  <si>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</si>
  <si>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</si>
  <si>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</si>
  <si>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</si>
  <si>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</si>
  <si>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公共施設等整備基金</t>
    <rPh sb="0" eb="2">
      <t>コウキョウ</t>
    </rPh>
    <rPh sb="2" eb="4">
      <t>シセツ</t>
    </rPh>
    <rPh sb="4" eb="5">
      <t>トウ</t>
    </rPh>
    <rPh sb="5" eb="7">
      <t>セイビ</t>
    </rPh>
    <rPh sb="7" eb="9">
      <t>キキン</t>
    </rPh>
    <phoneticPr fontId="2"/>
  </si>
  <si>
    <t>学校給食運営費負担調整基金</t>
    <rPh sb="0" eb="2">
      <t>ガッコウ</t>
    </rPh>
    <rPh sb="2" eb="4">
      <t>キュウショク</t>
    </rPh>
    <rPh sb="4" eb="7">
      <t>ウンエイヒ</t>
    </rPh>
    <rPh sb="7" eb="9">
      <t>フタン</t>
    </rPh>
    <rPh sb="9" eb="11">
      <t>チョウセイ</t>
    </rPh>
    <rPh sb="11" eb="13">
      <t>キキン</t>
    </rPh>
    <phoneticPr fontId="5"/>
  </si>
  <si>
    <t>-</t>
    <phoneticPr fontId="2"/>
  </si>
  <si>
    <t>-</t>
    <phoneticPr fontId="2"/>
  </si>
  <si>
    <t>-</t>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</si>
  <si>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</si>
  <si>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</si>
  <si>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</si>
  <si>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</si>
  <si>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2">
      <t>シガ</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</si>
  <si>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滋賀県市町村交通災害共済組合</t>
  </si>
  <si>
    <t>-</t>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</si>
  <si>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</si>
  <si>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</si>
  <si>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</si>
  <si>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</si>
  <si>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4">
      <t>オオツ</t>
    </rPh>
    <rPh sb="4" eb="5">
      <t>シ</t>
    </rPh>
    <rPh sb="5" eb="6">
      <t>ミン</t>
    </rPh>
    <rPh sb="6" eb="8">
      <t>ビョウイン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</si>
  <si>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</si>
  <si>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</si>
  <si>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</si>
  <si>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</si>
  <si>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</si>
  <si>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将来的な更新経費による財政負担を示す両指標については、ともに類似団体平均を下回っている。特に将来負担比率については、充当可能基金の増等により算定されていない。両指標とも類似団体平均と同様の傾向を示しており、資産の形成に対する現世代と将来世代の負担の公平性にも留意しながら、総合計画等に沿ったまちづくりと持続可能な都市経営を推進していく。</t>
    <rPh sb="50" eb="51">
      <t>トク</t>
    </rPh>
    <rPh sb="52" eb="54">
      <t>ショウライ</t>
    </rPh>
    <rPh sb="54" eb="56">
      <t>フタン</t>
    </rPh>
    <rPh sb="56" eb="58">
      <t>ヒリツ</t>
    </rPh>
    <rPh sb="64" eb="66">
      <t>ジュウトウ</t>
    </rPh>
    <rPh sb="66" eb="68">
      <t>カノウ</t>
    </rPh>
    <rPh sb="68" eb="70">
      <t>キキン</t>
    </rPh>
    <rPh sb="71" eb="73">
      <t>ゾウトウ</t>
    </rPh>
    <rPh sb="76" eb="78">
      <t>サンテイ</t>
    </rPh>
    <rPh sb="85" eb="86">
      <t>リョウ</t>
    </rPh>
    <rPh sb="86" eb="88">
      <t>シヒョウ</t>
    </rPh>
    <rPh sb="90" eb="92">
      <t>ルイジ</t>
    </rPh>
    <rPh sb="92" eb="94">
      <t>ダンタイ</t>
    </rPh>
    <rPh sb="94" eb="96">
      <t>ヘイキン</t>
    </rPh>
    <rPh sb="97" eb="99">
      <t>ドウヨウ</t>
    </rPh>
    <rPh sb="100" eb="102">
      <t>ケイコウ</t>
    </rPh>
    <rPh sb="103" eb="104">
      <t>シメ</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</si>
  <si>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</si>
  <si>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</si>
  <si>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</si>
  <si>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</si>
  <si>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</si>
  <si>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</si>
  <si>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将来負担比率、実質公債費率ともに類似団体平均を下回っている。
　令和元年度の将来負担比率は算定されない一方で、実質公債費比率は公債費に準ずる債務負担行為に伴う支出額が増加したことに伴い、0.9ポイント高くなった。今後も現在策定中の行政改革プラン2021に基づき、事業の選択と集中を行うとともに、市債の効果的な活用に努め、健全な財政運営を維持していく。</t>
    <rPh sb="33" eb="34">
      <t>レイ</t>
    </rPh>
    <rPh sb="34" eb="35">
      <t>ワ</t>
    </rPh>
    <rPh sb="35" eb="37">
      <t>ガンネン</t>
    </rPh>
    <rPh sb="37" eb="38">
      <t>ド</t>
    </rPh>
    <rPh sb="39" eb="41">
      <t>ショウライ</t>
    </rPh>
    <rPh sb="41" eb="43">
      <t>フタン</t>
    </rPh>
    <rPh sb="43" eb="45">
      <t>ヒリツ</t>
    </rPh>
    <rPh sb="46" eb="48">
      <t>サンテイ</t>
    </rPh>
    <rPh sb="52" eb="54">
      <t>イッポウ</t>
    </rPh>
    <rPh sb="56" eb="58">
      <t>ジッシツ</t>
    </rPh>
    <rPh sb="58" eb="59">
      <t>コウ</t>
    </rPh>
    <rPh sb="59" eb="60">
      <t>サイ</t>
    </rPh>
    <rPh sb="60" eb="61">
      <t>ヒ</t>
    </rPh>
    <rPh sb="61" eb="63">
      <t>ヒリツ</t>
    </rPh>
    <rPh sb="64" eb="67">
      <t>コウサイヒ</t>
    </rPh>
    <rPh sb="68" eb="69">
      <t>ジュン</t>
    </rPh>
    <rPh sb="71" eb="73">
      <t>サイム</t>
    </rPh>
    <rPh sb="73" eb="75">
      <t>フタン</t>
    </rPh>
    <rPh sb="75" eb="77">
      <t>コウイ</t>
    </rPh>
    <rPh sb="78" eb="79">
      <t>トモナ</t>
    </rPh>
    <rPh sb="80" eb="83">
      <t>シシュツガク</t>
    </rPh>
    <rPh sb="84" eb="86">
      <t>ゾウカ</t>
    </rPh>
    <rPh sb="91" eb="92">
      <t>トモナ</t>
    </rPh>
    <rPh sb="101" eb="102">
      <t>タカ</t>
    </rPh>
    <rPh sb="110" eb="112">
      <t>ゲンザイ</t>
    </rPh>
    <rPh sb="112" eb="115">
      <t>サクテイチュウ</t>
    </rPh>
    <rPh sb="148" eb="150">
      <t>シサイ</t>
    </rPh>
    <rPh sb="151" eb="154">
      <t>コウカテキ</t>
    </rPh>
    <rPh sb="155" eb="157">
      <t>カツヨウ</t>
    </rPh>
    <rPh sb="158" eb="159">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</si>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</sst>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E69A-47BE-905A-D473003B24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34955</c:v>
                </c:pt>
                <c:pt idx="1">
                  <c:v>33568</c:v>
                </c:pt>
                <c:pt idx="2">
                  <c:v>31288</c:v>
                </c:pt>
                <c:pt idx="3">
                  <c:v>38726</c:v>
                </c:pt>
                <c:pt idx="4">
                  <c:v>46459</c:v>
                </c:pt>
              </c:numCache>
            </c:numRef>
          </c:val>
          <c:smooth val="0"/>
          <c:extLst xmlns:c16r2="http://schemas.microsoft.com/office/drawing/2015/06/chart">
            <c:ext xmlns:c16="http://schemas.microsoft.com/office/drawing/2014/chart" uri="{C3380CC4-5D6E-409C-BE32-E72D297353CC}">
              <c16:uniqueId val="{00000001-E69A-47BE-905A-D473003B2410}"/>
            </c:ext>
          </c:extLst>
        </c:ser>
        <c:dLbls>
          <c:showLegendKey val="0"/>
          <c:showVal val="0"/>
          <c:showCatName val="0"/>
          <c:showSerName val="0"/>
          <c:showPercent val="0"/>
          <c:showBubbleSize val="0"/>
        </c:dLbls>
        <c:marker val="1"/>
        <c:smooth val="0"/>
        <c:axId val="349321472"/>
        <c:axId val="349323648"/>
      </c:lineChart>
      <c:catAx>
        <c:axId val="34932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323648"/>
        <c:crosses val="autoZero"/>
        <c:auto val="1"/>
        <c:lblAlgn val="ctr"/>
        <c:lblOffset val="100"/>
        <c:tickLblSkip val="1"/>
        <c:tickMarkSkip val="1"/>
        <c:noMultiLvlLbl val="0"/>
      </c:catAx>
      <c:valAx>
        <c:axId val="3493236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32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2.0099999999999998</c:v>
                </c:pt>
                <c:pt idx="1">
                  <c:v>1.29</c:v>
                </c:pt>
                <c:pt idx="2">
                  <c:v>5.09</c:v>
                </c:pt>
                <c:pt idx="3">
                  <c:v>1.89</c:v>
                </c:pt>
                <c:pt idx="4">
                  <c:v>3.94</c:v>
                </c:pt>
              </c:numCache>
            </c:numRef>
          </c:val>
          <c:extLst xmlns:c16r2="http://schemas.microsoft.com/office/drawing/2015/06/chart">
            <c:ext xmlns:c16="http://schemas.microsoft.com/office/drawing/2014/chart" uri="{C3380CC4-5D6E-409C-BE32-E72D297353CC}">
              <c16:uniqueId val="{00000000-A793-4DBE-B108-6D1A667CD8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8.43</c:v>
                </c:pt>
                <c:pt idx="1">
                  <c:v>4.96</c:v>
                </c:pt>
                <c:pt idx="2">
                  <c:v>4.91</c:v>
                </c:pt>
                <c:pt idx="3">
                  <c:v>4.8600000000000003</c:v>
                </c:pt>
                <c:pt idx="4">
                  <c:v>7.18</c:v>
                </c:pt>
              </c:numCache>
            </c:numRef>
          </c:val>
          <c:extLst xmlns:c16r2="http://schemas.microsoft.com/office/drawing/2015/06/chart">
            <c:ext xmlns:c16="http://schemas.microsoft.com/office/drawing/2014/chart" uri="{C3380CC4-5D6E-409C-BE32-E72D297353CC}">
              <c16:uniqueId val="{00000001-A793-4DBE-B108-6D1A667CD88C}"/>
            </c:ext>
          </c:extLst>
        </c:ser>
        <c:dLbls>
          <c:showLegendKey val="0"/>
          <c:showVal val="0"/>
          <c:showCatName val="0"/>
          <c:showSerName val="0"/>
          <c:showPercent val="0"/>
          <c:showBubbleSize val="0"/>
        </c:dLbls>
        <c:gapWidth val="250"/>
        <c:overlap val="100"/>
        <c:axId val="883623040"/>
        <c:axId val="88362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-4.03</c:v>
                </c:pt>
                <c:pt idx="2">
                  <c:v>3.95</c:v>
                </c:pt>
                <c:pt idx="3">
                  <c:v>3.3</c:v>
                </c:pt>
                <c:pt idx="4">
                  <c:v>4.3899999999999997</c:v>
                </c:pt>
              </c:numCache>
            </c:numRef>
          </c:val>
          <c:smooth val="0"/>
          <c:extLst xmlns:c16r2="http://schemas.microsoft.com/office/drawing/2015/06/chart">
            <c:ext xmlns:c16="http://schemas.microsoft.com/office/drawing/2014/chart" uri="{C3380CC4-5D6E-409C-BE32-E72D297353CC}">
              <c16:uniqueId val="{00000002-A793-4DBE-B108-6D1A667CD88C}"/>
            </c:ext>
          </c:extLst>
        </c:ser>
        <c:dLbls>
          <c:showLegendKey val="0"/>
          <c:showVal val="0"/>
          <c:showCatName val="0"/>
          <c:showSerName val="0"/>
          <c:showPercent val="0"/>
          <c:showBubbleSize val="0"/>
        </c:dLbls>
        <c:marker val="1"/>
        <c:smooth val="0"/>
        <c:axId val="883623040"/>
        <c:axId val="883624960"/>
      </c:lineChart>
      <c:catAx>
        <c:axId val="8836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3624960"/>
        <c:crosses val="autoZero"/>
        <c:auto val="1"/>
        <c:lblAlgn val="ctr"/>
        <c:lblOffset val="100"/>
        <c:tickLblSkip val="1"/>
        <c:tickMarkSkip val="1"/>
        <c:noMultiLvlLbl val="0"/>
      </c:catAx>
      <c:valAx>
        <c:axId val="8836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6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1.19</c:v>
                </c:pt>
                <c:pt idx="2">
                  <c:v>#N/A</c:v>
                </c:pt>
                <c:pt idx="3">
                  <c:v>2.5099999999999998</c:v>
                </c:pt>
                <c:pt idx="4">
                  <c:v>#N/A</c:v>
                </c:pt>
                <c:pt idx="5">
                  <c:v>0.15</c:v>
                </c:pt>
                <c:pt idx="6">
                  <c:v>#N/A</c:v>
                </c:pt>
                <c:pt idx="7">
                  <c:v>0.14000000000000001</c:v>
                </c:pt>
                <c:pt idx="8">
                  <c:v>#N/A</c:v>
                </c:pt>
                <c:pt idx="9">
                  <c:v>0.04</c:v>
                </c:pt>
              </c:numCache>
            </c:numRef>
          </c:val>
          <c:extLst xmlns:c16r2="http://schemas.microsoft.com/office/drawing/2015/06/chart">
            <c:ext xmlns:c16="http://schemas.microsoft.com/office/drawing/2014/chart" uri="{C3380CC4-5D6E-409C-BE32-E72D297353CC}">
              <c16:uniqueId val="{00000000-5D94-4EDC-8713-3B8039E1D6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94-4EDC-8713-3B8039E1D6D9}"/>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5D94-4EDC-8713-3B8039E1D6D9}"/>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5D94-4EDC-8713-3B8039E1D6D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0.37</c:v>
                </c:pt>
                <c:pt idx="4">
                  <c:v>#N/A</c:v>
                </c:pt>
                <c:pt idx="5">
                  <c:v>1.65</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4-5D94-4EDC-8713-3B8039E1D6D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0.56999999999999995</c:v>
                </c:pt>
                <c:pt idx="4">
                  <c:v>#N/A</c:v>
                </c:pt>
                <c:pt idx="5">
                  <c:v>1.42</c:v>
                </c:pt>
                <c:pt idx="6">
                  <c:v>#N/A</c:v>
                </c:pt>
                <c:pt idx="7">
                  <c:v>1.35</c:v>
                </c:pt>
                <c:pt idx="8">
                  <c:v>#N/A</c:v>
                </c:pt>
                <c:pt idx="9">
                  <c:v>0.99</c:v>
                </c:pt>
              </c:numCache>
            </c:numRef>
          </c:val>
          <c:extLst xmlns:c16r2="http://schemas.microsoft.com/office/drawing/2015/06/chart">
            <c:ext xmlns:c16="http://schemas.microsoft.com/office/drawing/2014/chart" uri="{C3380CC4-5D6E-409C-BE32-E72D297353CC}">
              <c16:uniqueId val="{00000005-5D94-4EDC-8713-3B8039E1D6D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9.8699999999999992</c:v>
                </c:pt>
                <c:pt idx="2">
                  <c:v>#N/A</c:v>
                </c:pt>
                <c:pt idx="3">
                  <c:v>8.33</c:v>
                </c:pt>
                <c:pt idx="4">
                  <c:v>#N/A</c:v>
                </c:pt>
                <c:pt idx="5">
                  <c:v>6.09</c:v>
                </c:pt>
                <c:pt idx="6">
                  <c:v>#N/A</c:v>
                </c:pt>
                <c:pt idx="7">
                  <c:v>5.14</c:v>
                </c:pt>
                <c:pt idx="8">
                  <c:v>#N/A</c:v>
                </c:pt>
                <c:pt idx="9">
                  <c:v>3.81</c:v>
                </c:pt>
              </c:numCache>
            </c:numRef>
          </c:val>
          <c:extLst xmlns:c16r2="http://schemas.microsoft.com/office/drawing/2015/06/chart">
            <c:ext xmlns:c16="http://schemas.microsoft.com/office/drawing/2014/chart" uri="{C3380CC4-5D6E-409C-BE32-E72D297353CC}">
              <c16:uniqueId val="{00000006-5D94-4EDC-8713-3B8039E1D6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1.94</c:v>
                </c:pt>
                <c:pt idx="2">
                  <c:v>#N/A</c:v>
                </c:pt>
                <c:pt idx="3">
                  <c:v>1.26</c:v>
                </c:pt>
                <c:pt idx="4">
                  <c:v>#N/A</c:v>
                </c:pt>
                <c:pt idx="5">
                  <c:v>5.08</c:v>
                </c:pt>
                <c:pt idx="6">
                  <c:v>#N/A</c:v>
                </c:pt>
                <c:pt idx="7">
                  <c:v>1.86</c:v>
                </c:pt>
                <c:pt idx="8">
                  <c:v>#N/A</c:v>
                </c:pt>
                <c:pt idx="9">
                  <c:v>3.91</c:v>
                </c:pt>
              </c:numCache>
            </c:numRef>
          </c:val>
          <c:extLst xmlns:c16r2="http://schemas.microsoft.com/office/drawing/2015/06/chart">
            <c:ext xmlns:c16="http://schemas.microsoft.com/office/drawing/2014/chart" uri="{C3380CC4-5D6E-409C-BE32-E72D297353CC}">
              <c16:uniqueId val="{00000007-5D94-4EDC-8713-3B8039E1D6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5.27</c:v>
                </c:pt>
                <c:pt idx="2">
                  <c:v>#N/A</c:v>
                </c:pt>
                <c:pt idx="3">
                  <c:v>6.22</c:v>
                </c:pt>
                <c:pt idx="4">
                  <c:v>#N/A</c:v>
                </c:pt>
                <c:pt idx="5">
                  <c:v>6.08</c:v>
                </c:pt>
                <c:pt idx="6">
                  <c:v>#N/A</c:v>
                </c:pt>
                <c:pt idx="7">
                  <c:v>6.34</c:v>
                </c:pt>
                <c:pt idx="8">
                  <c:v>#N/A</c:v>
                </c:pt>
                <c:pt idx="9">
                  <c:v>6.16</c:v>
                </c:pt>
              </c:numCache>
            </c:numRef>
          </c:val>
          <c:extLst xmlns:c16r2="http://schemas.microsoft.com/office/drawing/2015/06/chart">
            <c:ext xmlns:c16="http://schemas.microsoft.com/office/drawing/2014/chart" uri="{C3380CC4-5D6E-409C-BE32-E72D297353CC}">
              <c16:uniqueId val="{00000008-5D94-4EDC-8713-3B8039E1D6D9}"/>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20.43</c:v>
                </c:pt>
                <c:pt idx="2">
                  <c:v>#N/A</c:v>
                </c:pt>
                <c:pt idx="3">
                  <c:v>20.68</c:v>
                </c:pt>
                <c:pt idx="4">
                  <c:v>#N/A</c:v>
                </c:pt>
                <c:pt idx="5">
                  <c:v>20.83</c:v>
                </c:pt>
                <c:pt idx="6">
                  <c:v>#N/A</c:v>
                </c:pt>
                <c:pt idx="7">
                  <c:v>34.07</c:v>
                </c:pt>
                <c:pt idx="8">
                  <c:v>#N/A</c:v>
                </c:pt>
                <c:pt idx="9">
                  <c:v>22.49</c:v>
                </c:pt>
              </c:numCache>
            </c:numRef>
          </c:val>
          <c:extLst xmlns:c16r2="http://schemas.microsoft.com/office/drawing/2015/06/chart">
            <c:ext xmlns:c16="http://schemas.microsoft.com/office/drawing/2014/chart" uri="{C3380CC4-5D6E-409C-BE32-E72D297353CC}">
              <c16:uniqueId val="{00000009-5D94-4EDC-8713-3B8039E1D6D9}"/>
            </c:ext>
          </c:extLst>
        </c:ser>
        <c:dLbls>
          <c:showLegendKey val="0"/>
          <c:showVal val="0"/>
          <c:showCatName val="0"/>
          <c:showSerName val="0"/>
          <c:showPercent val="0"/>
          <c:showBubbleSize val="0"/>
        </c:dLbls>
        <c:gapWidth val="150"/>
        <c:overlap val="100"/>
        <c:axId val="883751936"/>
        <c:axId val="883753728"/>
      </c:barChart>
      <c:catAx>
        <c:axId val="8837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3753728"/>
        <c:crosses val="autoZero"/>
        <c:auto val="1"/>
        <c:lblAlgn val="ctr"/>
        <c:lblOffset val="100"/>
        <c:tickLblSkip val="1"/>
        <c:tickMarkSkip val="1"/>
        <c:noMultiLvlLbl val="0"/>
      </c:catAx>
      <c:valAx>
        <c:axId val="88375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75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12280</c:v>
                </c:pt>
                <c:pt idx="5">
                  <c:v>12423</c:v>
                </c:pt>
                <c:pt idx="8">
                  <c:v>13666</c:v>
                </c:pt>
                <c:pt idx="11">
                  <c:v>13862</c:v>
                </c:pt>
                <c:pt idx="14">
                  <c:v>12927</c:v>
                </c:pt>
              </c:numCache>
            </c:numRef>
          </c:val>
          <c:extLst xmlns:c16r2="http://schemas.microsoft.com/office/drawing/2015/06/chart">
            <c:ext xmlns:c16="http://schemas.microsoft.com/office/drawing/2014/chart" uri="{C3380CC4-5D6E-409C-BE32-E72D297353CC}">
              <c16:uniqueId val="{00000000-3A42-444E-A0EB-D43F5C7E95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3A42-444E-A0EB-D43F5C7E95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124</c:v>
                </c:pt>
                <c:pt idx="3">
                  <c:v>116</c:v>
                </c:pt>
                <c:pt idx="6">
                  <c:v>116</c:v>
                </c:pt>
                <c:pt idx="9">
                  <c:v>108</c:v>
                </c:pt>
                <c:pt idx="12">
                  <c:v>4082</c:v>
                </c:pt>
              </c:numCache>
            </c:numRef>
          </c:val>
          <c:extLst xmlns:c16r2="http://schemas.microsoft.com/office/drawing/2015/06/chart">
            <c:ext xmlns:c16="http://schemas.microsoft.com/office/drawing/2014/chart" uri="{C3380CC4-5D6E-409C-BE32-E72D297353CC}">
              <c16:uniqueId val="{00000002-3A42-444E-A0EB-D43F5C7E95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A42-444E-A0EB-D43F5C7E95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4218</c:v>
                </c:pt>
                <c:pt idx="3">
                  <c:v>2969</c:v>
                </c:pt>
                <c:pt idx="6">
                  <c:v>1059</c:v>
                </c:pt>
                <c:pt idx="9">
                  <c:v>1509</c:v>
                </c:pt>
                <c:pt idx="12">
                  <c:v>583</c:v>
                </c:pt>
              </c:numCache>
            </c:numRef>
          </c:val>
          <c:extLst xmlns:c16r2="http://schemas.microsoft.com/office/drawing/2015/06/chart">
            <c:ext xmlns:c16="http://schemas.microsoft.com/office/drawing/2014/chart" uri="{C3380CC4-5D6E-409C-BE32-E72D297353CC}">
              <c16:uniqueId val="{00000004-3A42-444E-A0EB-D43F5C7E95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42-444E-A0EB-D43F5C7E95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42-444E-A0EB-D43F5C7E95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10881</c:v>
                </c:pt>
                <c:pt idx="3">
                  <c:v>10948</c:v>
                </c:pt>
                <c:pt idx="6">
                  <c:v>12893</c:v>
                </c:pt>
                <c:pt idx="9">
                  <c:v>12479</c:v>
                </c:pt>
                <c:pt idx="12">
                  <c:v>11489</c:v>
                </c:pt>
              </c:numCache>
            </c:numRef>
          </c:val>
          <c:extLst xmlns:c16r2="http://schemas.microsoft.com/office/drawing/2015/06/chart">
            <c:ext xmlns:c16="http://schemas.microsoft.com/office/drawing/2014/chart" uri="{C3380CC4-5D6E-409C-BE32-E72D297353CC}">
              <c16:uniqueId val="{00000007-3A42-444E-A0EB-D43F5C7E956B}"/>
            </c:ext>
          </c:extLst>
        </c:ser>
        <c:dLbls>
          <c:showLegendKey val="0"/>
          <c:showVal val="0"/>
          <c:showCatName val="0"/>
          <c:showSerName val="0"/>
          <c:showPercent val="0"/>
          <c:showBubbleSize val="0"/>
        </c:dLbls>
        <c:gapWidth val="100"/>
        <c:overlap val="100"/>
        <c:axId val="820721920"/>
        <c:axId val="82072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2945</c:v>
                </c:pt>
                <c:pt idx="2">
                  <c:v>#N/A</c:v>
                </c:pt>
                <c:pt idx="3">
                  <c:v>#N/A</c:v>
                </c:pt>
                <c:pt idx="4">
                  <c:v>1611</c:v>
                </c:pt>
                <c:pt idx="5">
                  <c:v>#N/A</c:v>
                </c:pt>
                <c:pt idx="6">
                  <c:v>#N/A</c:v>
                </c:pt>
                <c:pt idx="7">
                  <c:v>403</c:v>
                </c:pt>
                <c:pt idx="8">
                  <c:v>#N/A</c:v>
                </c:pt>
                <c:pt idx="9">
                  <c:v>#N/A</c:v>
                </c:pt>
                <c:pt idx="10">
                  <c:v>234</c:v>
                </c:pt>
                <c:pt idx="11">
                  <c:v>#N/A</c:v>
                </c:pt>
                <c:pt idx="12">
                  <c:v>#N/A</c:v>
                </c:pt>
                <c:pt idx="13">
                  <c:v>3227</c:v>
                </c:pt>
                <c:pt idx="14">
                  <c:v>#N/A</c:v>
                </c:pt>
              </c:numCache>
            </c:numRef>
          </c:val>
          <c:smooth val="0"/>
          <c:extLst xmlns:c16r2="http://schemas.microsoft.com/office/drawing/2015/06/chart">
            <c:ext xmlns:c16="http://schemas.microsoft.com/office/drawing/2014/chart" uri="{C3380CC4-5D6E-409C-BE32-E72D297353CC}">
              <c16:uniqueId val="{00000008-3A42-444E-A0EB-D43F5C7E956B}"/>
            </c:ext>
          </c:extLst>
        </c:ser>
        <c:dLbls>
          <c:showLegendKey val="0"/>
          <c:showVal val="0"/>
          <c:showCatName val="0"/>
          <c:showSerName val="0"/>
          <c:showPercent val="0"/>
          <c:showBubbleSize val="0"/>
        </c:dLbls>
        <c:marker val="1"/>
        <c:smooth val="0"/>
        <c:axId val="820721920"/>
        <c:axId val="820728192"/>
      </c:lineChart>
      <c:catAx>
        <c:axId val="8207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728192"/>
        <c:crosses val="autoZero"/>
        <c:auto val="1"/>
        <c:lblAlgn val="ctr"/>
        <c:lblOffset val="100"/>
        <c:tickLblSkip val="1"/>
        <c:tickMarkSkip val="1"/>
        <c:noMultiLvlLbl val="0"/>
      </c:catAx>
      <c:valAx>
        <c:axId val="82072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7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111562</c:v>
                </c:pt>
                <c:pt idx="5">
                  <c:v>109699</c:v>
                </c:pt>
                <c:pt idx="8">
                  <c:v>107626</c:v>
                </c:pt>
                <c:pt idx="11">
                  <c:v>106551</c:v>
                </c:pt>
                <c:pt idx="14">
                  <c:v>107192</c:v>
                </c:pt>
              </c:numCache>
            </c:numRef>
          </c:val>
          <c:extLst xmlns:c16r2="http://schemas.microsoft.com/office/drawing/2015/06/chart">
            <c:ext xmlns:c16="http://schemas.microsoft.com/office/drawing/2014/chart" uri="{C3380CC4-5D6E-409C-BE32-E72D297353CC}">
              <c16:uniqueId val="{00000000-3F23-4BC7-BB5B-342B093A6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34308</c:v>
                </c:pt>
                <c:pt idx="5">
                  <c:v>31681</c:v>
                </c:pt>
                <c:pt idx="8">
                  <c:v>27413</c:v>
                </c:pt>
                <c:pt idx="11">
                  <c:v>26547</c:v>
                </c:pt>
                <c:pt idx="14">
                  <c:v>28154</c:v>
                </c:pt>
              </c:numCache>
            </c:numRef>
          </c:val>
          <c:extLst xmlns:c16r2="http://schemas.microsoft.com/office/drawing/2015/06/chart">
            <c:ext xmlns:c16="http://schemas.microsoft.com/office/drawing/2014/chart" uri="{C3380CC4-5D6E-409C-BE32-E72D297353CC}">
              <c16:uniqueId val="{00000001-3F23-4BC7-BB5B-342B093A6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12381</c:v>
                </c:pt>
                <c:pt idx="5">
                  <c:v>10132</c:v>
                </c:pt>
                <c:pt idx="8">
                  <c:v>9900</c:v>
                </c:pt>
                <c:pt idx="11">
                  <c:v>9881</c:v>
                </c:pt>
                <c:pt idx="14">
                  <c:v>17679</c:v>
                </c:pt>
              </c:numCache>
            </c:numRef>
          </c:val>
          <c:extLst xmlns:c16r2="http://schemas.microsoft.com/office/drawing/2015/06/chart">
            <c:ext xmlns:c16="http://schemas.microsoft.com/office/drawing/2014/chart" uri="{C3380CC4-5D6E-409C-BE32-E72D297353CC}">
              <c16:uniqueId val="{00000002-3F23-4BC7-BB5B-342B093A6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23-4BC7-BB5B-342B093A6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23-4BC7-BB5B-342B093A6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5637</c:v>
                </c:pt>
                <c:pt idx="9">
                  <c:v>4769</c:v>
                </c:pt>
                <c:pt idx="12">
                  <c:v>731</c:v>
                </c:pt>
              </c:numCache>
            </c:numRef>
          </c:val>
          <c:extLst xmlns:c16r2="http://schemas.microsoft.com/office/drawing/2015/06/chart">
            <c:ext xmlns:c16="http://schemas.microsoft.com/office/drawing/2014/chart" uri="{C3380CC4-5D6E-409C-BE32-E72D297353CC}">
              <c16:uniqueId val="{00000005-3F23-4BC7-BB5B-342B093A6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14942</c:v>
                </c:pt>
                <c:pt idx="3">
                  <c:v>14616</c:v>
                </c:pt>
                <c:pt idx="6">
                  <c:v>14891</c:v>
                </c:pt>
                <c:pt idx="9">
                  <c:v>14105</c:v>
                </c:pt>
                <c:pt idx="12">
                  <c:v>14056</c:v>
                </c:pt>
              </c:numCache>
            </c:numRef>
          </c:val>
          <c:extLst xmlns:c16r2="http://schemas.microsoft.com/office/drawing/2015/06/chart">
            <c:ext xmlns:c16="http://schemas.microsoft.com/office/drawing/2014/chart" uri="{C3380CC4-5D6E-409C-BE32-E72D297353CC}">
              <c16:uniqueId val="{00000006-3F23-4BC7-BB5B-342B093A6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F23-4BC7-BB5B-342B093A6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38504</c:v>
                </c:pt>
                <c:pt idx="3">
                  <c:v>30372</c:v>
                </c:pt>
                <c:pt idx="6">
                  <c:v>15280</c:v>
                </c:pt>
                <c:pt idx="9">
                  <c:v>10715</c:v>
                </c:pt>
                <c:pt idx="12">
                  <c:v>7759</c:v>
                </c:pt>
              </c:numCache>
            </c:numRef>
          </c:val>
          <c:extLst xmlns:c16r2="http://schemas.microsoft.com/office/drawing/2015/06/chart">
            <c:ext xmlns:c16="http://schemas.microsoft.com/office/drawing/2014/chart" uri="{C3380CC4-5D6E-409C-BE32-E72D297353CC}">
              <c16:uniqueId val="{00000008-3F23-4BC7-BB5B-342B093A6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2101</c:v>
                </c:pt>
                <c:pt idx="3">
                  <c:v>465</c:v>
                </c:pt>
                <c:pt idx="6">
                  <c:v>307</c:v>
                </c:pt>
                <c:pt idx="9">
                  <c:v>1350</c:v>
                </c:pt>
                <c:pt idx="12">
                  <c:v>1274</c:v>
                </c:pt>
              </c:numCache>
            </c:numRef>
          </c:val>
          <c:extLst xmlns:c16r2="http://schemas.microsoft.com/office/drawing/2015/06/chart">
            <c:ext xmlns:c16="http://schemas.microsoft.com/office/drawing/2014/chart" uri="{C3380CC4-5D6E-409C-BE32-E72D297353CC}">
              <c16:uniqueId val="{00000009-3F23-4BC7-BB5B-342B093A6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116499</c:v>
                </c:pt>
                <c:pt idx="3">
                  <c:v>117126</c:v>
                </c:pt>
                <c:pt idx="6">
                  <c:v>118861</c:v>
                </c:pt>
                <c:pt idx="9">
                  <c:v>116139</c:v>
                </c:pt>
                <c:pt idx="12">
                  <c:v>120617</c:v>
                </c:pt>
              </c:numCache>
            </c:numRef>
          </c:val>
          <c:extLst xmlns:c16r2="http://schemas.microsoft.com/office/drawing/2015/06/chart">
            <c:ext xmlns:c16="http://schemas.microsoft.com/office/drawing/2014/chart" uri="{C3380CC4-5D6E-409C-BE32-E72D297353CC}">
              <c16:uniqueId val="{0000000A-3F23-4BC7-BB5B-342B093A6193}"/>
            </c:ext>
          </c:extLst>
        </c:ser>
        <c:dLbls>
          <c:showLegendKey val="0"/>
          <c:showVal val="0"/>
          <c:showCatName val="0"/>
          <c:showSerName val="0"/>
          <c:showPercent val="0"/>
          <c:showBubbleSize val="0"/>
        </c:dLbls>
        <c:gapWidth val="100"/>
        <c:overlap val="100"/>
        <c:axId val="883993600"/>
        <c:axId val="88400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13795</c:v>
                </c:pt>
                <c:pt idx="2">
                  <c:v>#N/A</c:v>
                </c:pt>
                <c:pt idx="3">
                  <c:v>#N/A</c:v>
                </c:pt>
                <c:pt idx="4">
                  <c:v>11066</c:v>
                </c:pt>
                <c:pt idx="5">
                  <c:v>#N/A</c:v>
                </c:pt>
                <c:pt idx="6">
                  <c:v>#N/A</c:v>
                </c:pt>
                <c:pt idx="7">
                  <c:v>10037</c:v>
                </c:pt>
                <c:pt idx="8">
                  <c:v>#N/A</c:v>
                </c:pt>
                <c:pt idx="9">
                  <c:v>#N/A</c:v>
                </c:pt>
                <c:pt idx="10">
                  <c:v>4098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F23-4BC7-BB5B-342B093A6193}"/>
            </c:ext>
          </c:extLst>
        </c:ser>
        <c:dLbls>
          <c:showLegendKey val="0"/>
          <c:showVal val="0"/>
          <c:showCatName val="0"/>
          <c:showSerName val="0"/>
          <c:showPercent val="0"/>
          <c:showBubbleSize val="0"/>
        </c:dLbls>
        <c:marker val="1"/>
        <c:smooth val="0"/>
        <c:axId val="883993600"/>
        <c:axId val="884008064"/>
      </c:lineChart>
      <c:catAx>
        <c:axId val="8839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4008064"/>
        <c:crosses val="autoZero"/>
        <c:auto val="1"/>
        <c:lblAlgn val="ctr"/>
        <c:lblOffset val="100"/>
        <c:tickLblSkip val="1"/>
        <c:tickMarkSkip val="1"/>
        <c:noMultiLvlLbl val="0"/>
      </c:catAx>
      <c:valAx>
        <c:axId val="88400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99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3367</c:v>
                </c:pt>
                <c:pt idx="1">
                  <c:v>3370</c:v>
                </c:pt>
                <c:pt idx="2">
                  <c:v>4983</c:v>
                </c:pt>
              </c:numCache>
            </c:numRef>
          </c:val>
          <c:extLst xmlns:c16r2="http://schemas.microsoft.com/office/drawing/2015/06/chart">
            <c:ext xmlns:c16="http://schemas.microsoft.com/office/drawing/2014/chart" uri="{C3380CC4-5D6E-409C-BE32-E72D297353CC}">
              <c16:uniqueId val="{00000000-6C02-45FB-896B-B5AF3436A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659</c:v>
                </c:pt>
                <c:pt idx="1">
                  <c:v>790</c:v>
                </c:pt>
                <c:pt idx="2">
                  <c:v>662</c:v>
                </c:pt>
              </c:numCache>
            </c:numRef>
          </c:val>
          <c:extLst xmlns:c16r2="http://schemas.microsoft.com/office/drawing/2015/06/chart">
            <c:ext xmlns:c16="http://schemas.microsoft.com/office/drawing/2014/chart" uri="{C3380CC4-5D6E-409C-BE32-E72D297353CC}">
              <c16:uniqueId val="{00000001-6C02-45FB-896B-B5AF3436A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9120</c:v>
                </c:pt>
                <c:pt idx="1">
                  <c:v>9077</c:v>
                </c:pt>
                <c:pt idx="2">
                  <c:v>15107</c:v>
                </c:pt>
              </c:numCache>
            </c:numRef>
          </c:val>
          <c:extLst xmlns:c16r2="http://schemas.microsoft.com/office/drawing/2015/06/chart">
            <c:ext xmlns:c16="http://schemas.microsoft.com/office/drawing/2014/chart" uri="{C3380CC4-5D6E-409C-BE32-E72D297353CC}">
              <c16:uniqueId val="{00000002-6C02-45FB-896B-B5AF3436A46C}"/>
            </c:ext>
          </c:extLst>
        </c:ser>
        <c:dLbls>
          <c:showLegendKey val="0"/>
          <c:showVal val="0"/>
          <c:showCatName val="0"/>
          <c:showSerName val="0"/>
          <c:showPercent val="0"/>
          <c:showBubbleSize val="0"/>
        </c:dLbls>
        <c:gapWidth val="120"/>
        <c:overlap val="100"/>
        <c:axId val="886725248"/>
        <c:axId val="886727040"/>
      </c:barChart>
      <c:catAx>
        <c:axId val="8867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86727040"/>
        <c:crosses val="autoZero"/>
        <c:auto val="1"/>
        <c:lblAlgn val="ctr"/>
        <c:lblOffset val="100"/>
        <c:tickLblSkip val="1"/>
        <c:tickMarkSkip val="1"/>
        <c:noMultiLvlLbl val="0"/>
      </c:catAx>
      <c:valAx>
        <c:axId val="886727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8672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{C65D8075-2DA6-427E-BE3C-A6AFF81180C2}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F76-49DE-8B93-52CD612F383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{0BFA0D67-F2BF-44DB-BF95-50E6A4E1BE74}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76-49DE-8B93-52CD612F383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{E93F20CE-9C20-4A41-A268-6044B89D4840}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76-49DE-8B93-52CD612F383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{51FB8C64-FF32-4F8B-B8BA-3416FA171344}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76-49DE-8B93-52CD612F383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{6630D276-1EF0-43BD-859D-2CCDE056D291}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76-49DE-8B93-52CD612F383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{DCF036B7-F613-48F1-94D2-2729BE7493A9}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F76-49DE-8B93-52CD612F383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{BE76623B-43BB-4EE1-A869-25EFEF02FC33}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F76-49DE-8B93-52CD612F383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{A7B6BFF9-946B-4FF7-81F9-FF97B5ADA2B4}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F76-49DE-8B93-52CD612F383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{ED992892-323E-4F9F-8DBD-B418703BCB0E}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F76-49DE-8B93-52CD612F38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58.4</c:v>
                </c:pt>
                <c:pt idx="24">
                  <c:v>60.1</c:v>
                </c:pt>
                <c:pt idx="32">
                  <c:v>61.1</c:v>
                </c:pt>
              </c:numCache>
            </c:numRef>
          </c:xVal>
          <c:yVal>
            <c:numRef>
              <c:f>公会計指標分析・財政指標組合せ分析表!$BP$51:$DC$51</c:f>
              <c:numCache>
                <c:formatCode>#,##0.0;"▲ "#,##0.0</c:formatCode>
                <c:ptCount val="40"/>
                <c:pt idx="8">
                  <c:v>18.899999999999999</c:v>
                </c:pt>
                <c:pt idx="16">
                  <c:v>16.899999999999999</c:v>
                </c:pt>
                <c:pt idx="24">
                  <c:v>6.8</c:v>
                </c:pt>
              </c:numCache>
            </c:numRef>
          </c:yVal>
          <c:smooth val="0"/>
          <c:extLst xmlns:c16r2="http://schemas.microsoft.com/office/drawing/2015/06/chart">
            <c:ext xmlns:c16="http://schemas.microsoft.com/office/drawing/2014/chart" uri="{C3380CC4-5D6E-409C-BE32-E72D297353CC}">
              <c16:uniqueId val="{00000009-2F76-49DE-8B93-52CD612F38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{887CBB39-DB0C-4F6C-94C1-3C63351B4126}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F76-49DE-8B93-52CD612F383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{6453E60B-EDF5-41C9-9CF4-811E706644B5}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76-49DE-8B93-52CD612F383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{13600DE4-4C45-4756-AD4D-DF3A902B5704}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76-49DE-8B93-52CD612F383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{DD7BEE5C-7921-43B3-B5C8-6993B50C5C61}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76-49DE-8B93-52CD612F383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{E7CBA21C-8AF2-41DC-8664-00663662F976}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76-49DE-8B93-52CD612F383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{0BA61AC5-750B-4D83-BDD5-939BF01CF03A}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F76-49DE-8B93-52CD612F383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{E7EFA16D-DE6A-457A-A9CA-766C42DAB4EC}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F76-49DE-8B93-52CD612F383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{F7532C01-2157-4C35-9563-6752934CF089}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F76-49DE-8B93-52CD612F383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{FAF14C73-6BC9-46FC-B517-EA31B390BBAD}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F76-49DE-8B93-52CD612F38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2F76-49DE-8B93-52CD612F383D}"/>
            </c:ext>
          </c:extLst>
        </c:ser>
        <c:dLbls>
          <c:showLegendKey val="0"/>
          <c:showVal val="1"/>
          <c:showCatName val="0"/>
          <c:showSerName val="0"/>
          <c:showPercent val="0"/>
          <c:showBubbleSize val="0"/>
        </c:dLbls>
        <c:axId val="885167616"/>
        <c:axId val="885169536"/>
      </c:scatterChart>
      <c:valAx>
        <c:axId val="885167616"/>
        <c:scaling>
          <c:orientation val="minMax"/>
          <c:max val="62.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5169536"/>
        <c:crosses val="autoZero"/>
        <c:crossBetween val="midCat"/>
      </c:valAx>
      <c:valAx>
        <c:axId val="885169536"/>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5167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{9D32F261-E7D3-43F9-BFA6-D35CA678CC6E}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78-4478-9E9A-9695190FED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{343C5124-922D-4E5C-8B5E-E27911D6C802}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78-4478-9E9A-9695190FED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{D3680D69-B31B-42FD-A6D2-F2304C4EE6CC}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78-4478-9E9A-9695190FED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{15B2E7ED-8023-478F-9137-F373C8F4937A}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78-4478-9E9A-9695190FED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{D7895805-66F3-41A7-9885-3934B749361A}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78-4478-9E9A-9695190FED9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{B2C2B6C8-BF78-4BF5-9DA8-5FC2160BB6AC}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78-4478-9E9A-9695190FED9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{04091BE3-D632-4A5F-B222-C78C9B80278D}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78-4478-9E9A-9695190FED9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{1348B19E-30D9-4522-B289-A71DB291C600}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78-4478-9E9A-9695190FED9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{F4856D3A-217A-4A3D-ACD8-4BF74ACC410D}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78-4478-9E9A-9695190FED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4.4000000000000004</c:v>
                </c:pt>
                <c:pt idx="16">
                  <c:v>2.8</c:v>
                </c:pt>
                <c:pt idx="24">
                  <c:v>1.2</c:v>
                </c:pt>
                <c:pt idx="32">
                  <c:v>2.1</c:v>
                </c:pt>
              </c:numCache>
            </c:numRef>
          </c:xVal>
          <c:yVal>
            <c:numRef>
              <c:f>公会計指標分析・財政指標組合せ分析表!$BP$73:$DC$73</c:f>
              <c:numCache>
                <c:formatCode>#,##0.0;"▲ "#,##0.0</c:formatCode>
                <c:ptCount val="40"/>
                <c:pt idx="0">
                  <c:v>23.5</c:v>
                </c:pt>
                <c:pt idx="8">
                  <c:v>18.899999999999999</c:v>
                </c:pt>
                <c:pt idx="16">
                  <c:v>16.899999999999999</c:v>
                </c:pt>
                <c:pt idx="24">
                  <c:v>6.8</c:v>
                </c:pt>
              </c:numCache>
            </c:numRef>
          </c:yVal>
          <c:smooth val="0"/>
          <c:extLst xmlns:c16r2="http://schemas.microsoft.com/office/drawing/2015/06/chart">
            <c:ext xmlns:c16="http://schemas.microsoft.com/office/drawing/2014/chart" uri="{C3380CC4-5D6E-409C-BE32-E72D297353CC}">
              <c16:uniqueId val="{00000009-4078-4478-9E9A-9695190FED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{190A891D-FDC9-49C4-AE49-07A4E1DA2DC8}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78-4478-9E9A-9695190FED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{B7DFE5CD-0071-42DC-A8E4-20F021BD342F}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78-4478-9E9A-9695190FED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{7E172A55-F688-470F-8BA1-687490BB56A6}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78-4478-9E9A-9695190FED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{2D3E592C-3A47-4D40-B734-6024DE8A3F3F}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78-4478-9E9A-9695190FED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{6FE72698-3F25-432E-B035-68F9C3FAE332}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78-4478-9E9A-9695190FED9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{DE2BA060-FF11-4269-A620-7EA60405BBEB}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78-4478-9E9A-9695190FED9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{D88E2B92-4CBD-4B71-AB75-8FC0B33CB860}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78-4478-9E9A-9695190FED9F}"/>
                </c:ext>
              </c:extLst>
            </c:dLbl>
            <c:dLbl>
              <c:idx val="24"/>
              <c:layout>
                <c:manualLayout>
                  <c:x val="-3.1414550767788714E-2"/>
                  <c:y val="-8.049040110089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{11D5CE0D-2A57-4EC8-92F2-865EF80CC5B3}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78-4478-9E9A-9695190FED9F}"/>
                </c:ext>
              </c:extLst>
            </c:dLbl>
            <c:dLbl>
              <c:idx val="32"/>
              <c:layout>
                <c:manualLayout>
                  <c:x val="-3.1853783576397503E-2"/>
                  <c:y val="-4.43428930746958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{F32BDFDF-F5E8-4DBD-98B7-44F987D24B16}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78-4478-9E9A-9695190FE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4078-4478-9E9A-9695190FED9F}"/>
            </c:ext>
          </c:extLst>
        </c:ser>
        <c:dLbls>
          <c:showLegendKey val="0"/>
          <c:showVal val="1"/>
          <c:showCatName val="0"/>
          <c:showSerName val="0"/>
          <c:showPercent val="0"/>
          <c:showBubbleSize val="0"/>
        </c:dLbls>
        <c:axId val="885601408"/>
        <c:axId val="885603328"/>
      </c:scatterChart>
      <c:valAx>
        <c:axId val="885601408"/>
        <c:scaling>
          <c:orientation val="minMax"/>
          <c:max val="7.199999999999999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5603328"/>
        <c:crosses val="autoZero"/>
        <c:crossBetween val="midCat"/>
      </c:valAx>
      <c:valAx>
        <c:axId val="885603328"/>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5601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従前より市債の新規発行の抑制に努めたことや、過去に発行した市債の償還が進んだことにより、実質公債費比率（分子）は減少傾向となっていたが、債務負担行為の増により、対前年度比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％となった。公営企業債の元利償還金に対する繰入金では下水道事業会計への繰出額の減により減少した。</a:t>
          </a:r>
        </a:p>
        <a:p>
          <a:r>
            <a:rPr kumimoji="1" lang="ja-JP" altLang="en-US" sz="140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下水道事業の地方債現在高の減少により、公営企業等繰入見込額が大きく減となった。また、事業債の増加による一般会計等に係る地方債の現在高が増となった。</a:t>
          </a:r>
        </a:p>
        <a:p>
          <a:r>
            <a:rPr kumimoji="1" lang="ja-JP" altLang="en-US" sz="1400">
              <a:latin typeface="ＭＳ ゴシック" pitchFamily="49" charset="-128"/>
              <a:ea typeface="ＭＳ ゴシック" pitchFamily="49" charset="-128"/>
            </a:rPr>
            <a:t>　一方、基金ほか充当可能財源等の増により将来負担比率（分子）が△（マイナス）となった。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万円を取崩す中、令和元年度末残高は、前年度末残高と比較して、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このうち、減債基金は、積立て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万円を取崩し、市営住宅居住改善事業への充当、奨学基金は、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万円を取崩し、奨学資金への充当を行った。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フレームにおいて、財政指標の目標値を設定している中、基金の取崩しにより充当可能財源が減少すれば将来負担率の上昇が避けられないことを踏まえ、また、ごみ処理施設改築のほか、災害など不測の事態に対応するため等の基金の保持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学校給食運営費負担調整基金：学校給食事業の運営に要する経費の財源に充てるための基金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万円を取崩し、市営住宅居住改善事業への充当、奨学基金は、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万円を取崩し、奨学資金への充当を行った。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適切な特定目的基金の管理運営に努めていく。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令和元年度においては、取崩しはなく、運用利子分の積立て、決算剰余等の新規積立による増加。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災害対応などの不測の事態に対応するために、温存させる必要があることから、財政調整基金に依存しない財政運営に努めていく。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あたり、計画的な返済を行うための基金として、金融機関からの利率の提示などを通じて、もっとも確実かつ有利な形での運用に努めていく。また、市債の繰上げ償還に充当した方が有利な場合は、可能な限り市債の繰上げ償還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有形固定資産の老朽化の程度を表す本指標は、低いほど老朽化が進んでいないことを示し、本市では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ものの、公営住宅や学校施設等の多くの建物で老朽化が進んでおり、長寿命化計画に基づく取組みが必要である。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今後とも将来の財政負担も見据え、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各インフラ施設等の個別計画の作成を促進し、これをもとに所管する各施設等の総合的な整備・運営・維持管理を行っていく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7" name="直線コネクタ 66"/>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8"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9" name="直線コネクタ 68"/>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0"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1" name="直線コネクタ 70"/>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2"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3" name="フローチャート: 判断 72"/>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4" name="フローチャート: 判断 73"/>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5" name="フローチャート: 判断 74"/>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6" name="フローチャート: 判断 75"/>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7" name="フローチャート: 判断 76"/>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3" name="楕円 82"/>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4"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5" name="楕円 84"/>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30</xdr:row>
      <xdr:rowOff>157057</xdr:rowOff>
    </xdr:to>
    <xdr:cxnSp macro="">
      <xdr:nvCxnSpPr>
        <xdr:cNvPr id="86" name="直線コネクタ 85"/>
        <xdr:cNvCxnSpPr/>
      </xdr:nvCxnSpPr>
      <xdr:spPr>
        <a:xfrm>
          <a:off x="4051300" y="603609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7" name="楕円 86"/>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121073</xdr:rowOff>
    </xdr:to>
    <xdr:cxnSp macro="">
      <xdr:nvCxnSpPr>
        <xdr:cNvPr id="88" name="直線コネクタ 87"/>
        <xdr:cNvCxnSpPr/>
      </xdr:nvCxnSpPr>
      <xdr:spPr>
        <a:xfrm>
          <a:off x="3289300" y="597492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9" name="楕円 88"/>
        <xdr:cNvSpPr/>
      </xdr:nvSpPr>
      <xdr:spPr>
        <a:xfrm>
          <a:off x="2476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59902</xdr:rowOff>
    </xdr:to>
    <xdr:cxnSp macro="">
      <xdr:nvCxnSpPr>
        <xdr:cNvPr id="90" name="直線コネクタ 89"/>
        <xdr:cNvCxnSpPr/>
      </xdr:nvCxnSpPr>
      <xdr:spPr>
        <a:xfrm>
          <a:off x="2527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95" name="n_1main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7" name="n_3main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債務償還比率は類似団体平均を下回っている。この要因としては、行政改革プラン</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市債の新規発行の抑制</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過去に発行した市債の償還のほか、経常的な経費の見直し、特別職・管理職員の給与の独自カットの継続、時間外勤務の縮減の取組みによる歳出の抑制が</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なお、令和元年度の指数の大幅な改善は、ガス事業会計からの臨時利益に伴うものである。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ごみ処理施設更新に伴う多額の財政負担を見据え、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起債の充当事業を適切に選択し、効果的な活用を行う</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って、</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指数の改善に努める。</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6" name="直線コネクタ 125"/>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7"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8" name="直線コネクタ 127"/>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1"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2" name="フローチャート: 判断 131"/>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4" name="フローチャート: 判断 133"/>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5" name="フローチャート: 判断 134"/>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6" name="フローチャート: 判断 135"/>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69123</xdr:rowOff>
    </xdr:from>
    <xdr:to>
      <xdr:col>76</xdr:col>
      <xdr:colOff>73025</xdr:colOff>
      <xdr:row>29</xdr:row>
      <xdr:rowOff>170723</xdr:rowOff>
    </xdr:to>
    <xdr:sp macro="" textlink="">
      <xdr:nvSpPr>
        <xdr:cNvPr id="142" name="楕円 141"/>
        <xdr:cNvSpPr/>
      </xdr:nvSpPr>
      <xdr:spPr>
        <a:xfrm>
          <a:off x="14744700" y="58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92000</xdr:rowOff>
    </xdr:from>
    <xdr:ext cx="469744" cy="259045"/>
    <xdr:sp macro="" textlink="">
      <xdr:nvSpPr>
        <xdr:cNvPr id="143" name="債務償還比率該当値テキスト"/>
        <xdr:cNvSpPr txBox="1"/>
      </xdr:nvSpPr>
      <xdr:spPr>
        <a:xfrm>
          <a:off x="14846300" y="56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111774</xdr:rowOff>
    </xdr:from>
    <xdr:to>
      <xdr:col>72</xdr:col>
      <xdr:colOff>123825</xdr:colOff>
      <xdr:row>31</xdr:row>
      <xdr:rowOff>41924</xdr:rowOff>
    </xdr:to>
    <xdr:sp macro="" textlink="">
      <xdr:nvSpPr>
        <xdr:cNvPr id="144" name="楕円 143"/>
        <xdr:cNvSpPr/>
      </xdr:nvSpPr>
      <xdr:spPr>
        <a:xfrm>
          <a:off x="14033500" y="60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119923</xdr:rowOff>
    </xdr:from>
    <xdr:to>
      <xdr:col>76</xdr:col>
      <xdr:colOff>22225</xdr:colOff>
      <xdr:row>30</xdr:row>
      <xdr:rowOff>162574</xdr:rowOff>
    </xdr:to>
    <xdr:cxnSp macro="">
      <xdr:nvCxnSpPr>
        <xdr:cNvPr id="145" name="直線コネクタ 144"/>
        <xdr:cNvCxnSpPr/>
      </xdr:nvCxnSpPr>
      <xdr:spPr>
        <a:xfrm flipV="1">
          <a:off x="14084300" y="5863498"/>
          <a:ext cx="711200" cy="2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107456</xdr:rowOff>
    </xdr:from>
    <xdr:to>
      <xdr:col>68</xdr:col>
      <xdr:colOff>123825</xdr:colOff>
      <xdr:row>31</xdr:row>
      <xdr:rowOff>37606</xdr:rowOff>
    </xdr:to>
    <xdr:sp macro="" textlink="">
      <xdr:nvSpPr>
        <xdr:cNvPr id="146" name="楕円 145"/>
        <xdr:cNvSpPr/>
      </xdr:nvSpPr>
      <xdr:spPr>
        <a:xfrm>
          <a:off x="13271500" y="60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158256</xdr:rowOff>
    </xdr:from>
    <xdr:to>
      <xdr:col>72</xdr:col>
      <xdr:colOff>73025</xdr:colOff>
      <xdr:row>30</xdr:row>
      <xdr:rowOff>162574</xdr:rowOff>
    </xdr:to>
    <xdr:cxnSp macro="">
      <xdr:nvCxnSpPr>
        <xdr:cNvPr id="147" name="直線コネクタ 146"/>
        <xdr:cNvCxnSpPr/>
      </xdr:nvCxnSpPr>
      <xdr:spPr>
        <a:xfrm>
          <a:off x="13322300" y="607328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157593</xdr:rowOff>
    </xdr:from>
    <xdr:to>
      <xdr:col>64</xdr:col>
      <xdr:colOff>123825</xdr:colOff>
      <xdr:row>31</xdr:row>
      <xdr:rowOff>87743</xdr:rowOff>
    </xdr:to>
    <xdr:sp macro="" textlink="">
      <xdr:nvSpPr>
        <xdr:cNvPr id="148" name="楕円 147"/>
        <xdr:cNvSpPr/>
      </xdr:nvSpPr>
      <xdr:spPr>
        <a:xfrm>
          <a:off x="12509500" y="6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158256</xdr:rowOff>
    </xdr:from>
    <xdr:to>
      <xdr:col>68</xdr:col>
      <xdr:colOff>73025</xdr:colOff>
      <xdr:row>31</xdr:row>
      <xdr:rowOff>36943</xdr:rowOff>
    </xdr:to>
    <xdr:cxnSp macro="">
      <xdr:nvCxnSpPr>
        <xdr:cNvPr id="149" name="直線コネクタ 148"/>
        <xdr:cNvCxnSpPr/>
      </xdr:nvCxnSpPr>
      <xdr:spPr>
        <a:xfrm flipV="1">
          <a:off x="12560300" y="6073281"/>
          <a:ext cx="7620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80109</xdr:rowOff>
    </xdr:from>
    <xdr:to>
      <xdr:col>60</xdr:col>
      <xdr:colOff>123825</xdr:colOff>
      <xdr:row>31</xdr:row>
      <xdr:rowOff>10259</xdr:rowOff>
    </xdr:to>
    <xdr:sp macro="" textlink="">
      <xdr:nvSpPr>
        <xdr:cNvPr id="150" name="楕円 149"/>
        <xdr:cNvSpPr/>
      </xdr:nvSpPr>
      <xdr:spPr>
        <a:xfrm>
          <a:off x="11747500" y="59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130909</xdr:rowOff>
    </xdr:from>
    <xdr:to>
      <xdr:col>64</xdr:col>
      <xdr:colOff>73025</xdr:colOff>
      <xdr:row>31</xdr:row>
      <xdr:rowOff>36943</xdr:rowOff>
    </xdr:to>
    <xdr:cxnSp macro="">
      <xdr:nvCxnSpPr>
        <xdr:cNvPr id="151" name="直線コネクタ 150"/>
        <xdr:cNvCxnSpPr/>
      </xdr:nvCxnSpPr>
      <xdr:spPr>
        <a:xfrm>
          <a:off x="11798300" y="6045934"/>
          <a:ext cx="7620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3"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4"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5"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58451</xdr:rowOff>
    </xdr:from>
    <xdr:ext cx="469744" cy="259045"/>
    <xdr:sp macro="" textlink="">
      <xdr:nvSpPr>
        <xdr:cNvPr id="156" name="n_1mainValue債務償還比率"/>
        <xdr:cNvSpPr txBox="1"/>
      </xdr:nvSpPr>
      <xdr:spPr>
        <a:xfrm>
          <a:off x="13836727" y="58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54133</xdr:rowOff>
    </xdr:from>
    <xdr:ext cx="469744" cy="259045"/>
    <xdr:sp macro="" textlink="">
      <xdr:nvSpPr>
        <xdr:cNvPr id="157" name="n_2mainValue債務償還比率"/>
        <xdr:cNvSpPr txBox="1"/>
      </xdr:nvSpPr>
      <xdr:spPr>
        <a:xfrm>
          <a:off x="13087427" y="579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78870</xdr:rowOff>
    </xdr:from>
    <xdr:ext cx="469744" cy="259045"/>
    <xdr:sp macro="" textlink="">
      <xdr:nvSpPr>
        <xdr:cNvPr id="158" name="n_3mainValue債務償還比率"/>
        <xdr:cNvSpPr txBox="1"/>
      </xdr:nvSpPr>
      <xdr:spPr>
        <a:xfrm>
          <a:off x="12325427" y="6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1386</xdr:rowOff>
    </xdr:from>
    <xdr:ext cx="469744" cy="259045"/>
    <xdr:sp macro="" textlink="">
      <xdr:nvSpPr>
        <xdr:cNvPr id="159" name="n_4mainValue債務償還比率"/>
        <xdr:cNvSpPr txBox="1"/>
      </xdr:nvSpPr>
      <xdr:spPr>
        <a:xfrm>
          <a:off x="11563427" y="60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5" name="楕円 74"/>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95250</xdr:rowOff>
    </xdr:to>
    <xdr:cxnSp macro="">
      <xdr:nvCxnSpPr>
        <xdr:cNvPr id="76" name="直線コネクタ 75"/>
        <xdr:cNvCxnSpPr/>
      </xdr:nvCxnSpPr>
      <xdr:spPr>
        <a:xfrm>
          <a:off x="3797300" y="641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68580</xdr:rowOff>
    </xdr:to>
    <xdr:cxnSp macro="">
      <xdr:nvCxnSpPr>
        <xdr:cNvPr id="78" name="直線コネクタ 77"/>
        <xdr:cNvCxnSpPr/>
      </xdr:nvCxnSpPr>
      <xdr:spPr>
        <a:xfrm>
          <a:off x="2908300" y="638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43815</xdr:rowOff>
    </xdr:to>
    <xdr:cxnSp macro="">
      <xdr:nvCxnSpPr>
        <xdr:cNvPr id="80" name="直線コネクタ 79"/>
        <xdr:cNvCxnSpPr/>
      </xdr:nvCxnSpPr>
      <xdr:spPr>
        <a:xfrm>
          <a:off x="2019300" y="6358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85" name="n_1mainValue【道路】&#10;有形固定資産減価償却率"/>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6"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7"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156136</xdr:rowOff>
    </xdr:from>
    <xdr:to>
      <xdr:col>55</xdr:col>
      <xdr:colOff>50800</xdr:colOff>
      <xdr:row>41</xdr:row>
      <xdr:rowOff>86286</xdr:rowOff>
    </xdr:to>
    <xdr:sp macro="" textlink="">
      <xdr:nvSpPr>
        <xdr:cNvPr id="125" name="楕円 124"/>
        <xdr:cNvSpPr/>
      </xdr:nvSpPr>
      <xdr:spPr>
        <a:xfrm>
          <a:off x="10426700" y="70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156045</xdr:rowOff>
    </xdr:from>
    <xdr:to>
      <xdr:col>50</xdr:col>
      <xdr:colOff>165100</xdr:colOff>
      <xdr:row>41</xdr:row>
      <xdr:rowOff>86195</xdr:rowOff>
    </xdr:to>
    <xdr:sp macro="" textlink="">
      <xdr:nvSpPr>
        <xdr:cNvPr id="127" name="楕円 126"/>
        <xdr:cNvSpPr/>
      </xdr:nvSpPr>
      <xdr:spPr>
        <a:xfrm>
          <a:off x="9588500" y="70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35395</xdr:rowOff>
    </xdr:from>
    <xdr:to>
      <xdr:col>55</xdr:col>
      <xdr:colOff>0</xdr:colOff>
      <xdr:row>41</xdr:row>
      <xdr:rowOff>35486</xdr:rowOff>
    </xdr:to>
    <xdr:cxnSp macro="">
      <xdr:nvCxnSpPr>
        <xdr:cNvPr id="128" name="直線コネクタ 127"/>
        <xdr:cNvCxnSpPr/>
      </xdr:nvCxnSpPr>
      <xdr:spPr>
        <a:xfrm>
          <a:off x="9639300" y="706484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153027</xdr:rowOff>
    </xdr:from>
    <xdr:to>
      <xdr:col>46</xdr:col>
      <xdr:colOff>38100</xdr:colOff>
      <xdr:row>41</xdr:row>
      <xdr:rowOff>83177</xdr:rowOff>
    </xdr:to>
    <xdr:sp macro="" textlink="">
      <xdr:nvSpPr>
        <xdr:cNvPr id="129" name="楕円 128"/>
        <xdr:cNvSpPr/>
      </xdr:nvSpPr>
      <xdr:spPr>
        <a:xfrm>
          <a:off x="8699500" y="70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32377</xdr:rowOff>
    </xdr:from>
    <xdr:to>
      <xdr:col>50</xdr:col>
      <xdr:colOff>114300</xdr:colOff>
      <xdr:row>41</xdr:row>
      <xdr:rowOff>35395</xdr:rowOff>
    </xdr:to>
    <xdr:cxnSp macro="">
      <xdr:nvCxnSpPr>
        <xdr:cNvPr id="130" name="直線コネクタ 129"/>
        <xdr:cNvCxnSpPr/>
      </xdr:nvCxnSpPr>
      <xdr:spPr>
        <a:xfrm>
          <a:off x="8750300" y="706182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153416</xdr:rowOff>
    </xdr:from>
    <xdr:to>
      <xdr:col>41</xdr:col>
      <xdr:colOff>101600</xdr:colOff>
      <xdr:row>41</xdr:row>
      <xdr:rowOff>83566</xdr:rowOff>
    </xdr:to>
    <xdr:sp macro="" textlink="">
      <xdr:nvSpPr>
        <xdr:cNvPr id="131" name="楕円 130"/>
        <xdr:cNvSpPr/>
      </xdr:nvSpPr>
      <xdr:spPr>
        <a:xfrm>
          <a:off x="7810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32377</xdr:rowOff>
    </xdr:from>
    <xdr:to>
      <xdr:col>45</xdr:col>
      <xdr:colOff>177800</xdr:colOff>
      <xdr:row>41</xdr:row>
      <xdr:rowOff>32766</xdr:rowOff>
    </xdr:to>
    <xdr:cxnSp macro="">
      <xdr:nvCxnSpPr>
        <xdr:cNvPr id="132" name="直線コネクタ 131"/>
        <xdr:cNvCxnSpPr/>
      </xdr:nvCxnSpPr>
      <xdr:spPr>
        <a:xfrm flipV="1">
          <a:off x="7861300" y="706182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77322</xdr:rowOff>
    </xdr:from>
    <xdr:ext cx="469744" cy="259045"/>
    <xdr:sp macro="" textlink="">
      <xdr:nvSpPr>
        <xdr:cNvPr id="137" name="n_1mainValue【道路】&#10;一人当たり延長"/>
        <xdr:cNvSpPr txBox="1"/>
      </xdr:nvSpPr>
      <xdr:spPr>
        <a:xfrm>
          <a:off x="9391727" y="710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74304</xdr:rowOff>
    </xdr:from>
    <xdr:ext cx="469744" cy="259045"/>
    <xdr:sp macro="" textlink="">
      <xdr:nvSpPr>
        <xdr:cNvPr id="138" name="n_2mainValue【道路】&#10;一人当たり延長"/>
        <xdr:cNvSpPr txBox="1"/>
      </xdr:nvSpPr>
      <xdr:spPr>
        <a:xfrm>
          <a:off x="8515427" y="710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74693</xdr:rowOff>
    </xdr:from>
    <xdr:ext cx="469744" cy="259045"/>
    <xdr:sp macro="" textlink="">
      <xdr:nvSpPr>
        <xdr:cNvPr id="139" name="n_3mainValue【道路】&#10;一人当たり延長"/>
        <xdr:cNvSpPr txBox="1"/>
      </xdr:nvSpPr>
      <xdr:spPr>
        <a:xfrm>
          <a:off x="7626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81" name="楕円 180"/>
        <xdr:cNvSpPr/>
      </xdr:nvSpPr>
      <xdr:spPr>
        <a:xfrm>
          <a:off x="4584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84744</xdr:rowOff>
    </xdr:from>
    <xdr:ext cx="405111" cy="259045"/>
    <xdr:sp macro="" textlink="">
      <xdr:nvSpPr>
        <xdr:cNvPr id="182" name="【橋りょう・トンネル】&#10;有形固定資産減価償却率該当値テキスト"/>
        <xdr:cNvSpPr txBox="1"/>
      </xdr:nvSpPr>
      <xdr:spPr>
        <a:xfrm>
          <a:off x="4673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83" name="楕円 182"/>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84909</xdr:rowOff>
    </xdr:from>
    <xdr:to>
      <xdr:col>24</xdr:col>
      <xdr:colOff>63500</xdr:colOff>
      <xdr:row>59</xdr:row>
      <xdr:rowOff>112667</xdr:rowOff>
    </xdr:to>
    <xdr:cxnSp macro="">
      <xdr:nvCxnSpPr>
        <xdr:cNvPr id="184" name="直線コネクタ 183"/>
        <xdr:cNvCxnSpPr/>
      </xdr:nvCxnSpPr>
      <xdr:spPr>
        <a:xfrm>
          <a:off x="3797300" y="102004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85" name="楕円 184"/>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84909</xdr:rowOff>
    </xdr:to>
    <xdr:cxnSp macro="">
      <xdr:nvCxnSpPr>
        <xdr:cNvPr id="186" name="直線コネクタ 185"/>
        <xdr:cNvCxnSpPr/>
      </xdr:nvCxnSpPr>
      <xdr:spPr>
        <a:xfrm>
          <a:off x="2908300" y="101710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87" name="楕円 186"/>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55517</xdr:rowOff>
    </xdr:to>
    <xdr:cxnSp macro="">
      <xdr:nvCxnSpPr>
        <xdr:cNvPr id="188" name="直線コネクタ 187"/>
        <xdr:cNvCxnSpPr/>
      </xdr:nvCxnSpPr>
      <xdr:spPr>
        <a:xfrm>
          <a:off x="2019300" y="101433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152236</xdr:rowOff>
    </xdr:from>
    <xdr:ext cx="405111" cy="259045"/>
    <xdr:sp macro="" textlink="">
      <xdr:nvSpPr>
        <xdr:cNvPr id="193" name="n_1main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122844</xdr:rowOff>
    </xdr:from>
    <xdr:ext cx="405111" cy="259045"/>
    <xdr:sp macro="" textlink="">
      <xdr:nvSpPr>
        <xdr:cNvPr id="194" name="n_2mainValue【橋りょう・トンネル】&#10;有形固定資産減価償却率"/>
        <xdr:cNvSpPr txBox="1"/>
      </xdr:nvSpPr>
      <xdr:spPr>
        <a:xfrm>
          <a:off x="2705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195" name="n_3mainValue【橋りょう・トンネル】&#10;有形固定資産減価償却率"/>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91115</xdr:rowOff>
    </xdr:from>
    <xdr:to>
      <xdr:col>55</xdr:col>
      <xdr:colOff>50800</xdr:colOff>
      <xdr:row>63</xdr:row>
      <xdr:rowOff>21265</xdr:rowOff>
    </xdr:to>
    <xdr:sp macro="" textlink="">
      <xdr:nvSpPr>
        <xdr:cNvPr id="235" name="楕円 234"/>
        <xdr:cNvSpPr/>
      </xdr:nvSpPr>
      <xdr:spPr>
        <a:xfrm>
          <a:off x="10426700" y="107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69542</xdr:rowOff>
    </xdr:from>
    <xdr:ext cx="534377" cy="259045"/>
    <xdr:sp macro="" textlink="">
      <xdr:nvSpPr>
        <xdr:cNvPr id="236" name="【橋りょう・トンネル】&#10;一人当たり有形固定資産（償却資産）額該当値テキスト"/>
        <xdr:cNvSpPr txBox="1"/>
      </xdr:nvSpPr>
      <xdr:spPr>
        <a:xfrm>
          <a:off x="10515600" y="106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90418</xdr:rowOff>
    </xdr:from>
    <xdr:to>
      <xdr:col>50</xdr:col>
      <xdr:colOff>165100</xdr:colOff>
      <xdr:row>63</xdr:row>
      <xdr:rowOff>20568</xdr:rowOff>
    </xdr:to>
    <xdr:sp macro="" textlink="">
      <xdr:nvSpPr>
        <xdr:cNvPr id="237" name="楕円 236"/>
        <xdr:cNvSpPr/>
      </xdr:nvSpPr>
      <xdr:spPr>
        <a:xfrm>
          <a:off x="9588500" y="107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141218</xdr:rowOff>
    </xdr:from>
    <xdr:to>
      <xdr:col>55</xdr:col>
      <xdr:colOff>0</xdr:colOff>
      <xdr:row>62</xdr:row>
      <xdr:rowOff>141915</xdr:rowOff>
    </xdr:to>
    <xdr:cxnSp macro="">
      <xdr:nvCxnSpPr>
        <xdr:cNvPr id="238" name="直線コネクタ 237"/>
        <xdr:cNvCxnSpPr/>
      </xdr:nvCxnSpPr>
      <xdr:spPr>
        <a:xfrm>
          <a:off x="9639300" y="10771118"/>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104560</xdr:rowOff>
    </xdr:from>
    <xdr:to>
      <xdr:col>46</xdr:col>
      <xdr:colOff>38100</xdr:colOff>
      <xdr:row>63</xdr:row>
      <xdr:rowOff>34710</xdr:rowOff>
    </xdr:to>
    <xdr:sp macro="" textlink="">
      <xdr:nvSpPr>
        <xdr:cNvPr id="239" name="楕円 238"/>
        <xdr:cNvSpPr/>
      </xdr:nvSpPr>
      <xdr:spPr>
        <a:xfrm>
          <a:off x="8699500" y="107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141218</xdr:rowOff>
    </xdr:from>
    <xdr:to>
      <xdr:col>50</xdr:col>
      <xdr:colOff>114300</xdr:colOff>
      <xdr:row>62</xdr:row>
      <xdr:rowOff>155360</xdr:rowOff>
    </xdr:to>
    <xdr:cxnSp macro="">
      <xdr:nvCxnSpPr>
        <xdr:cNvPr id="240" name="直線コネクタ 239"/>
        <xdr:cNvCxnSpPr/>
      </xdr:nvCxnSpPr>
      <xdr:spPr>
        <a:xfrm flipV="1">
          <a:off x="8750300" y="10771118"/>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104614</xdr:rowOff>
    </xdr:from>
    <xdr:to>
      <xdr:col>41</xdr:col>
      <xdr:colOff>101600</xdr:colOff>
      <xdr:row>63</xdr:row>
      <xdr:rowOff>34764</xdr:rowOff>
    </xdr:to>
    <xdr:sp macro="" textlink="">
      <xdr:nvSpPr>
        <xdr:cNvPr id="241" name="楕円 240"/>
        <xdr:cNvSpPr/>
      </xdr:nvSpPr>
      <xdr:spPr>
        <a:xfrm>
          <a:off x="7810500" y="107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155360</xdr:rowOff>
    </xdr:from>
    <xdr:to>
      <xdr:col>45</xdr:col>
      <xdr:colOff>177800</xdr:colOff>
      <xdr:row>62</xdr:row>
      <xdr:rowOff>155414</xdr:rowOff>
    </xdr:to>
    <xdr:cxnSp macro="">
      <xdr:nvCxnSpPr>
        <xdr:cNvPr id="242" name="直線コネクタ 241"/>
        <xdr:cNvCxnSpPr/>
      </xdr:nvCxnSpPr>
      <xdr:spPr>
        <a:xfrm flipV="1">
          <a:off x="7861300" y="10785260"/>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11695</xdr:rowOff>
    </xdr:from>
    <xdr:ext cx="534377" cy="259045"/>
    <xdr:sp macro="" textlink="">
      <xdr:nvSpPr>
        <xdr:cNvPr id="247" name="n_1mainValue【橋りょう・トンネル】&#10;一人当たり有形固定資産（償却資産）額"/>
        <xdr:cNvSpPr txBox="1"/>
      </xdr:nvSpPr>
      <xdr:spPr>
        <a:xfrm>
          <a:off x="9359411" y="108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25837</xdr:rowOff>
    </xdr:from>
    <xdr:ext cx="534377" cy="259045"/>
    <xdr:sp macro="" textlink="">
      <xdr:nvSpPr>
        <xdr:cNvPr id="248" name="n_2mainValue【橋りょう・トンネル】&#10;一人当たり有形固定資産（償却資産）額"/>
        <xdr:cNvSpPr txBox="1"/>
      </xdr:nvSpPr>
      <xdr:spPr>
        <a:xfrm>
          <a:off x="8483111" y="108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25891</xdr:rowOff>
    </xdr:from>
    <xdr:ext cx="534377" cy="259045"/>
    <xdr:sp macro="" textlink="">
      <xdr:nvSpPr>
        <xdr:cNvPr id="249" name="n_3mainValue【橋りょう・トンネル】&#10;一人当たり有形固定資産（償却資産）額"/>
        <xdr:cNvSpPr txBox="1"/>
      </xdr:nvSpPr>
      <xdr:spPr>
        <a:xfrm>
          <a:off x="7594111" y="1082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29211</xdr:rowOff>
    </xdr:from>
    <xdr:to>
      <xdr:col>24</xdr:col>
      <xdr:colOff>114300</xdr:colOff>
      <xdr:row>85</xdr:row>
      <xdr:rowOff>130811</xdr:rowOff>
    </xdr:to>
    <xdr:sp macro="" textlink="">
      <xdr:nvSpPr>
        <xdr:cNvPr id="290" name="楕円 289"/>
        <xdr:cNvSpPr/>
      </xdr:nvSpPr>
      <xdr:spPr>
        <a:xfrm>
          <a:off x="4584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7638</xdr:rowOff>
    </xdr:from>
    <xdr:ext cx="405111" cy="259045"/>
    <xdr:sp macro="" textlink="">
      <xdr:nvSpPr>
        <xdr:cNvPr id="291" name="【公営住宅】&#10;有形固定資産減価償却率該当値テキスト"/>
        <xdr:cNvSpPr txBox="1"/>
      </xdr:nvSpPr>
      <xdr:spPr>
        <a:xfrm>
          <a:off x="4673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292" name="楕円 291"/>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80011</xdr:rowOff>
    </xdr:to>
    <xdr:cxnSp macro="">
      <xdr:nvCxnSpPr>
        <xdr:cNvPr id="293" name="直線コネクタ 292"/>
        <xdr:cNvCxnSpPr/>
      </xdr:nvCxnSpPr>
      <xdr:spPr>
        <a:xfrm>
          <a:off x="3797300" y="145923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294" name="楕円 293"/>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19050</xdr:rowOff>
    </xdr:to>
    <xdr:cxnSp macro="">
      <xdr:nvCxnSpPr>
        <xdr:cNvPr id="295" name="直線コネクタ 294"/>
        <xdr:cNvCxnSpPr/>
      </xdr:nvCxnSpPr>
      <xdr:spPr>
        <a:xfrm>
          <a:off x="2908300" y="14531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296" name="楕円 295"/>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129539</xdr:rowOff>
    </xdr:to>
    <xdr:cxnSp macro="">
      <xdr:nvCxnSpPr>
        <xdr:cNvPr id="297" name="直線コネクタ 296"/>
        <xdr:cNvCxnSpPr/>
      </xdr:nvCxnSpPr>
      <xdr:spPr>
        <a:xfrm>
          <a:off x="2019300" y="14466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02"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03" name="n_2mainValue【公営住宅】&#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04" name="n_3mainValue【公営住宅】&#10;有形固定資産減価償却率"/>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44" name="楕円 343"/>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158514</xdr:rowOff>
    </xdr:from>
    <xdr:ext cx="469744" cy="259045"/>
    <xdr:sp macro="" textlink="">
      <xdr:nvSpPr>
        <xdr:cNvPr id="345" name="【公営住宅】&#10;一人当たり面積該当値テキスト"/>
        <xdr:cNvSpPr txBox="1"/>
      </xdr:nvSpPr>
      <xdr:spPr>
        <a:xfrm>
          <a:off x="10515600"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7113</xdr:rowOff>
    </xdr:from>
    <xdr:to>
      <xdr:col>50</xdr:col>
      <xdr:colOff>165100</xdr:colOff>
      <xdr:row>84</xdr:row>
      <xdr:rowOff>108713</xdr:rowOff>
    </xdr:to>
    <xdr:sp macro="" textlink="">
      <xdr:nvSpPr>
        <xdr:cNvPr id="346" name="楕円 345"/>
        <xdr:cNvSpPr/>
      </xdr:nvSpPr>
      <xdr:spPr>
        <a:xfrm>
          <a:off x="9588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57913</xdr:rowOff>
    </xdr:from>
    <xdr:to>
      <xdr:col>55</xdr:col>
      <xdr:colOff>0</xdr:colOff>
      <xdr:row>84</xdr:row>
      <xdr:rowOff>59437</xdr:rowOff>
    </xdr:to>
    <xdr:cxnSp macro="">
      <xdr:nvCxnSpPr>
        <xdr:cNvPr id="347" name="直線コネクタ 346"/>
        <xdr:cNvCxnSpPr/>
      </xdr:nvCxnSpPr>
      <xdr:spPr>
        <a:xfrm>
          <a:off x="9639300" y="144597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7874</xdr:rowOff>
    </xdr:from>
    <xdr:to>
      <xdr:col>46</xdr:col>
      <xdr:colOff>38100</xdr:colOff>
      <xdr:row>84</xdr:row>
      <xdr:rowOff>109474</xdr:rowOff>
    </xdr:to>
    <xdr:sp macro="" textlink="">
      <xdr:nvSpPr>
        <xdr:cNvPr id="348" name="楕円 347"/>
        <xdr:cNvSpPr/>
      </xdr:nvSpPr>
      <xdr:spPr>
        <a:xfrm>
          <a:off x="8699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57913</xdr:rowOff>
    </xdr:from>
    <xdr:to>
      <xdr:col>50</xdr:col>
      <xdr:colOff>114300</xdr:colOff>
      <xdr:row>84</xdr:row>
      <xdr:rowOff>58674</xdr:rowOff>
    </xdr:to>
    <xdr:cxnSp macro="">
      <xdr:nvCxnSpPr>
        <xdr:cNvPr id="349" name="直線コネクタ 348"/>
        <xdr:cNvCxnSpPr/>
      </xdr:nvCxnSpPr>
      <xdr:spPr>
        <a:xfrm flipV="1">
          <a:off x="8750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7113</xdr:rowOff>
    </xdr:from>
    <xdr:to>
      <xdr:col>41</xdr:col>
      <xdr:colOff>101600</xdr:colOff>
      <xdr:row>84</xdr:row>
      <xdr:rowOff>108713</xdr:rowOff>
    </xdr:to>
    <xdr:sp macro="" textlink="">
      <xdr:nvSpPr>
        <xdr:cNvPr id="350" name="楕円 349"/>
        <xdr:cNvSpPr/>
      </xdr:nvSpPr>
      <xdr:spPr>
        <a:xfrm>
          <a:off x="7810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57913</xdr:rowOff>
    </xdr:from>
    <xdr:to>
      <xdr:col>45</xdr:col>
      <xdr:colOff>177800</xdr:colOff>
      <xdr:row>84</xdr:row>
      <xdr:rowOff>58674</xdr:rowOff>
    </xdr:to>
    <xdr:cxnSp macro="">
      <xdr:nvCxnSpPr>
        <xdr:cNvPr id="351" name="直線コネクタ 350"/>
        <xdr:cNvCxnSpPr/>
      </xdr:nvCxnSpPr>
      <xdr:spPr>
        <a:xfrm>
          <a:off x="7861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99840</xdr:rowOff>
    </xdr:from>
    <xdr:ext cx="469744" cy="259045"/>
    <xdr:sp macro="" textlink="">
      <xdr:nvSpPr>
        <xdr:cNvPr id="356" name="n_1main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100601</xdr:rowOff>
    </xdr:from>
    <xdr:ext cx="469744" cy="259045"/>
    <xdr:sp macro="" textlink="">
      <xdr:nvSpPr>
        <xdr:cNvPr id="357" name="n_2mainValue【公営住宅】&#10;一人当たり面積"/>
        <xdr:cNvSpPr txBox="1"/>
      </xdr:nvSpPr>
      <xdr:spPr>
        <a:xfrm>
          <a:off x="8515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99840</xdr:rowOff>
    </xdr:from>
    <xdr:ext cx="469744" cy="259045"/>
    <xdr:sp macro="" textlink="">
      <xdr:nvSpPr>
        <xdr:cNvPr id="358" name="n_3mainValue【公営住宅】&#10;一人当たり面積"/>
        <xdr:cNvSpPr txBox="1"/>
      </xdr:nvSpPr>
      <xdr:spPr>
        <a:xfrm>
          <a:off x="7626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89"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146231</xdr:rowOff>
    </xdr:from>
    <xdr:to>
      <xdr:col>24</xdr:col>
      <xdr:colOff>114300</xdr:colOff>
      <xdr:row>107</xdr:row>
      <xdr:rowOff>76381</xdr:rowOff>
    </xdr:to>
    <xdr:sp macro="" textlink="">
      <xdr:nvSpPr>
        <xdr:cNvPr id="400" name="楕円 399"/>
        <xdr:cNvSpPr/>
      </xdr:nvSpPr>
      <xdr:spPr>
        <a:xfrm>
          <a:off x="4584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124658</xdr:rowOff>
    </xdr:from>
    <xdr:ext cx="405111" cy="259045"/>
    <xdr:sp macro="" textlink="">
      <xdr:nvSpPr>
        <xdr:cNvPr id="401" name="【港湾・漁港】&#10;有形固定資産減価償却率該当値テキスト"/>
        <xdr:cNvSpPr txBox="1"/>
      </xdr:nvSpPr>
      <xdr:spPr>
        <a:xfrm>
          <a:off x="4673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118473</xdr:rowOff>
    </xdr:from>
    <xdr:to>
      <xdr:col>20</xdr:col>
      <xdr:colOff>38100</xdr:colOff>
      <xdr:row>107</xdr:row>
      <xdr:rowOff>48623</xdr:rowOff>
    </xdr:to>
    <xdr:sp macro="" textlink="">
      <xdr:nvSpPr>
        <xdr:cNvPr id="402" name="楕円 401"/>
        <xdr:cNvSpPr/>
      </xdr:nvSpPr>
      <xdr:spPr>
        <a:xfrm>
          <a:off x="3746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169273</xdr:rowOff>
    </xdr:from>
    <xdr:to>
      <xdr:col>24</xdr:col>
      <xdr:colOff>63500</xdr:colOff>
      <xdr:row>107</xdr:row>
      <xdr:rowOff>25581</xdr:rowOff>
    </xdr:to>
    <xdr:cxnSp macro="">
      <xdr:nvCxnSpPr>
        <xdr:cNvPr id="403" name="直線コネクタ 402"/>
        <xdr:cNvCxnSpPr/>
      </xdr:nvCxnSpPr>
      <xdr:spPr>
        <a:xfrm>
          <a:off x="3797300" y="183429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89081</xdr:rowOff>
    </xdr:from>
    <xdr:to>
      <xdr:col>15</xdr:col>
      <xdr:colOff>101600</xdr:colOff>
      <xdr:row>107</xdr:row>
      <xdr:rowOff>19231</xdr:rowOff>
    </xdr:to>
    <xdr:sp macro="" textlink="">
      <xdr:nvSpPr>
        <xdr:cNvPr id="404" name="楕円 403"/>
        <xdr:cNvSpPr/>
      </xdr:nvSpPr>
      <xdr:spPr>
        <a:xfrm>
          <a:off x="2857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139881</xdr:rowOff>
    </xdr:from>
    <xdr:to>
      <xdr:col>19</xdr:col>
      <xdr:colOff>177800</xdr:colOff>
      <xdr:row>106</xdr:row>
      <xdr:rowOff>169273</xdr:rowOff>
    </xdr:to>
    <xdr:cxnSp macro="">
      <xdr:nvCxnSpPr>
        <xdr:cNvPr id="405" name="直線コネクタ 404"/>
        <xdr:cNvCxnSpPr/>
      </xdr:nvCxnSpPr>
      <xdr:spPr>
        <a:xfrm>
          <a:off x="2908300" y="183135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61323</xdr:rowOff>
    </xdr:from>
    <xdr:to>
      <xdr:col>10</xdr:col>
      <xdr:colOff>165100</xdr:colOff>
      <xdr:row>106</xdr:row>
      <xdr:rowOff>162923</xdr:rowOff>
    </xdr:to>
    <xdr:sp macro="" textlink="">
      <xdr:nvSpPr>
        <xdr:cNvPr id="406" name="楕円 405"/>
        <xdr:cNvSpPr/>
      </xdr:nvSpPr>
      <xdr:spPr>
        <a:xfrm>
          <a:off x="196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112123</xdr:rowOff>
    </xdr:from>
    <xdr:to>
      <xdr:col>15</xdr:col>
      <xdr:colOff>50800</xdr:colOff>
      <xdr:row>106</xdr:row>
      <xdr:rowOff>139881</xdr:rowOff>
    </xdr:to>
    <xdr:cxnSp macro="">
      <xdr:nvCxnSpPr>
        <xdr:cNvPr id="407" name="直線コネクタ 406"/>
        <xdr:cNvCxnSpPr/>
      </xdr:nvCxnSpPr>
      <xdr:spPr>
        <a:xfrm>
          <a:off x="2019300" y="182858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08" name="n_1aveValue【港湾・漁港】&#10;有形固定資産減価償却率"/>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09" name="n_2aveValue【港湾・漁港】&#10;有形固定資産減価償却率"/>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10" name="n_3aveValue【港湾・漁港】&#10;有形固定資産減価償却率"/>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39750</xdr:rowOff>
    </xdr:from>
    <xdr:ext cx="405111" cy="259045"/>
    <xdr:sp macro="" textlink="">
      <xdr:nvSpPr>
        <xdr:cNvPr id="412" name="n_1mainValue【港湾・漁港】&#10;有形固定資産減価償却率"/>
        <xdr:cNvSpPr txBox="1"/>
      </xdr:nvSpPr>
      <xdr:spPr>
        <a:xfrm>
          <a:off x="3582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10358</xdr:rowOff>
    </xdr:from>
    <xdr:ext cx="405111" cy="259045"/>
    <xdr:sp macro="" textlink="">
      <xdr:nvSpPr>
        <xdr:cNvPr id="413" name="n_2mainValue【港湾・漁港】&#10;有形固定資産減価償却率"/>
        <xdr:cNvSpPr txBox="1"/>
      </xdr:nvSpPr>
      <xdr:spPr>
        <a:xfrm>
          <a:off x="2705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154050</xdr:rowOff>
    </xdr:from>
    <xdr:ext cx="405111" cy="259045"/>
    <xdr:sp macro="" textlink="">
      <xdr:nvSpPr>
        <xdr:cNvPr id="414" name="n_3mainValue【港湾・漁港】&#10;有形固定資産減価償却率"/>
        <xdr:cNvSpPr txBox="1"/>
      </xdr:nvSpPr>
      <xdr:spPr>
        <a:xfrm>
          <a:off x="1816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145850</xdr:rowOff>
    </xdr:from>
    <xdr:to>
      <xdr:col>55</xdr:col>
      <xdr:colOff>50800</xdr:colOff>
      <xdr:row>109</xdr:row>
      <xdr:rowOff>76000</xdr:rowOff>
    </xdr:to>
    <xdr:sp macro="" textlink="">
      <xdr:nvSpPr>
        <xdr:cNvPr id="456" name="楕円 455"/>
        <xdr:cNvSpPr/>
      </xdr:nvSpPr>
      <xdr:spPr>
        <a:xfrm>
          <a:off x="10426700" y="186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60777</xdr:rowOff>
    </xdr:from>
    <xdr:ext cx="469744" cy="259045"/>
    <xdr:sp macro="" textlink="">
      <xdr:nvSpPr>
        <xdr:cNvPr id="457" name="【港湾・漁港】&#10;一人当たり有形固定資産（償却資産）額該当値テキスト"/>
        <xdr:cNvSpPr txBox="1"/>
      </xdr:nvSpPr>
      <xdr:spPr>
        <a:xfrm>
          <a:off x="10515600" y="185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145788</xdr:rowOff>
    </xdr:from>
    <xdr:to>
      <xdr:col>50</xdr:col>
      <xdr:colOff>165100</xdr:colOff>
      <xdr:row>109</xdr:row>
      <xdr:rowOff>75938</xdr:rowOff>
    </xdr:to>
    <xdr:sp macro="" textlink="">
      <xdr:nvSpPr>
        <xdr:cNvPr id="458" name="楕円 457"/>
        <xdr:cNvSpPr/>
      </xdr:nvSpPr>
      <xdr:spPr>
        <a:xfrm>
          <a:off x="9588500" y="18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25138</xdr:rowOff>
    </xdr:from>
    <xdr:to>
      <xdr:col>55</xdr:col>
      <xdr:colOff>0</xdr:colOff>
      <xdr:row>109</xdr:row>
      <xdr:rowOff>25200</xdr:rowOff>
    </xdr:to>
    <xdr:cxnSp macro="">
      <xdr:nvCxnSpPr>
        <xdr:cNvPr id="459" name="直線コネクタ 458"/>
        <xdr:cNvCxnSpPr/>
      </xdr:nvCxnSpPr>
      <xdr:spPr>
        <a:xfrm>
          <a:off x="9639300" y="18713188"/>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145771</xdr:rowOff>
    </xdr:from>
    <xdr:to>
      <xdr:col>46</xdr:col>
      <xdr:colOff>38100</xdr:colOff>
      <xdr:row>109</xdr:row>
      <xdr:rowOff>75921</xdr:rowOff>
    </xdr:to>
    <xdr:sp macro="" textlink="">
      <xdr:nvSpPr>
        <xdr:cNvPr id="460" name="楕円 459"/>
        <xdr:cNvSpPr/>
      </xdr:nvSpPr>
      <xdr:spPr>
        <a:xfrm>
          <a:off x="8699500" y="186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25121</xdr:rowOff>
    </xdr:from>
    <xdr:to>
      <xdr:col>50</xdr:col>
      <xdr:colOff>114300</xdr:colOff>
      <xdr:row>109</xdr:row>
      <xdr:rowOff>25138</xdr:rowOff>
    </xdr:to>
    <xdr:cxnSp macro="">
      <xdr:nvCxnSpPr>
        <xdr:cNvPr id="461" name="直線コネクタ 460"/>
        <xdr:cNvCxnSpPr/>
      </xdr:nvCxnSpPr>
      <xdr:spPr>
        <a:xfrm>
          <a:off x="8750300" y="1871317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145774</xdr:rowOff>
    </xdr:from>
    <xdr:to>
      <xdr:col>41</xdr:col>
      <xdr:colOff>101600</xdr:colOff>
      <xdr:row>109</xdr:row>
      <xdr:rowOff>75924</xdr:rowOff>
    </xdr:to>
    <xdr:sp macro="" textlink="">
      <xdr:nvSpPr>
        <xdr:cNvPr id="462" name="楕円 461"/>
        <xdr:cNvSpPr/>
      </xdr:nvSpPr>
      <xdr:spPr>
        <a:xfrm>
          <a:off x="7810500" y="18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25121</xdr:rowOff>
    </xdr:from>
    <xdr:to>
      <xdr:col>45</xdr:col>
      <xdr:colOff>177800</xdr:colOff>
      <xdr:row>109</xdr:row>
      <xdr:rowOff>25124</xdr:rowOff>
    </xdr:to>
    <xdr:cxnSp macro="">
      <xdr:nvCxnSpPr>
        <xdr:cNvPr id="463" name="直線コネクタ 462"/>
        <xdr:cNvCxnSpPr/>
      </xdr:nvCxnSpPr>
      <xdr:spPr>
        <a:xfrm flipV="1">
          <a:off x="7861300" y="1871317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67065</xdr:rowOff>
    </xdr:from>
    <xdr:ext cx="469744" cy="259045"/>
    <xdr:sp macro="" textlink="">
      <xdr:nvSpPr>
        <xdr:cNvPr id="468" name="n_1mainValue【港湾・漁港】&#10;一人当たり有形固定資産（償却資産）額"/>
        <xdr:cNvSpPr txBox="1"/>
      </xdr:nvSpPr>
      <xdr:spPr>
        <a:xfrm>
          <a:off x="9391728" y="1875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67048</xdr:rowOff>
    </xdr:from>
    <xdr:ext cx="469744" cy="259045"/>
    <xdr:sp macro="" textlink="">
      <xdr:nvSpPr>
        <xdr:cNvPr id="469" name="n_2mainValue【港湾・漁港】&#10;一人当たり有形固定資産（償却資産）額"/>
        <xdr:cNvSpPr txBox="1"/>
      </xdr:nvSpPr>
      <xdr:spPr>
        <a:xfrm>
          <a:off x="8515428" y="187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67051</xdr:rowOff>
    </xdr:from>
    <xdr:ext cx="469744" cy="259045"/>
    <xdr:sp macro="" textlink="">
      <xdr:nvSpPr>
        <xdr:cNvPr id="470" name="n_3mainValue【港湾・漁港】&#10;一人当たり有形固定資産（償却資産）額"/>
        <xdr:cNvSpPr txBox="1"/>
      </xdr:nvSpPr>
      <xdr:spPr>
        <a:xfrm>
          <a:off x="7626428" y="1875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511" name="楕円 510"/>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121937</xdr:rowOff>
    </xdr:from>
    <xdr:ext cx="405111" cy="259045"/>
    <xdr:sp macro="" textlink="">
      <xdr:nvSpPr>
        <xdr:cNvPr id="512" name="【認定こども園・幼稚園・保育所】&#10;有形固定資産減価償却率該当値テキスト"/>
        <xdr:cNvSpPr txBox="1"/>
      </xdr:nvSpPr>
      <xdr:spPr>
        <a:xfrm>
          <a:off x="16357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513" name="楕円 512"/>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22860</xdr:rowOff>
    </xdr:to>
    <xdr:cxnSp macro="">
      <xdr:nvCxnSpPr>
        <xdr:cNvPr id="514" name="直線コネクタ 513"/>
        <xdr:cNvCxnSpPr/>
      </xdr:nvCxnSpPr>
      <xdr:spPr>
        <a:xfrm>
          <a:off x="15481300" y="64941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515" name="楕円 514"/>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37</xdr:row>
      <xdr:rowOff>150495</xdr:rowOff>
    </xdr:to>
    <xdr:cxnSp macro="">
      <xdr:nvCxnSpPr>
        <xdr:cNvPr id="516" name="直線コネクタ 515"/>
        <xdr:cNvCxnSpPr/>
      </xdr:nvCxnSpPr>
      <xdr:spPr>
        <a:xfrm>
          <a:off x="14592300" y="6448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7" name="楕円 516"/>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104775</xdr:rowOff>
    </xdr:to>
    <xdr:cxnSp macro="">
      <xdr:nvCxnSpPr>
        <xdr:cNvPr id="518" name="直線コネクタ 517"/>
        <xdr:cNvCxnSpPr/>
      </xdr:nvCxnSpPr>
      <xdr:spPr>
        <a:xfrm>
          <a:off x="13703300" y="6404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21"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523" name="n_1mainValue【認定こども園・幼稚園・保育所】&#10;有形固定資産減価償却率"/>
        <xdr:cNvSpPr txBox="1"/>
      </xdr:nvSpPr>
      <xdr:spPr>
        <a:xfrm>
          <a:off x="15266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524" name="n_2mainValue【認定こども園・幼稚園・保育所】&#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25" name="n_3mainValue【認定こども園・幼稚園・保育所】&#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4"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29210</xdr:rowOff>
    </xdr:from>
    <xdr:to>
      <xdr:col>116</xdr:col>
      <xdr:colOff>114300</xdr:colOff>
      <xdr:row>35</xdr:row>
      <xdr:rowOff>130810</xdr:rowOff>
    </xdr:to>
    <xdr:sp macro="" textlink="">
      <xdr:nvSpPr>
        <xdr:cNvPr id="565" name="楕円 564"/>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52087</xdr:rowOff>
    </xdr:from>
    <xdr:ext cx="469744" cy="259045"/>
    <xdr:sp macro="" textlink="">
      <xdr:nvSpPr>
        <xdr:cNvPr id="566" name="【認定こども園・幼稚園・保育所】&#10;一人当たり面積該当値テキスト"/>
        <xdr:cNvSpPr txBox="1"/>
      </xdr:nvSpPr>
      <xdr:spPr>
        <a:xfrm>
          <a:off x="22199600"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29210</xdr:rowOff>
    </xdr:from>
    <xdr:to>
      <xdr:col>112</xdr:col>
      <xdr:colOff>38100</xdr:colOff>
      <xdr:row>35</xdr:row>
      <xdr:rowOff>130810</xdr:rowOff>
    </xdr:to>
    <xdr:sp macro="" textlink="">
      <xdr:nvSpPr>
        <xdr:cNvPr id="567" name="楕円 566"/>
        <xdr:cNvSpPr/>
      </xdr:nvSpPr>
      <xdr:spPr>
        <a:xfrm>
          <a:off x="2127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35</xdr:row>
      <xdr:rowOff>80010</xdr:rowOff>
    </xdr:to>
    <xdr:cxnSp macro="">
      <xdr:nvCxnSpPr>
        <xdr:cNvPr id="568" name="直線コネクタ 567"/>
        <xdr:cNvCxnSpPr/>
      </xdr:nvCxnSpPr>
      <xdr:spPr>
        <a:xfrm>
          <a:off x="21323300" y="6080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macro="" textlink="">
      <xdr:nvSpPr>
        <xdr:cNvPr id="569" name="楕円 568"/>
        <xdr:cNvSpPr/>
      </xdr:nvSpPr>
      <xdr:spPr>
        <a:xfrm>
          <a:off x="2038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80010</xdr:rowOff>
    </xdr:from>
    <xdr:to>
      <xdr:col>111</xdr:col>
      <xdr:colOff>177800</xdr:colOff>
      <xdr:row>35</xdr:row>
      <xdr:rowOff>95250</xdr:rowOff>
    </xdr:to>
    <xdr:cxnSp macro="">
      <xdr:nvCxnSpPr>
        <xdr:cNvPr id="570" name="直線コネクタ 569"/>
        <xdr:cNvCxnSpPr/>
      </xdr:nvCxnSpPr>
      <xdr:spPr>
        <a:xfrm flipV="1">
          <a:off x="20434300" y="6080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44450</xdr:rowOff>
    </xdr:from>
    <xdr:to>
      <xdr:col>102</xdr:col>
      <xdr:colOff>165100</xdr:colOff>
      <xdr:row>35</xdr:row>
      <xdr:rowOff>146050</xdr:rowOff>
    </xdr:to>
    <xdr:sp macro="" textlink="">
      <xdr:nvSpPr>
        <xdr:cNvPr id="571" name="楕円 570"/>
        <xdr:cNvSpPr/>
      </xdr:nvSpPr>
      <xdr:spPr>
        <a:xfrm>
          <a:off x="19494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95250</xdr:rowOff>
    </xdr:from>
    <xdr:to>
      <xdr:col>107</xdr:col>
      <xdr:colOff>50800</xdr:colOff>
      <xdr:row>35</xdr:row>
      <xdr:rowOff>95250</xdr:rowOff>
    </xdr:to>
    <xdr:cxnSp macro="">
      <xdr:nvCxnSpPr>
        <xdr:cNvPr id="572" name="直線コネクタ 571"/>
        <xdr:cNvCxnSpPr/>
      </xdr:nvCxnSpPr>
      <xdr:spPr>
        <a:xfrm>
          <a:off x="19545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4"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147337</xdr:rowOff>
    </xdr:from>
    <xdr:ext cx="469744" cy="259045"/>
    <xdr:sp macro="" textlink="">
      <xdr:nvSpPr>
        <xdr:cNvPr id="577" name="n_1mainValue【認定こども園・幼稚園・保育所】&#10;一人当たり面積"/>
        <xdr:cNvSpPr txBox="1"/>
      </xdr:nvSpPr>
      <xdr:spPr>
        <a:xfrm>
          <a:off x="210757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162577</xdr:rowOff>
    </xdr:from>
    <xdr:ext cx="469744" cy="259045"/>
    <xdr:sp macro="" textlink="">
      <xdr:nvSpPr>
        <xdr:cNvPr id="578" name="n_2mainValue【認定こども園・幼稚園・保育所】&#10;一人当たり面積"/>
        <xdr:cNvSpPr txBox="1"/>
      </xdr:nvSpPr>
      <xdr:spPr>
        <a:xfrm>
          <a:off x="20199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162577</xdr:rowOff>
    </xdr:from>
    <xdr:ext cx="469744" cy="259045"/>
    <xdr:sp macro="" textlink="">
      <xdr:nvSpPr>
        <xdr:cNvPr id="579" name="n_3mainValue【認定こども園・幼稚園・保育所】&#10;一人当たり面積"/>
        <xdr:cNvSpPr txBox="1"/>
      </xdr:nvSpPr>
      <xdr:spPr>
        <a:xfrm>
          <a:off x="19310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620" name="楕円 619"/>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621" name="【学校施設】&#10;有形固定資産減価償却率該当値テキスト"/>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622" name="楕円 621"/>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118110</xdr:rowOff>
    </xdr:to>
    <xdr:cxnSp macro="">
      <xdr:nvCxnSpPr>
        <xdr:cNvPr id="623" name="直線コネクタ 622"/>
        <xdr:cNvCxnSpPr/>
      </xdr:nvCxnSpPr>
      <xdr:spPr>
        <a:xfrm>
          <a:off x="15481300" y="10546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624" name="楕円 623"/>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87630</xdr:rowOff>
    </xdr:to>
    <xdr:cxnSp macro="">
      <xdr:nvCxnSpPr>
        <xdr:cNvPr id="625" name="直線コネクタ 624"/>
        <xdr:cNvCxnSpPr/>
      </xdr:nvCxnSpPr>
      <xdr:spPr>
        <a:xfrm>
          <a:off x="14592300" y="10504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626" name="楕円 625"/>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64770</xdr:rowOff>
    </xdr:to>
    <xdr:cxnSp macro="">
      <xdr:nvCxnSpPr>
        <xdr:cNvPr id="627" name="直線コネクタ 626"/>
        <xdr:cNvCxnSpPr/>
      </xdr:nvCxnSpPr>
      <xdr:spPr>
        <a:xfrm flipV="1">
          <a:off x="13703300" y="1050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3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32"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633"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634" name="n_3mainValue【学校施設】&#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66"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94524</xdr:rowOff>
    </xdr:from>
    <xdr:to>
      <xdr:col>116</xdr:col>
      <xdr:colOff>114300</xdr:colOff>
      <xdr:row>61</xdr:row>
      <xdr:rowOff>24674</xdr:rowOff>
    </xdr:to>
    <xdr:sp macro="" textlink="">
      <xdr:nvSpPr>
        <xdr:cNvPr id="677" name="楕円 676"/>
        <xdr:cNvSpPr/>
      </xdr:nvSpPr>
      <xdr:spPr>
        <a:xfrm>
          <a:off x="22110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72951</xdr:rowOff>
    </xdr:from>
    <xdr:ext cx="469744" cy="259045"/>
    <xdr:sp macro="" textlink="">
      <xdr:nvSpPr>
        <xdr:cNvPr id="678" name="【学校施設】&#10;一人当たり面積該当値テキスト"/>
        <xdr:cNvSpPr txBox="1"/>
      </xdr:nvSpPr>
      <xdr:spPr>
        <a:xfrm>
          <a:off x="22199600" y="1035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101056</xdr:rowOff>
    </xdr:from>
    <xdr:to>
      <xdr:col>112</xdr:col>
      <xdr:colOff>38100</xdr:colOff>
      <xdr:row>61</xdr:row>
      <xdr:rowOff>31206</xdr:rowOff>
    </xdr:to>
    <xdr:sp macro="" textlink="">
      <xdr:nvSpPr>
        <xdr:cNvPr id="679" name="楕円 678"/>
        <xdr:cNvSpPr/>
      </xdr:nvSpPr>
      <xdr:spPr>
        <a:xfrm>
          <a:off x="2127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145324</xdr:rowOff>
    </xdr:from>
    <xdr:to>
      <xdr:col>116</xdr:col>
      <xdr:colOff>63500</xdr:colOff>
      <xdr:row>60</xdr:row>
      <xdr:rowOff>151856</xdr:rowOff>
    </xdr:to>
    <xdr:cxnSp macro="">
      <xdr:nvCxnSpPr>
        <xdr:cNvPr id="680" name="直線コネクタ 679"/>
        <xdr:cNvCxnSpPr/>
      </xdr:nvCxnSpPr>
      <xdr:spPr>
        <a:xfrm flipV="1">
          <a:off x="21323300" y="1043232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104322</xdr:rowOff>
    </xdr:from>
    <xdr:to>
      <xdr:col>107</xdr:col>
      <xdr:colOff>101600</xdr:colOff>
      <xdr:row>61</xdr:row>
      <xdr:rowOff>34472</xdr:rowOff>
    </xdr:to>
    <xdr:sp macro="" textlink="">
      <xdr:nvSpPr>
        <xdr:cNvPr id="681" name="楕円 680"/>
        <xdr:cNvSpPr/>
      </xdr:nvSpPr>
      <xdr:spPr>
        <a:xfrm>
          <a:off x="2038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151856</xdr:rowOff>
    </xdr:from>
    <xdr:to>
      <xdr:col>111</xdr:col>
      <xdr:colOff>177800</xdr:colOff>
      <xdr:row>60</xdr:row>
      <xdr:rowOff>155122</xdr:rowOff>
    </xdr:to>
    <xdr:cxnSp macro="">
      <xdr:nvCxnSpPr>
        <xdr:cNvPr id="682" name="直線コネクタ 681"/>
        <xdr:cNvCxnSpPr/>
      </xdr:nvCxnSpPr>
      <xdr:spPr>
        <a:xfrm flipV="1">
          <a:off x="20434300" y="104388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105954</xdr:rowOff>
    </xdr:from>
    <xdr:to>
      <xdr:col>102</xdr:col>
      <xdr:colOff>165100</xdr:colOff>
      <xdr:row>61</xdr:row>
      <xdr:rowOff>36104</xdr:rowOff>
    </xdr:to>
    <xdr:sp macro="" textlink="">
      <xdr:nvSpPr>
        <xdr:cNvPr id="683" name="楕円 682"/>
        <xdr:cNvSpPr/>
      </xdr:nvSpPr>
      <xdr:spPr>
        <a:xfrm>
          <a:off x="19494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155122</xdr:rowOff>
    </xdr:from>
    <xdr:to>
      <xdr:col>107</xdr:col>
      <xdr:colOff>50800</xdr:colOff>
      <xdr:row>60</xdr:row>
      <xdr:rowOff>156754</xdr:rowOff>
    </xdr:to>
    <xdr:cxnSp macro="">
      <xdr:nvCxnSpPr>
        <xdr:cNvPr id="684" name="直線コネクタ 683"/>
        <xdr:cNvCxnSpPr/>
      </xdr:nvCxnSpPr>
      <xdr:spPr>
        <a:xfrm flipV="1">
          <a:off x="19545300" y="104421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85"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6"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7"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22333</xdr:rowOff>
    </xdr:from>
    <xdr:ext cx="469744" cy="259045"/>
    <xdr:sp macro="" textlink="">
      <xdr:nvSpPr>
        <xdr:cNvPr id="689" name="n_1mainValue【学校施設】&#10;一人当たり面積"/>
        <xdr:cNvSpPr txBox="1"/>
      </xdr:nvSpPr>
      <xdr:spPr>
        <a:xfrm>
          <a:off x="21075727" y="1048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25599</xdr:rowOff>
    </xdr:from>
    <xdr:ext cx="469744" cy="259045"/>
    <xdr:sp macro="" textlink="">
      <xdr:nvSpPr>
        <xdr:cNvPr id="690" name="n_2mainValue【学校施設】&#10;一人当たり面積"/>
        <xdr:cNvSpPr txBox="1"/>
      </xdr:nvSpPr>
      <xdr:spPr>
        <a:xfrm>
          <a:off x="20199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27231</xdr:rowOff>
    </xdr:from>
    <xdr:ext cx="469744" cy="259045"/>
    <xdr:sp macro="" textlink="">
      <xdr:nvSpPr>
        <xdr:cNvPr id="691" name="n_3mainValue【学校施設】&#10;一人当たり面積"/>
        <xdr:cNvSpPr txBox="1"/>
      </xdr:nvSpPr>
      <xdr:spPr>
        <a:xfrm>
          <a:off x="193104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21"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32" name="楕円 731"/>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33" name="【児童館】&#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734" name="楕円 733"/>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116205</xdr:rowOff>
    </xdr:from>
    <xdr:to>
      <xdr:col>85</xdr:col>
      <xdr:colOff>127000</xdr:colOff>
      <xdr:row>83</xdr:row>
      <xdr:rowOff>158114</xdr:rowOff>
    </xdr:to>
    <xdr:cxnSp macro="">
      <xdr:nvCxnSpPr>
        <xdr:cNvPr id="735" name="直線コネクタ 734"/>
        <xdr:cNvCxnSpPr/>
      </xdr:nvCxnSpPr>
      <xdr:spPr>
        <a:xfrm>
          <a:off x="15481300" y="143465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23495</xdr:rowOff>
    </xdr:from>
    <xdr:to>
      <xdr:col>76</xdr:col>
      <xdr:colOff>165100</xdr:colOff>
      <xdr:row>83</xdr:row>
      <xdr:rowOff>125095</xdr:rowOff>
    </xdr:to>
    <xdr:sp macro="" textlink="">
      <xdr:nvSpPr>
        <xdr:cNvPr id="736" name="楕円 735"/>
        <xdr:cNvSpPr/>
      </xdr:nvSpPr>
      <xdr:spPr>
        <a:xfrm>
          <a:off x="14541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74295</xdr:rowOff>
    </xdr:from>
    <xdr:to>
      <xdr:col>81</xdr:col>
      <xdr:colOff>50800</xdr:colOff>
      <xdr:row>83</xdr:row>
      <xdr:rowOff>116205</xdr:rowOff>
    </xdr:to>
    <xdr:cxnSp macro="">
      <xdr:nvCxnSpPr>
        <xdr:cNvPr id="737" name="直線コネクタ 736"/>
        <xdr:cNvCxnSpPr/>
      </xdr:nvCxnSpPr>
      <xdr:spPr>
        <a:xfrm>
          <a:off x="14592300" y="14304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738" name="楕円 737"/>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74295</xdr:rowOff>
    </xdr:to>
    <xdr:cxnSp macro="">
      <xdr:nvCxnSpPr>
        <xdr:cNvPr id="739" name="直線コネクタ 738"/>
        <xdr:cNvCxnSpPr/>
      </xdr:nvCxnSpPr>
      <xdr:spPr>
        <a:xfrm>
          <a:off x="13703300" y="14264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40"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41"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42"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744" name="n_1mainValue【児童館】&#10;有形固定資産減価償却率"/>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116222</xdr:rowOff>
    </xdr:from>
    <xdr:ext cx="405111" cy="259045"/>
    <xdr:sp macro="" textlink="">
      <xdr:nvSpPr>
        <xdr:cNvPr id="745" name="n_2mainValue【児童館】&#10;有形固定資産減価償却率"/>
        <xdr:cNvSpPr txBox="1"/>
      </xdr:nvSpPr>
      <xdr:spPr>
        <a:xfrm>
          <a:off x="14389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746" name="n_3mainValue【児童館】&#10;有形固定資産減価償却率"/>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84" name="楕円 783"/>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785" name="【児童館】&#10;一人当たり面積該当値テキスト"/>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86" name="楕円 785"/>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787" name="直線コネクタ 786"/>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88" name="楕円 787"/>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89" name="直線コネクタ 788"/>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90" name="楕円 789"/>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91" name="直線コネクタ 790"/>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4"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96"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97" name="n_2mainValue【児童館】&#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98" name="n_3mainValue【児童館】&#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45974</xdr:rowOff>
    </xdr:from>
    <xdr:to>
      <xdr:col>85</xdr:col>
      <xdr:colOff>177800</xdr:colOff>
      <xdr:row>102</xdr:row>
      <xdr:rowOff>147574</xdr:rowOff>
    </xdr:to>
    <xdr:sp macro="" textlink="">
      <xdr:nvSpPr>
        <xdr:cNvPr id="837" name="楕円 836"/>
        <xdr:cNvSpPr/>
      </xdr:nvSpPr>
      <xdr:spPr>
        <a:xfrm>
          <a:off x="16268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24401</xdr:rowOff>
    </xdr:from>
    <xdr:ext cx="405111" cy="259045"/>
    <xdr:sp macro="" textlink="">
      <xdr:nvSpPr>
        <xdr:cNvPr id="838" name="【公民館】&#10;有形固定資産減価償却率該当値テキスト"/>
        <xdr:cNvSpPr txBox="1"/>
      </xdr:nvSpPr>
      <xdr:spPr>
        <a:xfrm>
          <a:off x="16357600" y="1751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xdr:rowOff>
    </xdr:from>
    <xdr:to>
      <xdr:col>81</xdr:col>
      <xdr:colOff>101600</xdr:colOff>
      <xdr:row>102</xdr:row>
      <xdr:rowOff>101854</xdr:rowOff>
    </xdr:to>
    <xdr:sp macro="" textlink="">
      <xdr:nvSpPr>
        <xdr:cNvPr id="839" name="楕円 838"/>
        <xdr:cNvSpPr/>
      </xdr:nvSpPr>
      <xdr:spPr>
        <a:xfrm>
          <a:off x="15430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51054</xdr:rowOff>
    </xdr:from>
    <xdr:to>
      <xdr:col>85</xdr:col>
      <xdr:colOff>127000</xdr:colOff>
      <xdr:row>102</xdr:row>
      <xdr:rowOff>96774</xdr:rowOff>
    </xdr:to>
    <xdr:cxnSp macro="">
      <xdr:nvCxnSpPr>
        <xdr:cNvPr id="840" name="直線コネクタ 839"/>
        <xdr:cNvCxnSpPr/>
      </xdr:nvCxnSpPr>
      <xdr:spPr>
        <a:xfrm>
          <a:off x="15481300" y="175389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841" name="楕円 840"/>
        <xdr:cNvSpPr/>
      </xdr:nvSpPr>
      <xdr:spPr>
        <a:xfrm>
          <a:off x="14541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21337</xdr:rowOff>
    </xdr:from>
    <xdr:to>
      <xdr:col>81</xdr:col>
      <xdr:colOff>50800</xdr:colOff>
      <xdr:row>102</xdr:row>
      <xdr:rowOff>51054</xdr:rowOff>
    </xdr:to>
    <xdr:cxnSp macro="">
      <xdr:nvCxnSpPr>
        <xdr:cNvPr id="842" name="直線コネクタ 841"/>
        <xdr:cNvCxnSpPr/>
      </xdr:nvCxnSpPr>
      <xdr:spPr>
        <a:xfrm>
          <a:off x="14592300" y="175092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153415</xdr:rowOff>
    </xdr:from>
    <xdr:to>
      <xdr:col>72</xdr:col>
      <xdr:colOff>38100</xdr:colOff>
      <xdr:row>102</xdr:row>
      <xdr:rowOff>83565</xdr:rowOff>
    </xdr:to>
    <xdr:sp macro="" textlink="">
      <xdr:nvSpPr>
        <xdr:cNvPr id="843" name="楕円 842"/>
        <xdr:cNvSpPr/>
      </xdr:nvSpPr>
      <xdr:spPr>
        <a:xfrm>
          <a:off x="13652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21337</xdr:rowOff>
    </xdr:from>
    <xdr:to>
      <xdr:col>76</xdr:col>
      <xdr:colOff>114300</xdr:colOff>
      <xdr:row>102</xdr:row>
      <xdr:rowOff>32765</xdr:rowOff>
    </xdr:to>
    <xdr:cxnSp macro="">
      <xdr:nvCxnSpPr>
        <xdr:cNvPr id="844" name="直線コネクタ 843"/>
        <xdr:cNvCxnSpPr/>
      </xdr:nvCxnSpPr>
      <xdr:spPr>
        <a:xfrm flipV="1">
          <a:off x="13703300" y="175092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45"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46"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118381</xdr:rowOff>
    </xdr:from>
    <xdr:ext cx="405111" cy="259045"/>
    <xdr:sp macro="" textlink="">
      <xdr:nvSpPr>
        <xdr:cNvPr id="849" name="n_1mainValue【公民館】&#10;有形固定資産減価償却率"/>
        <xdr:cNvSpPr txBox="1"/>
      </xdr:nvSpPr>
      <xdr:spPr>
        <a:xfrm>
          <a:off x="152660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88664</xdr:rowOff>
    </xdr:from>
    <xdr:ext cx="405111" cy="259045"/>
    <xdr:sp macro="" textlink="">
      <xdr:nvSpPr>
        <xdr:cNvPr id="850" name="n_2mainValue【公民館】&#10;有形固定資産減価償却率"/>
        <xdr:cNvSpPr txBox="1"/>
      </xdr:nvSpPr>
      <xdr:spPr>
        <a:xfrm>
          <a:off x="14389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100092</xdr:rowOff>
    </xdr:from>
    <xdr:ext cx="405111" cy="259045"/>
    <xdr:sp macro="" textlink="">
      <xdr:nvSpPr>
        <xdr:cNvPr id="851" name="n_3mainValue【公民館】&#10;有形固定資産減価償却率"/>
        <xdr:cNvSpPr txBox="1"/>
      </xdr:nvSpPr>
      <xdr:spPr>
        <a:xfrm>
          <a:off x="13500744" y="172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8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891" name="楕円 890"/>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892" name="【公民館】&#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93" name="楕円 892"/>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152400</xdr:rowOff>
    </xdr:to>
    <xdr:cxnSp macro="">
      <xdr:nvCxnSpPr>
        <xdr:cNvPr id="894" name="直線コネクタ 893"/>
        <xdr:cNvCxnSpPr/>
      </xdr:nvCxnSpPr>
      <xdr:spPr>
        <a:xfrm>
          <a:off x="21323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895" name="楕円 894"/>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137161</xdr:rowOff>
    </xdr:to>
    <xdr:cxnSp macro="">
      <xdr:nvCxnSpPr>
        <xdr:cNvPr id="896" name="直線コネクタ 895"/>
        <xdr:cNvCxnSpPr/>
      </xdr:nvCxnSpPr>
      <xdr:spPr>
        <a:xfrm>
          <a:off x="20434300" y="1796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97" name="楕円 896"/>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152400</xdr:rowOff>
    </xdr:to>
    <xdr:cxnSp macro="">
      <xdr:nvCxnSpPr>
        <xdr:cNvPr id="898" name="直線コネクタ 897"/>
        <xdr:cNvCxnSpPr/>
      </xdr:nvCxnSpPr>
      <xdr:spPr>
        <a:xfrm flipV="1">
          <a:off x="19545300" y="17967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9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0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903" name="n_1main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04" name="n_2main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5" name="n_3main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一人当たりの面積が類似団体と比較して多いのは、認定子ども園・幼稚園・保育所及び公民館である。公立保育所・幼稚園は４</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箇所あり、一人当たり面積は類似団体平均と比べて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0.084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ポイント高い水準となっている。また、公民館についても３７箇所あり類似団体と比べて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0.017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ポイント高いが、全国平均や県内平均よりも下回っている。本市の南北に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キロメートルという細長い地理的な特性のため、高い水準にあると考えられる。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有形固定資産減価償却率が類似団体と比較して高いのは、公営住宅、児童館、港湾・漁港が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台であり、類似団体との乖離が大きい。児童館については多くが昭和５０年代に建設されたものであり、老朽化が進んでいるものである。今後増加が見込まれる維持管理経費に留意しつつ、子育て環境の適切な整備手法等について検討を進め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図書館】&#10;有形固定資産減価償却率該当値テキスト"/>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164193</xdr:rowOff>
    </xdr:from>
    <xdr:to>
      <xdr:col>20</xdr:col>
      <xdr:colOff>38100</xdr:colOff>
      <xdr:row>39</xdr:row>
      <xdr:rowOff>94343</xdr:rowOff>
    </xdr:to>
    <xdr:sp macro="" textlink="">
      <xdr:nvSpPr>
        <xdr:cNvPr id="76" name="楕円 75"/>
        <xdr:cNvSpPr/>
      </xdr:nvSpPr>
      <xdr:spPr>
        <a:xfrm>
          <a:off x="3746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77833</xdr:rowOff>
    </xdr:to>
    <xdr:cxnSp macro="">
      <xdr:nvCxnSpPr>
        <xdr:cNvPr id="77" name="直線コネクタ 76"/>
        <xdr:cNvCxnSpPr/>
      </xdr:nvCxnSpPr>
      <xdr:spPr>
        <a:xfrm>
          <a:off x="3797300" y="67300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43543</xdr:rowOff>
    </xdr:to>
    <xdr:cxnSp macro="">
      <xdr:nvCxnSpPr>
        <xdr:cNvPr id="79" name="直線コネクタ 78"/>
        <xdr:cNvCxnSpPr/>
      </xdr:nvCxnSpPr>
      <xdr:spPr>
        <a:xfrm>
          <a:off x="2908300" y="66941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92347</xdr:rowOff>
    </xdr:from>
    <xdr:to>
      <xdr:col>10</xdr:col>
      <xdr:colOff>165100</xdr:colOff>
      <xdr:row>39</xdr:row>
      <xdr:rowOff>22497</xdr:rowOff>
    </xdr:to>
    <xdr:sp macro="" textlink="">
      <xdr:nvSpPr>
        <xdr:cNvPr id="80" name="楕円 79"/>
        <xdr:cNvSpPr/>
      </xdr:nvSpPr>
      <xdr:spPr>
        <a:xfrm>
          <a:off x="1968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39</xdr:row>
      <xdr:rowOff>7620</xdr:rowOff>
    </xdr:to>
    <xdr:cxnSp macro="">
      <xdr:nvCxnSpPr>
        <xdr:cNvPr id="81" name="直線コネクタ 80"/>
        <xdr:cNvCxnSpPr/>
      </xdr:nvCxnSpPr>
      <xdr:spPr>
        <a:xfrm>
          <a:off x="2019300" y="66582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85470</xdr:rowOff>
    </xdr:from>
    <xdr:ext cx="405111" cy="259045"/>
    <xdr:sp macro="" textlink="">
      <xdr:nvSpPr>
        <xdr:cNvPr id="86" name="n_1mainValue【図書館】&#10;有形固定資産減価償却率"/>
        <xdr:cNvSpPr txBox="1"/>
      </xdr:nvSpPr>
      <xdr:spPr>
        <a:xfrm>
          <a:off x="3582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7" name="n_2mainValue【図書館】&#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8" name="n_3main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6" name="楕円 125"/>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7"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8" name="楕円 127"/>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9" name="直線コネクタ 128"/>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0" name="楕円 129"/>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31" name="直線コネクタ 130"/>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2" name="楕円 131"/>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3" name="直線コネクタ 132"/>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38"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9"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40" name="n_3main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1" name="楕円 180"/>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2" name="【体育館・プール】&#10;有形固定資産減価償却率該当値テキスト"/>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83" name="楕円 182"/>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184" name="直線コネクタ 183"/>
        <xdr:cNvCxnSpPr/>
      </xdr:nvCxnSpPr>
      <xdr:spPr>
        <a:xfrm>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5" name="楕円 184"/>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144780</xdr:rowOff>
    </xdr:to>
    <xdr:cxnSp macro="">
      <xdr:nvCxnSpPr>
        <xdr:cNvPr id="186" name="直線コネクタ 185"/>
        <xdr:cNvCxnSpPr/>
      </xdr:nvCxnSpPr>
      <xdr:spPr>
        <a:xfrm flipV="1">
          <a:off x="2908300" y="1025842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87" name="楕円 186"/>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144780</xdr:rowOff>
    </xdr:to>
    <xdr:cxnSp macro="">
      <xdr:nvCxnSpPr>
        <xdr:cNvPr id="188" name="直線コネクタ 187"/>
        <xdr:cNvCxnSpPr/>
      </xdr:nvCxnSpPr>
      <xdr:spPr>
        <a:xfrm>
          <a:off x="2019300" y="10391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193" name="n_1mainValue【体育館・プー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4"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195" name="n_3mainValue【体育館・プール】&#10;有形固定資産減価償却率"/>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148082</xdr:rowOff>
    </xdr:from>
    <xdr:to>
      <xdr:col>55</xdr:col>
      <xdr:colOff>50800</xdr:colOff>
      <xdr:row>63</xdr:row>
      <xdr:rowOff>78232</xdr:rowOff>
    </xdr:to>
    <xdr:sp macro="" textlink="">
      <xdr:nvSpPr>
        <xdr:cNvPr id="233" name="楕円 232"/>
        <xdr:cNvSpPr/>
      </xdr:nvSpPr>
      <xdr:spPr>
        <a:xfrm>
          <a:off x="10426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126509</xdr:rowOff>
    </xdr:from>
    <xdr:ext cx="469744" cy="259045"/>
    <xdr:sp macro="" textlink="">
      <xdr:nvSpPr>
        <xdr:cNvPr id="234" name="【体育館・プール】&#10;一人当たり面積該当値テキスト"/>
        <xdr:cNvSpPr txBox="1"/>
      </xdr:nvSpPr>
      <xdr:spPr>
        <a:xfrm>
          <a:off x="10515600"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148082</xdr:rowOff>
    </xdr:from>
    <xdr:to>
      <xdr:col>50</xdr:col>
      <xdr:colOff>165100</xdr:colOff>
      <xdr:row>63</xdr:row>
      <xdr:rowOff>78232</xdr:rowOff>
    </xdr:to>
    <xdr:sp macro="" textlink="">
      <xdr:nvSpPr>
        <xdr:cNvPr id="235" name="楕円 234"/>
        <xdr:cNvSpPr/>
      </xdr:nvSpPr>
      <xdr:spPr>
        <a:xfrm>
          <a:off x="9588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27432</xdr:rowOff>
    </xdr:from>
    <xdr:to>
      <xdr:col>55</xdr:col>
      <xdr:colOff>0</xdr:colOff>
      <xdr:row>63</xdr:row>
      <xdr:rowOff>27432</xdr:rowOff>
    </xdr:to>
    <xdr:cxnSp macro="">
      <xdr:nvCxnSpPr>
        <xdr:cNvPr id="236" name="直線コネクタ 235"/>
        <xdr:cNvCxnSpPr/>
      </xdr:nvCxnSpPr>
      <xdr:spPr>
        <a:xfrm>
          <a:off x="9639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170942</xdr:rowOff>
    </xdr:from>
    <xdr:to>
      <xdr:col>46</xdr:col>
      <xdr:colOff>38100</xdr:colOff>
      <xdr:row>63</xdr:row>
      <xdr:rowOff>101092</xdr:rowOff>
    </xdr:to>
    <xdr:sp macro="" textlink="">
      <xdr:nvSpPr>
        <xdr:cNvPr id="237" name="楕円 236"/>
        <xdr:cNvSpPr/>
      </xdr:nvSpPr>
      <xdr:spPr>
        <a:xfrm>
          <a:off x="8699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27432</xdr:rowOff>
    </xdr:from>
    <xdr:to>
      <xdr:col>50</xdr:col>
      <xdr:colOff>114300</xdr:colOff>
      <xdr:row>63</xdr:row>
      <xdr:rowOff>50292</xdr:rowOff>
    </xdr:to>
    <xdr:cxnSp macro="">
      <xdr:nvCxnSpPr>
        <xdr:cNvPr id="238" name="直線コネクタ 237"/>
        <xdr:cNvCxnSpPr/>
      </xdr:nvCxnSpPr>
      <xdr:spPr>
        <a:xfrm flipV="1">
          <a:off x="8750300" y="10828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170942</xdr:rowOff>
    </xdr:from>
    <xdr:to>
      <xdr:col>41</xdr:col>
      <xdr:colOff>101600</xdr:colOff>
      <xdr:row>63</xdr:row>
      <xdr:rowOff>101092</xdr:rowOff>
    </xdr:to>
    <xdr:sp macro="" textlink="">
      <xdr:nvSpPr>
        <xdr:cNvPr id="239" name="楕円 238"/>
        <xdr:cNvSpPr/>
      </xdr:nvSpPr>
      <xdr:spPr>
        <a:xfrm>
          <a:off x="7810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50292</xdr:rowOff>
    </xdr:from>
    <xdr:to>
      <xdr:col>45</xdr:col>
      <xdr:colOff>177800</xdr:colOff>
      <xdr:row>63</xdr:row>
      <xdr:rowOff>50292</xdr:rowOff>
    </xdr:to>
    <xdr:cxnSp macro="">
      <xdr:nvCxnSpPr>
        <xdr:cNvPr id="240" name="直線コネクタ 239"/>
        <xdr:cNvCxnSpPr/>
      </xdr:nvCxnSpPr>
      <xdr:spPr>
        <a:xfrm>
          <a:off x="7861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69359</xdr:rowOff>
    </xdr:from>
    <xdr:ext cx="469744" cy="259045"/>
    <xdr:sp macro="" textlink="">
      <xdr:nvSpPr>
        <xdr:cNvPr id="245" name="n_1mainValue【体育館・プール】&#10;一人当たり面積"/>
        <xdr:cNvSpPr txBox="1"/>
      </xdr:nvSpPr>
      <xdr:spPr>
        <a:xfrm>
          <a:off x="9391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92219</xdr:rowOff>
    </xdr:from>
    <xdr:ext cx="469744" cy="259045"/>
    <xdr:sp macro="" textlink="">
      <xdr:nvSpPr>
        <xdr:cNvPr id="246" name="n_2mainValue【体育館・プール】&#10;一人当たり面積"/>
        <xdr:cNvSpPr txBox="1"/>
      </xdr:nvSpPr>
      <xdr:spPr>
        <a:xfrm>
          <a:off x="8515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92219</xdr:rowOff>
    </xdr:from>
    <xdr:ext cx="469744" cy="259045"/>
    <xdr:sp macro="" textlink="">
      <xdr:nvSpPr>
        <xdr:cNvPr id="247" name="n_3mainValue【体育館・プール】&#10;一人当たり面積"/>
        <xdr:cNvSpPr txBox="1"/>
      </xdr:nvSpPr>
      <xdr:spPr>
        <a:xfrm>
          <a:off x="7626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30735</xdr:rowOff>
    </xdr:from>
    <xdr:to>
      <xdr:col>24</xdr:col>
      <xdr:colOff>114300</xdr:colOff>
      <xdr:row>80</xdr:row>
      <xdr:rowOff>132335</xdr:rowOff>
    </xdr:to>
    <xdr:sp macro="" textlink="">
      <xdr:nvSpPr>
        <xdr:cNvPr id="286" name="楕円 285"/>
        <xdr:cNvSpPr/>
      </xdr:nvSpPr>
      <xdr:spPr>
        <a:xfrm>
          <a:off x="4584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9162</xdr:rowOff>
    </xdr:from>
    <xdr:ext cx="405111" cy="259045"/>
    <xdr:sp macro="" textlink="">
      <xdr:nvSpPr>
        <xdr:cNvPr id="287" name="【福祉施設】&#10;有形固定資産減価償却率該当値テキスト"/>
        <xdr:cNvSpPr txBox="1"/>
      </xdr:nvSpPr>
      <xdr:spPr>
        <a:xfrm>
          <a:off x="4673600"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88" name="楕円 287"/>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81535</xdr:rowOff>
    </xdr:to>
    <xdr:cxnSp macro="">
      <xdr:nvCxnSpPr>
        <xdr:cNvPr id="289" name="直線コネクタ 288"/>
        <xdr:cNvCxnSpPr/>
      </xdr:nvCxnSpPr>
      <xdr:spPr>
        <a:xfrm>
          <a:off x="3797300" y="1374267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83313</xdr:rowOff>
    </xdr:from>
    <xdr:to>
      <xdr:col>15</xdr:col>
      <xdr:colOff>101600</xdr:colOff>
      <xdr:row>80</xdr:row>
      <xdr:rowOff>13463</xdr:rowOff>
    </xdr:to>
    <xdr:sp macro="" textlink="">
      <xdr:nvSpPr>
        <xdr:cNvPr id="290" name="楕円 289"/>
        <xdr:cNvSpPr/>
      </xdr:nvSpPr>
      <xdr:spPr>
        <a:xfrm>
          <a:off x="2857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134113</xdr:rowOff>
    </xdr:from>
    <xdr:to>
      <xdr:col>19</xdr:col>
      <xdr:colOff>177800</xdr:colOff>
      <xdr:row>80</xdr:row>
      <xdr:rowOff>26670</xdr:rowOff>
    </xdr:to>
    <xdr:cxnSp macro="">
      <xdr:nvCxnSpPr>
        <xdr:cNvPr id="291" name="直線コネクタ 290"/>
        <xdr:cNvCxnSpPr/>
      </xdr:nvCxnSpPr>
      <xdr:spPr>
        <a:xfrm>
          <a:off x="2908300" y="1367866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2" name="楕円 291"/>
        <xdr:cNvSpPr/>
      </xdr:nvSpPr>
      <xdr:spPr>
        <a:xfrm>
          <a:off x="1968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102108</xdr:rowOff>
    </xdr:from>
    <xdr:to>
      <xdr:col>15</xdr:col>
      <xdr:colOff>50800</xdr:colOff>
      <xdr:row>79</xdr:row>
      <xdr:rowOff>134113</xdr:rowOff>
    </xdr:to>
    <xdr:cxnSp macro="">
      <xdr:nvCxnSpPr>
        <xdr:cNvPr id="293" name="直線コネクタ 292"/>
        <xdr:cNvCxnSpPr/>
      </xdr:nvCxnSpPr>
      <xdr:spPr>
        <a:xfrm>
          <a:off x="2019300" y="136466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68597</xdr:rowOff>
    </xdr:from>
    <xdr:ext cx="405111" cy="259045"/>
    <xdr:sp macro="" textlink="">
      <xdr:nvSpPr>
        <xdr:cNvPr id="298" name="n_1main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4590</xdr:rowOff>
    </xdr:from>
    <xdr:ext cx="405111" cy="259045"/>
    <xdr:sp macro="" textlink="">
      <xdr:nvSpPr>
        <xdr:cNvPr id="299" name="n_2mainValue【福祉施設】&#10;有形固定資産減価償却率"/>
        <xdr:cNvSpPr txBox="1"/>
      </xdr:nvSpPr>
      <xdr:spPr>
        <a:xfrm>
          <a:off x="2705744" y="137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0" name="n_3main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164193</xdr:rowOff>
    </xdr:from>
    <xdr:to>
      <xdr:col>55</xdr:col>
      <xdr:colOff>50800</xdr:colOff>
      <xdr:row>84</xdr:row>
      <xdr:rowOff>94343</xdr:rowOff>
    </xdr:to>
    <xdr:sp macro="" textlink="">
      <xdr:nvSpPr>
        <xdr:cNvPr id="342" name="楕円 341"/>
        <xdr:cNvSpPr/>
      </xdr:nvSpPr>
      <xdr:spPr>
        <a:xfrm>
          <a:off x="104267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142620</xdr:rowOff>
    </xdr:from>
    <xdr:ext cx="469744" cy="259045"/>
    <xdr:sp macro="" textlink="">
      <xdr:nvSpPr>
        <xdr:cNvPr id="343" name="【福祉施設】&#10;一人当たり面積該当値テキスト"/>
        <xdr:cNvSpPr txBox="1"/>
      </xdr:nvSpPr>
      <xdr:spPr>
        <a:xfrm>
          <a:off x="10515600" y="143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164193</xdr:rowOff>
    </xdr:from>
    <xdr:to>
      <xdr:col>50</xdr:col>
      <xdr:colOff>165100</xdr:colOff>
      <xdr:row>84</xdr:row>
      <xdr:rowOff>94343</xdr:rowOff>
    </xdr:to>
    <xdr:sp macro="" textlink="">
      <xdr:nvSpPr>
        <xdr:cNvPr id="344" name="楕円 343"/>
        <xdr:cNvSpPr/>
      </xdr:nvSpPr>
      <xdr:spPr>
        <a:xfrm>
          <a:off x="9588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43543</xdr:rowOff>
    </xdr:from>
    <xdr:to>
      <xdr:col>55</xdr:col>
      <xdr:colOff>0</xdr:colOff>
      <xdr:row>84</xdr:row>
      <xdr:rowOff>43543</xdr:rowOff>
    </xdr:to>
    <xdr:cxnSp macro="">
      <xdr:nvCxnSpPr>
        <xdr:cNvPr id="345" name="直線コネクタ 344"/>
        <xdr:cNvCxnSpPr/>
      </xdr:nvCxnSpPr>
      <xdr:spPr>
        <a:xfrm>
          <a:off x="9639300" y="1444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6" name="楕円 345"/>
        <xdr:cNvSpPr/>
      </xdr:nvSpPr>
      <xdr:spPr>
        <a:xfrm>
          <a:off x="8699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106136</xdr:rowOff>
    </xdr:from>
    <xdr:to>
      <xdr:col>50</xdr:col>
      <xdr:colOff>114300</xdr:colOff>
      <xdr:row>84</xdr:row>
      <xdr:rowOff>43543</xdr:rowOff>
    </xdr:to>
    <xdr:cxnSp macro="">
      <xdr:nvCxnSpPr>
        <xdr:cNvPr id="347" name="直線コネクタ 346"/>
        <xdr:cNvCxnSpPr/>
      </xdr:nvCxnSpPr>
      <xdr:spPr>
        <a:xfrm>
          <a:off x="8750300" y="143364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33564</xdr:rowOff>
    </xdr:from>
    <xdr:to>
      <xdr:col>41</xdr:col>
      <xdr:colOff>101600</xdr:colOff>
      <xdr:row>83</xdr:row>
      <xdr:rowOff>135164</xdr:rowOff>
    </xdr:to>
    <xdr:sp macro="" textlink="">
      <xdr:nvSpPr>
        <xdr:cNvPr id="348" name="楕円 347"/>
        <xdr:cNvSpPr/>
      </xdr:nvSpPr>
      <xdr:spPr>
        <a:xfrm>
          <a:off x="7810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84364</xdr:rowOff>
    </xdr:from>
    <xdr:to>
      <xdr:col>45</xdr:col>
      <xdr:colOff>177800</xdr:colOff>
      <xdr:row>83</xdr:row>
      <xdr:rowOff>106136</xdr:rowOff>
    </xdr:to>
    <xdr:cxnSp macro="">
      <xdr:nvCxnSpPr>
        <xdr:cNvPr id="349" name="直線コネクタ 348"/>
        <xdr:cNvCxnSpPr/>
      </xdr:nvCxnSpPr>
      <xdr:spPr>
        <a:xfrm>
          <a:off x="7861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85470</xdr:rowOff>
    </xdr:from>
    <xdr:ext cx="469744" cy="259045"/>
    <xdr:sp macro="" textlink="">
      <xdr:nvSpPr>
        <xdr:cNvPr id="354" name="n_1mainValue【福祉施設】&#10;一人当たり面積"/>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55" name="n_2main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56" name="n_3mainValue【福祉施設】&#10;一人当たり面積"/>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98" name="楕円 397"/>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399"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10705</xdr:rowOff>
    </xdr:from>
    <xdr:to>
      <xdr:col>20</xdr:col>
      <xdr:colOff>38100</xdr:colOff>
      <xdr:row>106</xdr:row>
      <xdr:rowOff>112305</xdr:rowOff>
    </xdr:to>
    <xdr:sp macro="" textlink="">
      <xdr:nvSpPr>
        <xdr:cNvPr id="400" name="楕円 399"/>
        <xdr:cNvSpPr/>
      </xdr:nvSpPr>
      <xdr:spPr>
        <a:xfrm>
          <a:off x="3746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106</xdr:row>
      <xdr:rowOff>99061</xdr:rowOff>
    </xdr:to>
    <xdr:cxnSp macro="">
      <xdr:nvCxnSpPr>
        <xdr:cNvPr id="401" name="直線コネクタ 400"/>
        <xdr:cNvCxnSpPr/>
      </xdr:nvCxnSpPr>
      <xdr:spPr>
        <a:xfrm>
          <a:off x="3797300" y="182352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402" name="楕円 401"/>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61505</xdr:rowOff>
    </xdr:to>
    <xdr:cxnSp macro="">
      <xdr:nvCxnSpPr>
        <xdr:cNvPr id="403" name="直線コネクタ 402"/>
        <xdr:cNvCxnSpPr/>
      </xdr:nvCxnSpPr>
      <xdr:spPr>
        <a:xfrm>
          <a:off x="2908300" y="1818132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04" name="楕円 403"/>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7620</xdr:rowOff>
    </xdr:to>
    <xdr:cxnSp macro="">
      <xdr:nvCxnSpPr>
        <xdr:cNvPr id="405" name="直線コネクタ 404"/>
        <xdr:cNvCxnSpPr/>
      </xdr:nvCxnSpPr>
      <xdr:spPr>
        <a:xfrm>
          <a:off x="2019300" y="1814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103432</xdr:rowOff>
    </xdr:from>
    <xdr:ext cx="405111" cy="259045"/>
    <xdr:sp macro="" textlink="">
      <xdr:nvSpPr>
        <xdr:cNvPr id="410" name="n_1mainValue【市民会館】&#10;有形固定資産減価償却率"/>
        <xdr:cNvSpPr txBox="1"/>
      </xdr:nvSpPr>
      <xdr:spPr>
        <a:xfrm>
          <a:off x="3582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411" name="n_2mainValue【市民会館】&#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12" name="n_3mainValue【市民会館】&#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48" name="楕円 447"/>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49"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50" name="楕円 449"/>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51" name="直線コネクタ 450"/>
        <xdr:cNvCxnSpPr/>
      </xdr:nvCxnSpPr>
      <xdr:spPr>
        <a:xfrm>
          <a:off x="9639300" y="1823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52" name="楕円 451"/>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76200</xdr:rowOff>
    </xdr:to>
    <xdr:cxnSp macro="">
      <xdr:nvCxnSpPr>
        <xdr:cNvPr id="453" name="直線コネクタ 452"/>
        <xdr:cNvCxnSpPr/>
      </xdr:nvCxnSpPr>
      <xdr:spPr>
        <a:xfrm flipV="1">
          <a:off x="8750300" y="1823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54" name="楕円 45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55" name="直線コネクタ 454"/>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60" name="n_1mainValue【市民会館】&#10;一人当たり面積"/>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61"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62"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504" name="楕円 503"/>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505"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506" name="楕円 505"/>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159476</xdr:rowOff>
    </xdr:from>
    <xdr:to>
      <xdr:col>85</xdr:col>
      <xdr:colOff>127000</xdr:colOff>
      <xdr:row>40</xdr:row>
      <xdr:rowOff>30480</xdr:rowOff>
    </xdr:to>
    <xdr:cxnSp macro="">
      <xdr:nvCxnSpPr>
        <xdr:cNvPr id="507" name="直線コネクタ 506"/>
        <xdr:cNvCxnSpPr/>
      </xdr:nvCxnSpPr>
      <xdr:spPr>
        <a:xfrm>
          <a:off x="15481300" y="68460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08" name="楕円 507"/>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159476</xdr:rowOff>
    </xdr:to>
    <xdr:cxnSp macro="">
      <xdr:nvCxnSpPr>
        <xdr:cNvPr id="509" name="直線コネクタ 508"/>
        <xdr:cNvCxnSpPr/>
      </xdr:nvCxnSpPr>
      <xdr:spPr>
        <a:xfrm>
          <a:off x="14592300" y="6677841"/>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10" name="楕円 509"/>
        <xdr:cNvSpPr/>
      </xdr:nvSpPr>
      <xdr:spPr>
        <a:xfrm>
          <a:off x="13652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120287</xdr:rowOff>
    </xdr:from>
    <xdr:to>
      <xdr:col>76</xdr:col>
      <xdr:colOff>114300</xdr:colOff>
      <xdr:row>38</xdr:row>
      <xdr:rowOff>162741</xdr:rowOff>
    </xdr:to>
    <xdr:cxnSp macro="">
      <xdr:nvCxnSpPr>
        <xdr:cNvPr id="511" name="直線コネクタ 510"/>
        <xdr:cNvCxnSpPr/>
      </xdr:nvCxnSpPr>
      <xdr:spPr>
        <a:xfrm>
          <a:off x="13703300" y="66353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29953</xdr:rowOff>
    </xdr:from>
    <xdr:ext cx="405111" cy="259045"/>
    <xdr:sp macro="" textlink="">
      <xdr:nvSpPr>
        <xdr:cNvPr id="516"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17" name="n_2main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18" name="n_3mainValue【一般廃棄物処理施設】&#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125603</xdr:rowOff>
    </xdr:from>
    <xdr:to>
      <xdr:col>116</xdr:col>
      <xdr:colOff>114300</xdr:colOff>
      <xdr:row>41</xdr:row>
      <xdr:rowOff>55753</xdr:rowOff>
    </xdr:to>
    <xdr:sp macro="" textlink="">
      <xdr:nvSpPr>
        <xdr:cNvPr id="558" name="楕円 557"/>
        <xdr:cNvSpPr/>
      </xdr:nvSpPr>
      <xdr:spPr>
        <a:xfrm>
          <a:off x="221107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104030</xdr:rowOff>
    </xdr:from>
    <xdr:ext cx="534377" cy="259045"/>
    <xdr:sp macro="" textlink="">
      <xdr:nvSpPr>
        <xdr:cNvPr id="559" name="【一般廃棄物処理施設】&#10;一人当たり有形固定資産（償却資産）額該当値テキスト"/>
        <xdr:cNvSpPr txBox="1"/>
      </xdr:nvSpPr>
      <xdr:spPr>
        <a:xfrm>
          <a:off x="22199600" y="69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125092</xdr:rowOff>
    </xdr:from>
    <xdr:to>
      <xdr:col>112</xdr:col>
      <xdr:colOff>38100</xdr:colOff>
      <xdr:row>41</xdr:row>
      <xdr:rowOff>55242</xdr:rowOff>
    </xdr:to>
    <xdr:sp macro="" textlink="">
      <xdr:nvSpPr>
        <xdr:cNvPr id="560" name="楕円 559"/>
        <xdr:cNvSpPr/>
      </xdr:nvSpPr>
      <xdr:spPr>
        <a:xfrm>
          <a:off x="21272500" y="69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4442</xdr:rowOff>
    </xdr:from>
    <xdr:to>
      <xdr:col>116</xdr:col>
      <xdr:colOff>63500</xdr:colOff>
      <xdr:row>41</xdr:row>
      <xdr:rowOff>4953</xdr:rowOff>
    </xdr:to>
    <xdr:cxnSp macro="">
      <xdr:nvCxnSpPr>
        <xdr:cNvPr id="561" name="直線コネクタ 560"/>
        <xdr:cNvCxnSpPr/>
      </xdr:nvCxnSpPr>
      <xdr:spPr>
        <a:xfrm>
          <a:off x="21323300" y="7033892"/>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88775</xdr:rowOff>
    </xdr:from>
    <xdr:to>
      <xdr:col>107</xdr:col>
      <xdr:colOff>101600</xdr:colOff>
      <xdr:row>41</xdr:row>
      <xdr:rowOff>18925</xdr:rowOff>
    </xdr:to>
    <xdr:sp macro="" textlink="">
      <xdr:nvSpPr>
        <xdr:cNvPr id="562" name="楕円 561"/>
        <xdr:cNvSpPr/>
      </xdr:nvSpPr>
      <xdr:spPr>
        <a:xfrm>
          <a:off x="20383500" y="6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139575</xdr:rowOff>
    </xdr:from>
    <xdr:to>
      <xdr:col>111</xdr:col>
      <xdr:colOff>177800</xdr:colOff>
      <xdr:row>41</xdr:row>
      <xdr:rowOff>4442</xdr:rowOff>
    </xdr:to>
    <xdr:cxnSp macro="">
      <xdr:nvCxnSpPr>
        <xdr:cNvPr id="563" name="直線コネクタ 562"/>
        <xdr:cNvCxnSpPr/>
      </xdr:nvCxnSpPr>
      <xdr:spPr>
        <a:xfrm>
          <a:off x="20434300" y="6997575"/>
          <a:ext cx="8890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88791</xdr:rowOff>
    </xdr:from>
    <xdr:to>
      <xdr:col>102</xdr:col>
      <xdr:colOff>165100</xdr:colOff>
      <xdr:row>41</xdr:row>
      <xdr:rowOff>18941</xdr:rowOff>
    </xdr:to>
    <xdr:sp macro="" textlink="">
      <xdr:nvSpPr>
        <xdr:cNvPr id="564" name="楕円 563"/>
        <xdr:cNvSpPr/>
      </xdr:nvSpPr>
      <xdr:spPr>
        <a:xfrm>
          <a:off x="19494500" y="69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139575</xdr:rowOff>
    </xdr:from>
    <xdr:to>
      <xdr:col>107</xdr:col>
      <xdr:colOff>50800</xdr:colOff>
      <xdr:row>40</xdr:row>
      <xdr:rowOff>139591</xdr:rowOff>
    </xdr:to>
    <xdr:cxnSp macro="">
      <xdr:nvCxnSpPr>
        <xdr:cNvPr id="565" name="直線コネクタ 564"/>
        <xdr:cNvCxnSpPr/>
      </xdr:nvCxnSpPr>
      <xdr:spPr>
        <a:xfrm flipV="1">
          <a:off x="19545300" y="6997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46369</xdr:rowOff>
    </xdr:from>
    <xdr:ext cx="534377" cy="259045"/>
    <xdr:sp macro="" textlink="">
      <xdr:nvSpPr>
        <xdr:cNvPr id="570" name="n_1mainValue【一般廃棄物処理施設】&#10;一人当たり有形固定資産（償却資産）額"/>
        <xdr:cNvSpPr txBox="1"/>
      </xdr:nvSpPr>
      <xdr:spPr>
        <a:xfrm>
          <a:off x="21043411" y="70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10052</xdr:rowOff>
    </xdr:from>
    <xdr:ext cx="534377" cy="259045"/>
    <xdr:sp macro="" textlink="">
      <xdr:nvSpPr>
        <xdr:cNvPr id="571" name="n_2mainValue【一般廃棄物処理施設】&#10;一人当たり有形固定資産（償却資産）額"/>
        <xdr:cNvSpPr txBox="1"/>
      </xdr:nvSpPr>
      <xdr:spPr>
        <a:xfrm>
          <a:off x="20167111" y="70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10068</xdr:rowOff>
    </xdr:from>
    <xdr:ext cx="534377" cy="259045"/>
    <xdr:sp macro="" textlink="">
      <xdr:nvSpPr>
        <xdr:cNvPr id="572" name="n_3mainValue【一般廃棄物処理施設】&#10;一人当たり有形固定資産（償却資産）額"/>
        <xdr:cNvSpPr txBox="1"/>
      </xdr:nvSpPr>
      <xdr:spPr>
        <a:xfrm>
          <a:off x="19278111" y="7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11" name="楕円 610"/>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12" name="【保健センター・保健所】&#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170942</xdr:rowOff>
    </xdr:from>
    <xdr:to>
      <xdr:col>81</xdr:col>
      <xdr:colOff>101600</xdr:colOff>
      <xdr:row>58</xdr:row>
      <xdr:rowOff>101092</xdr:rowOff>
    </xdr:to>
    <xdr:sp macro="" textlink="">
      <xdr:nvSpPr>
        <xdr:cNvPr id="613" name="楕円 612"/>
        <xdr:cNvSpPr/>
      </xdr:nvSpPr>
      <xdr:spPr>
        <a:xfrm>
          <a:off x="1543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50292</xdr:rowOff>
    </xdr:from>
    <xdr:to>
      <xdr:col>85</xdr:col>
      <xdr:colOff>127000</xdr:colOff>
      <xdr:row>58</xdr:row>
      <xdr:rowOff>91440</xdr:rowOff>
    </xdr:to>
    <xdr:cxnSp macro="">
      <xdr:nvCxnSpPr>
        <xdr:cNvPr id="614" name="直線コネクタ 613"/>
        <xdr:cNvCxnSpPr/>
      </xdr:nvCxnSpPr>
      <xdr:spPr>
        <a:xfrm>
          <a:off x="15481300" y="99943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111506</xdr:rowOff>
    </xdr:from>
    <xdr:to>
      <xdr:col>76</xdr:col>
      <xdr:colOff>165100</xdr:colOff>
      <xdr:row>59</xdr:row>
      <xdr:rowOff>41656</xdr:rowOff>
    </xdr:to>
    <xdr:sp macro="" textlink="">
      <xdr:nvSpPr>
        <xdr:cNvPr id="615" name="楕円 614"/>
        <xdr:cNvSpPr/>
      </xdr:nvSpPr>
      <xdr:spPr>
        <a:xfrm>
          <a:off x="14541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50292</xdr:rowOff>
    </xdr:from>
    <xdr:to>
      <xdr:col>81</xdr:col>
      <xdr:colOff>50800</xdr:colOff>
      <xdr:row>58</xdr:row>
      <xdr:rowOff>162306</xdr:rowOff>
    </xdr:to>
    <xdr:cxnSp macro="">
      <xdr:nvCxnSpPr>
        <xdr:cNvPr id="616" name="直線コネクタ 615"/>
        <xdr:cNvCxnSpPr/>
      </xdr:nvCxnSpPr>
      <xdr:spPr>
        <a:xfrm flipV="1">
          <a:off x="14592300" y="999439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17" name="楕円 61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162306</xdr:rowOff>
    </xdr:to>
    <xdr:cxnSp macro="">
      <xdr:nvCxnSpPr>
        <xdr:cNvPr id="618" name="直線コネクタ 617"/>
        <xdr:cNvCxnSpPr/>
      </xdr:nvCxnSpPr>
      <xdr:spPr>
        <a:xfrm>
          <a:off x="13703300" y="100584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117619</xdr:rowOff>
    </xdr:from>
    <xdr:ext cx="405111" cy="259045"/>
    <xdr:sp macro="" textlink="">
      <xdr:nvSpPr>
        <xdr:cNvPr id="623" name="n_1mainValue【保健センター・保健所】&#10;有形固定資産減価償却率"/>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32783</xdr:rowOff>
    </xdr:from>
    <xdr:ext cx="405111" cy="259045"/>
    <xdr:sp macro="" textlink="">
      <xdr:nvSpPr>
        <xdr:cNvPr id="624" name="n_2mainValue【保健センター・保健所】&#10;有形固定資産減価償却率"/>
        <xdr:cNvSpPr txBox="1"/>
      </xdr:nvSpPr>
      <xdr:spPr>
        <a:xfrm>
          <a:off x="14389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625" name="n_3mainValue【保健センター・保健所】&#10;有形固定資産減価償却率"/>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65" name="楕円 664"/>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66"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67" name="楕円 666"/>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133350</xdr:rowOff>
    </xdr:to>
    <xdr:cxnSp macro="">
      <xdr:nvCxnSpPr>
        <xdr:cNvPr id="668" name="直線コネクタ 667"/>
        <xdr:cNvCxnSpPr/>
      </xdr:nvCxnSpPr>
      <xdr:spPr>
        <a:xfrm>
          <a:off x="21323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69" name="楕円 66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152400</xdr:rowOff>
    </xdr:to>
    <xdr:cxnSp macro="">
      <xdr:nvCxnSpPr>
        <xdr:cNvPr id="670" name="直線コネクタ 669"/>
        <xdr:cNvCxnSpPr/>
      </xdr:nvCxnSpPr>
      <xdr:spPr>
        <a:xfrm flipV="1">
          <a:off x="20434300" y="10763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1" name="楕円 67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72" name="直線コネクタ 671"/>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677"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7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79"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103505</xdr:rowOff>
    </xdr:from>
    <xdr:to>
      <xdr:col>85</xdr:col>
      <xdr:colOff>177800</xdr:colOff>
      <xdr:row>82</xdr:row>
      <xdr:rowOff>33655</xdr:rowOff>
    </xdr:to>
    <xdr:sp macro="" textlink="">
      <xdr:nvSpPr>
        <xdr:cNvPr id="720" name="楕円 719"/>
        <xdr:cNvSpPr/>
      </xdr:nvSpPr>
      <xdr:spPr>
        <a:xfrm>
          <a:off x="16268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81932</xdr:rowOff>
    </xdr:from>
    <xdr:ext cx="405111" cy="259045"/>
    <xdr:sp macro="" textlink="">
      <xdr:nvSpPr>
        <xdr:cNvPr id="721" name="【消防施設】&#10;有形固定資産減価償却率該当値テキスト"/>
        <xdr:cNvSpPr txBox="1"/>
      </xdr:nvSpPr>
      <xdr:spPr>
        <a:xfrm>
          <a:off x="163576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22" name="楕円 721"/>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154305</xdr:rowOff>
    </xdr:to>
    <xdr:cxnSp macro="">
      <xdr:nvCxnSpPr>
        <xdr:cNvPr id="723" name="直線コネクタ 722"/>
        <xdr:cNvCxnSpPr/>
      </xdr:nvCxnSpPr>
      <xdr:spPr>
        <a:xfrm>
          <a:off x="15481300" y="1399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724" name="楕円 723"/>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81</xdr:row>
      <xdr:rowOff>106680</xdr:rowOff>
    </xdr:to>
    <xdr:cxnSp macro="">
      <xdr:nvCxnSpPr>
        <xdr:cNvPr id="725" name="直線コネクタ 724"/>
        <xdr:cNvCxnSpPr/>
      </xdr:nvCxnSpPr>
      <xdr:spPr>
        <a:xfrm>
          <a:off x="14592300" y="13963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6" name="楕円 725"/>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76200</xdr:rowOff>
    </xdr:to>
    <xdr:cxnSp macro="">
      <xdr:nvCxnSpPr>
        <xdr:cNvPr id="727" name="直線コネクタ 726"/>
        <xdr:cNvCxnSpPr/>
      </xdr:nvCxnSpPr>
      <xdr:spPr>
        <a:xfrm>
          <a:off x="13703300" y="13935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2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29"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732" name="n_1main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118127</xdr:rowOff>
    </xdr:from>
    <xdr:ext cx="405111" cy="259045"/>
    <xdr:sp macro="" textlink="">
      <xdr:nvSpPr>
        <xdr:cNvPr id="733" name="n_2mainValue【消防施設】&#10;有形固定資産減価償却率"/>
        <xdr:cNvSpPr txBox="1"/>
      </xdr:nvSpPr>
      <xdr:spPr>
        <a:xfrm>
          <a:off x="14389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34" name="n_3main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774" name="楕円 773"/>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775" name="【消防施設】&#10;一人当たり面積該当値テキスト"/>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776" name="楕円 775"/>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777" name="直線コネクタ 776"/>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778" name="楕円 777"/>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83</xdr:row>
      <xdr:rowOff>31750</xdr:rowOff>
    </xdr:to>
    <xdr:cxnSp macro="">
      <xdr:nvCxnSpPr>
        <xdr:cNvPr id="779" name="直線コネクタ 778"/>
        <xdr:cNvCxnSpPr/>
      </xdr:nvCxnSpPr>
      <xdr:spPr>
        <a:xfrm flipV="1">
          <a:off x="20434300" y="1419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780" name="楕円 779"/>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31750</xdr:rowOff>
    </xdr:to>
    <xdr:cxnSp macro="">
      <xdr:nvCxnSpPr>
        <xdr:cNvPr id="781" name="直線コネクタ 780"/>
        <xdr:cNvCxnSpPr/>
      </xdr:nvCxnSpPr>
      <xdr:spPr>
        <a:xfrm>
          <a:off x="19545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786" name="n_1mainValue【消防施設】&#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73677</xdr:rowOff>
    </xdr:from>
    <xdr:ext cx="469744" cy="259045"/>
    <xdr:sp macro="" textlink="">
      <xdr:nvSpPr>
        <xdr:cNvPr id="787" name="n_2mainValue【消防施設】&#10;一人当たり面積"/>
        <xdr:cNvSpPr txBox="1"/>
      </xdr:nvSpPr>
      <xdr:spPr>
        <a:xfrm>
          <a:off x="20199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88" name="n_3mainValue【消防施設】&#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28666</xdr:rowOff>
    </xdr:from>
    <xdr:to>
      <xdr:col>85</xdr:col>
      <xdr:colOff>177800</xdr:colOff>
      <xdr:row>106</xdr:row>
      <xdr:rowOff>130266</xdr:rowOff>
    </xdr:to>
    <xdr:sp macro="" textlink="">
      <xdr:nvSpPr>
        <xdr:cNvPr id="830" name="楕円 829"/>
        <xdr:cNvSpPr/>
      </xdr:nvSpPr>
      <xdr:spPr>
        <a:xfrm>
          <a:off x="16268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7093</xdr:rowOff>
    </xdr:from>
    <xdr:ext cx="405111" cy="259045"/>
    <xdr:sp macro="" textlink="">
      <xdr:nvSpPr>
        <xdr:cNvPr id="831" name="【庁舎】&#10;有形固定資産減価償却率該当値テキスト"/>
        <xdr:cNvSpPr txBox="1"/>
      </xdr:nvSpPr>
      <xdr:spPr>
        <a:xfrm>
          <a:off x="16357600"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832" name="楕円 831"/>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79466</xdr:rowOff>
    </xdr:to>
    <xdr:cxnSp macro="">
      <xdr:nvCxnSpPr>
        <xdr:cNvPr id="833" name="直線コネクタ 832"/>
        <xdr:cNvCxnSpPr/>
      </xdr:nvCxnSpPr>
      <xdr:spPr>
        <a:xfrm>
          <a:off x="15481300" y="182254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834" name="楕円 833"/>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51707</xdr:rowOff>
    </xdr:to>
    <xdr:cxnSp macro="">
      <xdr:nvCxnSpPr>
        <xdr:cNvPr id="835" name="直線コネクタ 834"/>
        <xdr:cNvCxnSpPr/>
      </xdr:nvCxnSpPr>
      <xdr:spPr>
        <a:xfrm>
          <a:off x="14592300" y="181666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836" name="楕円 835"/>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105</xdr:row>
      <xdr:rowOff>164374</xdr:rowOff>
    </xdr:to>
    <xdr:cxnSp macro="">
      <xdr:nvCxnSpPr>
        <xdr:cNvPr id="837" name="直線コネクタ 836"/>
        <xdr:cNvCxnSpPr/>
      </xdr:nvCxnSpPr>
      <xdr:spPr>
        <a:xfrm>
          <a:off x="13703300" y="181486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842" name="n_1mainValue【庁舎】&#10;有形固定資産減価償却率"/>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843" name="n_2mainValue【庁舎】&#10;有形固定資産減価償却率"/>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844" name="n_3mainValue【庁舎】&#10;有形固定資産減価償却率"/>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112268</xdr:rowOff>
    </xdr:from>
    <xdr:to>
      <xdr:col>116</xdr:col>
      <xdr:colOff>114300</xdr:colOff>
      <xdr:row>105</xdr:row>
      <xdr:rowOff>42418</xdr:rowOff>
    </xdr:to>
    <xdr:sp macro="" textlink="">
      <xdr:nvSpPr>
        <xdr:cNvPr id="882" name="楕円 881"/>
        <xdr:cNvSpPr/>
      </xdr:nvSpPr>
      <xdr:spPr>
        <a:xfrm>
          <a:off x="22110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90695</xdr:rowOff>
    </xdr:from>
    <xdr:ext cx="469744" cy="259045"/>
    <xdr:sp macro="" textlink="">
      <xdr:nvSpPr>
        <xdr:cNvPr id="883" name="【庁舎】&#10;一人当たり面積該当値テキスト"/>
        <xdr:cNvSpPr txBox="1"/>
      </xdr:nvSpPr>
      <xdr:spPr>
        <a:xfrm>
          <a:off x="22199600" y="179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884" name="楕円 883"/>
        <xdr:cNvSpPr/>
      </xdr:nvSpPr>
      <xdr:spPr>
        <a:xfrm>
          <a:off x="2127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163068</xdr:rowOff>
    </xdr:from>
    <xdr:to>
      <xdr:col>116</xdr:col>
      <xdr:colOff>63500</xdr:colOff>
      <xdr:row>104</xdr:row>
      <xdr:rowOff>163068</xdr:rowOff>
    </xdr:to>
    <xdr:cxnSp macro="">
      <xdr:nvCxnSpPr>
        <xdr:cNvPr id="885" name="直線コネクタ 884"/>
        <xdr:cNvCxnSpPr/>
      </xdr:nvCxnSpPr>
      <xdr:spPr>
        <a:xfrm>
          <a:off x="21323300" y="17993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86" name="楕円 885"/>
        <xdr:cNvSpPr/>
      </xdr:nvSpPr>
      <xdr:spPr>
        <a:xfrm>
          <a:off x="20383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80772</xdr:rowOff>
    </xdr:from>
    <xdr:to>
      <xdr:col>111</xdr:col>
      <xdr:colOff>177800</xdr:colOff>
      <xdr:row>104</xdr:row>
      <xdr:rowOff>163068</xdr:rowOff>
    </xdr:to>
    <xdr:cxnSp macro="">
      <xdr:nvCxnSpPr>
        <xdr:cNvPr id="887" name="直線コネクタ 886"/>
        <xdr:cNvCxnSpPr/>
      </xdr:nvCxnSpPr>
      <xdr:spPr>
        <a:xfrm>
          <a:off x="20434300" y="17911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88" name="楕円 887"/>
        <xdr:cNvSpPr/>
      </xdr:nvSpPr>
      <xdr:spPr>
        <a:xfrm>
          <a:off x="19494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80772</xdr:rowOff>
    </xdr:from>
    <xdr:to>
      <xdr:col>107</xdr:col>
      <xdr:colOff>50800</xdr:colOff>
      <xdr:row>104</xdr:row>
      <xdr:rowOff>80772</xdr:rowOff>
    </xdr:to>
    <xdr:cxnSp macro="">
      <xdr:nvCxnSpPr>
        <xdr:cNvPr id="889" name="直線コネクタ 888"/>
        <xdr:cNvCxnSpPr/>
      </xdr:nvCxnSpPr>
      <xdr:spPr>
        <a:xfrm>
          <a:off x="19545300" y="1791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33545</xdr:rowOff>
    </xdr:from>
    <xdr:ext cx="469744" cy="259045"/>
    <xdr:sp macro="" textlink="">
      <xdr:nvSpPr>
        <xdr:cNvPr id="894" name="n_1mainValue【庁舎】&#10;一人当たり面積"/>
        <xdr:cNvSpPr txBox="1"/>
      </xdr:nvSpPr>
      <xdr:spPr>
        <a:xfrm>
          <a:off x="210757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895" name="n_2mainValue【庁舎】&#10;一人当たり面積"/>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896" name="n_3main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市民会館、一般廃棄物処理施設の施設類型において、有形固定資産減価償却率が類似団体平均より高く、一人当たりの面積が低い数値となっている。一方で、市施設における一人当たりの面積は低いものの、市内において県立の図書館、体育館、ホールが存在するという特性がある。また、有形固定資産減価償却率については、図書館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ポイント程度高くなっている。図書館については昭和５０年代及び平成初頭に整備された施設・設備の老朽化が進んできたもので、維持管理経費の増加に留意しなければならない。</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前年度と同じ</a:t>
          </a:r>
          <a:r>
            <a:rPr kumimoji="1" lang="en-US" altLang="ja-JP" sz="1200">
              <a:latin typeface="ＭＳ Ｐゴシック" panose="020B0600070205080204" pitchFamily="50" charset="-128"/>
              <a:ea typeface="ＭＳ Ｐゴシック" panose="020B0600070205080204" pitchFamily="50" charset="-128"/>
            </a:rPr>
            <a:t>0.82</a:t>
          </a:r>
          <a:r>
            <a:rPr kumimoji="1" lang="ja-JP" altLang="en-US" sz="1200">
              <a:latin typeface="ＭＳ Ｐゴシック" panose="020B0600070205080204" pitchFamily="50" charset="-128"/>
              <a:ea typeface="ＭＳ Ｐゴシック" panose="020B0600070205080204" pitchFamily="50" charset="-128"/>
            </a:rPr>
            <a:t>ポイントとなり、近年では類似団体とほぼ同じ水準が続いている。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基礎自治体として欠かすことのできない市民サービスの推進や、平成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年度を計画期間とする総合計画第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期実行計画に沿った施策に予算を重点配分するとともに、財政健全性の持続に努めながらまちづくりを推進していく。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前年度に比べ</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88.9</a:t>
          </a:r>
          <a:r>
            <a:rPr kumimoji="1" lang="ja-JP" altLang="en-US" sz="12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歳入では、市税や地方消費税交付金、普通地方交付税等の増加により経常一般財源は前年度比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％増加し、また歳出においても、人件費や、市立大津市民病院の運営費負担金、公営企業会計繰出金等の補助費等が減少し、経常経費充当一般財源額が前年度比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％減少したことにより、変動したものである。</a:t>
          </a:r>
        </a:p>
        <a:p>
          <a:r>
            <a:rPr kumimoji="1" lang="ja-JP" altLang="en-US" sz="1200">
              <a:latin typeface="ＭＳ Ｐゴシック" panose="020B0600070205080204" pitchFamily="50" charset="-128"/>
              <a:ea typeface="ＭＳ Ｐゴシック" panose="020B0600070205080204" pitchFamily="50" charset="-128"/>
            </a:rPr>
            <a:t>　今後も行政改革プラン</a:t>
          </a:r>
          <a:r>
            <a:rPr kumimoji="1" lang="en-US" altLang="ja-JP" sz="1200">
              <a:latin typeface="ＭＳ Ｐゴシック" panose="020B0600070205080204" pitchFamily="50" charset="-128"/>
              <a:ea typeface="ＭＳ Ｐゴシック" panose="020B0600070205080204" pitchFamily="50" charset="-128"/>
            </a:rPr>
            <a:t>2017</a:t>
          </a:r>
          <a:r>
            <a:rPr kumimoji="1" lang="ja-JP" altLang="en-US" sz="1200">
              <a:latin typeface="ＭＳ Ｐゴシック" panose="020B0600070205080204" pitchFamily="50" charset="-128"/>
              <a:ea typeface="ＭＳ Ｐゴシック" panose="020B0600070205080204" pitchFamily="50" charset="-128"/>
            </a:rPr>
            <a:t>に沿った取り組みを推進し、歳出の適正化と歳入の確保に努め、数値の向上を図る。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116586</xdr:rowOff>
    </xdr:to>
    <xdr:cxnSp macro="">
      <xdr:nvCxnSpPr>
        <xdr:cNvPr id="130" name="直線コネクタ 129"/>
        <xdr:cNvCxnSpPr/>
      </xdr:nvCxnSpPr>
      <xdr:spPr>
        <a:xfrm flipV="1">
          <a:off x="4114800" y="1098321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116586</xdr:rowOff>
    </xdr:to>
    <xdr:cxnSp macro="">
      <xdr:nvCxnSpPr>
        <xdr:cNvPr id="133" name="直線コネクタ 132"/>
        <xdr:cNvCxnSpPr/>
      </xdr:nvCxnSpPr>
      <xdr:spPr>
        <a:xfrm>
          <a:off x="3225800" y="1097838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155194</xdr:rowOff>
    </xdr:to>
    <xdr:cxnSp macro="">
      <xdr:nvCxnSpPr>
        <xdr:cNvPr id="136" name="直線コネクタ 135"/>
        <xdr:cNvCxnSpPr/>
      </xdr:nvCxnSpPr>
      <xdr:spPr>
        <a:xfrm flipV="1">
          <a:off x="2336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155194</xdr:rowOff>
    </xdr:to>
    <xdr:cxnSp macro="">
      <xdr:nvCxnSpPr>
        <xdr:cNvPr id="139" name="直線コネクタ 138"/>
        <xdr:cNvCxnSpPr/>
      </xdr:nvCxnSpPr>
      <xdr:spPr>
        <a:xfrm>
          <a:off x="1447800" y="1103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0"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1" name="楕円 150"/>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2" name="テキスト ボックス 151"/>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5" name="楕円 154"/>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6" name="テキスト ボックス 155"/>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1,494</a:t>
          </a:r>
          <a:r>
            <a:rPr kumimoji="1" lang="ja-JP" altLang="en-US" sz="1150">
              <a:latin typeface="ＭＳ Ｐゴシック" panose="020B0600070205080204" pitchFamily="50" charset="-128"/>
              <a:ea typeface="ＭＳ Ｐゴシック" panose="020B0600070205080204" pitchFamily="50" charset="-128"/>
            </a:rPr>
            <a:t>円の増加となったが、類似団体平均を下回っている。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人件費においては、特別職・管理職員の給与の独自カットの継続、行政改革プランに基づく長時間勤務削減、人事・給与構造改革などに取り組んだ結果、職員給与費が前年度に比べて減少した。物件費では、プレミアム付商品券事業費、幼児教育・保育無償化対応のシステム改修事業費等が増加し、人件費・物件費全体で増加となった。</a:t>
          </a:r>
        </a:p>
        <a:p>
          <a:r>
            <a:rPr kumimoji="1" lang="ja-JP" altLang="en-US" sz="115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今後とも人件費については、時間外勤務の縮減、民間委託の推進などにより、物件費については、発注、調達方法の見直し改善などによりコスト削減に努める。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1653</xdr:rowOff>
    </xdr:from>
    <xdr:to>
      <xdr:col>23</xdr:col>
      <xdr:colOff>133350</xdr:colOff>
      <xdr:row>83</xdr:row>
      <xdr:rowOff>27401</xdr:rowOff>
    </xdr:to>
    <xdr:cxnSp macro="">
      <xdr:nvCxnSpPr>
        <xdr:cNvPr id="195" name="直線コネクタ 194"/>
        <xdr:cNvCxnSpPr/>
      </xdr:nvCxnSpPr>
      <xdr:spPr>
        <a:xfrm>
          <a:off x="4114800" y="14232003"/>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1653</xdr:rowOff>
    </xdr:from>
    <xdr:to>
      <xdr:col>19</xdr:col>
      <xdr:colOff>133350</xdr:colOff>
      <xdr:row>83</xdr:row>
      <xdr:rowOff>26730</xdr:rowOff>
    </xdr:to>
    <xdr:cxnSp macro="">
      <xdr:nvCxnSpPr>
        <xdr:cNvPr id="198" name="直線コネクタ 197"/>
        <xdr:cNvCxnSpPr/>
      </xdr:nvCxnSpPr>
      <xdr:spPr>
        <a:xfrm flipV="1">
          <a:off x="3225800" y="14232003"/>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26730</xdr:rowOff>
    </xdr:from>
    <xdr:to>
      <xdr:col>15</xdr:col>
      <xdr:colOff>82550</xdr:colOff>
      <xdr:row>83</xdr:row>
      <xdr:rowOff>30401</xdr:rowOff>
    </xdr:to>
    <xdr:cxnSp macro="">
      <xdr:nvCxnSpPr>
        <xdr:cNvPr id="201" name="直線コネクタ 200"/>
        <xdr:cNvCxnSpPr/>
      </xdr:nvCxnSpPr>
      <xdr:spPr>
        <a:xfrm flipV="1">
          <a:off x="2336800" y="14257080"/>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17853</xdr:rowOff>
    </xdr:from>
    <xdr:to>
      <xdr:col>11</xdr:col>
      <xdr:colOff>31750</xdr:colOff>
      <xdr:row>83</xdr:row>
      <xdr:rowOff>30401</xdr:rowOff>
    </xdr:to>
    <xdr:cxnSp macro="">
      <xdr:nvCxnSpPr>
        <xdr:cNvPr id="204" name="直線コネクタ 203"/>
        <xdr:cNvCxnSpPr/>
      </xdr:nvCxnSpPr>
      <xdr:spPr>
        <a:xfrm>
          <a:off x="1447800" y="1424820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148051</xdr:rowOff>
    </xdr:from>
    <xdr:to>
      <xdr:col>23</xdr:col>
      <xdr:colOff>184150</xdr:colOff>
      <xdr:row>83</xdr:row>
      <xdr:rowOff>78201</xdr:rowOff>
    </xdr:to>
    <xdr:sp macro="" textlink="">
      <xdr:nvSpPr>
        <xdr:cNvPr id="214" name="楕円 213"/>
        <xdr:cNvSpPr/>
      </xdr:nvSpPr>
      <xdr:spPr>
        <a:xfrm>
          <a:off x="4902200" y="142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164578</xdr:rowOff>
    </xdr:from>
    <xdr:ext cx="762000" cy="259045"/>
    <xdr:sp macro="" textlink="">
      <xdr:nvSpPr>
        <xdr:cNvPr id="215" name="人件費・物件費等の状況該当値テキスト"/>
        <xdr:cNvSpPr txBox="1"/>
      </xdr:nvSpPr>
      <xdr:spPr>
        <a:xfrm>
          <a:off x="5041900" y="1405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122303</xdr:rowOff>
    </xdr:from>
    <xdr:to>
      <xdr:col>19</xdr:col>
      <xdr:colOff>184150</xdr:colOff>
      <xdr:row>83</xdr:row>
      <xdr:rowOff>52453</xdr:rowOff>
    </xdr:to>
    <xdr:sp macro="" textlink="">
      <xdr:nvSpPr>
        <xdr:cNvPr id="216" name="楕円 215"/>
        <xdr:cNvSpPr/>
      </xdr:nvSpPr>
      <xdr:spPr>
        <a:xfrm>
          <a:off x="4064000" y="141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62630</xdr:rowOff>
    </xdr:from>
    <xdr:ext cx="736600" cy="259045"/>
    <xdr:sp macro="" textlink="">
      <xdr:nvSpPr>
        <xdr:cNvPr id="217" name="テキスト ボックス 216"/>
        <xdr:cNvSpPr txBox="1"/>
      </xdr:nvSpPr>
      <xdr:spPr>
        <a:xfrm>
          <a:off x="3733800" y="13950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147380</xdr:rowOff>
    </xdr:from>
    <xdr:to>
      <xdr:col>15</xdr:col>
      <xdr:colOff>133350</xdr:colOff>
      <xdr:row>83</xdr:row>
      <xdr:rowOff>77530</xdr:rowOff>
    </xdr:to>
    <xdr:sp macro="" textlink="">
      <xdr:nvSpPr>
        <xdr:cNvPr id="218" name="楕円 217"/>
        <xdr:cNvSpPr/>
      </xdr:nvSpPr>
      <xdr:spPr>
        <a:xfrm>
          <a:off x="3175000" y="142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62307</xdr:rowOff>
    </xdr:from>
    <xdr:ext cx="762000" cy="259045"/>
    <xdr:sp macro="" textlink="">
      <xdr:nvSpPr>
        <xdr:cNvPr id="219" name="テキスト ボックス 218"/>
        <xdr:cNvSpPr txBox="1"/>
      </xdr:nvSpPr>
      <xdr:spPr>
        <a:xfrm>
          <a:off x="2844800" y="142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151051</xdr:rowOff>
    </xdr:from>
    <xdr:to>
      <xdr:col>11</xdr:col>
      <xdr:colOff>82550</xdr:colOff>
      <xdr:row>83</xdr:row>
      <xdr:rowOff>81201</xdr:rowOff>
    </xdr:to>
    <xdr:sp macro="" textlink="">
      <xdr:nvSpPr>
        <xdr:cNvPr id="220" name="楕円 219"/>
        <xdr:cNvSpPr/>
      </xdr:nvSpPr>
      <xdr:spPr>
        <a:xfrm>
          <a:off x="2286000" y="142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65978</xdr:rowOff>
    </xdr:from>
    <xdr:ext cx="762000" cy="259045"/>
    <xdr:sp macro="" textlink="">
      <xdr:nvSpPr>
        <xdr:cNvPr id="221" name="テキスト ボックス 220"/>
        <xdr:cNvSpPr txBox="1"/>
      </xdr:nvSpPr>
      <xdr:spPr>
        <a:xfrm>
          <a:off x="1955800" y="142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138503</xdr:rowOff>
    </xdr:from>
    <xdr:to>
      <xdr:col>7</xdr:col>
      <xdr:colOff>31750</xdr:colOff>
      <xdr:row>83</xdr:row>
      <xdr:rowOff>68653</xdr:rowOff>
    </xdr:to>
    <xdr:sp macro="" textlink="">
      <xdr:nvSpPr>
        <xdr:cNvPr id="222" name="楕円 221"/>
        <xdr:cNvSpPr/>
      </xdr:nvSpPr>
      <xdr:spPr>
        <a:xfrm>
          <a:off x="1397000" y="141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53430</xdr:rowOff>
    </xdr:from>
    <xdr:ext cx="762000" cy="259045"/>
    <xdr:sp macro="" textlink="">
      <xdr:nvSpPr>
        <xdr:cNvPr id="223" name="テキスト ボックス 222"/>
        <xdr:cNvSpPr txBox="1"/>
      </xdr:nvSpPr>
      <xdr:spPr>
        <a:xfrm>
          <a:off x="1066800" y="142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津市人事・給与構造改革としてポスト管理の徹底や給料の最高号給の引下げ等を行ったところ、ラスパイレス指数は着実に低下傾向を示している。職員構成の変動等により、わずかに前年の結果を上回ったが、引き続き改革を着実に推進するとともに、人事評価制度に基づく給与制度の運用を継続し、職員給与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7" name="直線コネクタ 256"/>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1059</xdr:rowOff>
    </xdr:to>
    <xdr:cxnSp macro="">
      <xdr:nvCxnSpPr>
        <xdr:cNvPr id="260" name="直線コネクタ 259"/>
        <xdr:cNvCxnSpPr/>
      </xdr:nvCxnSpPr>
      <xdr:spPr>
        <a:xfrm flipV="1">
          <a:off x="15290800" y="146050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87</xdr:row>
      <xdr:rowOff>70909</xdr:rowOff>
    </xdr:to>
    <xdr:cxnSp macro="">
      <xdr:nvCxnSpPr>
        <xdr:cNvPr id="263" name="直線コネクタ 262"/>
        <xdr:cNvCxnSpPr/>
      </xdr:nvCxnSpPr>
      <xdr:spPr>
        <a:xfrm flipV="1">
          <a:off x="14401800" y="1474575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88</xdr:row>
      <xdr:rowOff>20109</xdr:rowOff>
    </xdr:to>
    <xdr:cxnSp macro="">
      <xdr:nvCxnSpPr>
        <xdr:cNvPr id="266" name="直線コネクタ 265"/>
        <xdr:cNvCxnSpPr/>
      </xdr:nvCxnSpPr>
      <xdr:spPr>
        <a:xfrm flipV="1">
          <a:off x="13512800" y="149870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1" name="テキスト ボックス 280"/>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2" name="楕円 281"/>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3" name="テキスト ボックス 282"/>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4" name="楕円 283"/>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5" name="テキスト ボックス 284"/>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から実施している職員の採用抑制により、類似団体平均を下回っている。今後、多くの退職者が見込まれるため、適正な職員配置を進める一方、人員削減により行政サービスが低下しないよう、適正かつ効率的な人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133985</xdr:rowOff>
    </xdr:to>
    <xdr:cxnSp macro="">
      <xdr:nvCxnSpPr>
        <xdr:cNvPr id="320" name="直線コネクタ 319"/>
        <xdr:cNvCxnSpPr/>
      </xdr:nvCxnSpPr>
      <xdr:spPr>
        <a:xfrm>
          <a:off x="16179800" y="10304356"/>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69638</xdr:rowOff>
    </xdr:to>
    <xdr:cxnSp macro="">
      <xdr:nvCxnSpPr>
        <xdr:cNvPr id="323" name="直線コネクタ 322"/>
        <xdr:cNvCxnSpPr/>
      </xdr:nvCxnSpPr>
      <xdr:spPr>
        <a:xfrm flipV="1">
          <a:off x="15290800" y="1030435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85725</xdr:rowOff>
    </xdr:to>
    <xdr:cxnSp macro="">
      <xdr:nvCxnSpPr>
        <xdr:cNvPr id="326" name="直線コネクタ 325"/>
        <xdr:cNvCxnSpPr/>
      </xdr:nvCxnSpPr>
      <xdr:spPr>
        <a:xfrm flipV="1">
          <a:off x="14401800" y="103566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85725</xdr:rowOff>
    </xdr:to>
    <xdr:cxnSp macro="">
      <xdr:nvCxnSpPr>
        <xdr:cNvPr id="329" name="直線コネクタ 328"/>
        <xdr:cNvCxnSpPr/>
      </xdr:nvCxnSpPr>
      <xdr:spPr>
        <a:xfrm>
          <a:off x="13512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1" name="楕円 340"/>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2" name="テキスト ボックス 341"/>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3" name="楕円 342"/>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4" name="テキスト ボックス 343"/>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5" name="楕円 344"/>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6" name="テキスト ボックス 345"/>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7" name="楕円 346"/>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8" name="テキスト ボックス 347"/>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過去の建設事業債の償還の進捗と、元利償還金への都市計画税充当額の増加、標準財政規模の変動等が影響している。</a:t>
          </a:r>
        </a:p>
        <a:p>
          <a:r>
            <a:rPr kumimoji="1" lang="ja-JP" altLang="en-US" sz="1200">
              <a:latin typeface="ＭＳ Ｐゴシック" panose="020B0600070205080204" pitchFamily="50" charset="-128"/>
              <a:ea typeface="ＭＳ Ｐゴシック" panose="020B0600070205080204" pitchFamily="50" charset="-128"/>
            </a:rPr>
            <a:t>　今後も、行政改革プラン</a:t>
          </a:r>
          <a:r>
            <a:rPr kumimoji="1" lang="en-US" altLang="ja-JP" sz="1200">
              <a:latin typeface="ＭＳ Ｐゴシック" panose="020B0600070205080204" pitchFamily="50" charset="-128"/>
              <a:ea typeface="ＭＳ Ｐゴシック" panose="020B0600070205080204" pitchFamily="50" charset="-128"/>
            </a:rPr>
            <a:t>2017</a:t>
          </a:r>
          <a:r>
            <a:rPr kumimoji="1" lang="ja-JP" altLang="en-US" sz="120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120142</xdr:rowOff>
    </xdr:to>
    <xdr:cxnSp macro="">
      <xdr:nvCxnSpPr>
        <xdr:cNvPr id="380" name="直線コネクタ 379"/>
        <xdr:cNvCxnSpPr/>
      </xdr:nvCxnSpPr>
      <xdr:spPr>
        <a:xfrm>
          <a:off x="16179800" y="63769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33274</xdr:rowOff>
    </xdr:from>
    <xdr:to>
      <xdr:col>77</xdr:col>
      <xdr:colOff>44450</xdr:colOff>
      <xdr:row>38</xdr:row>
      <xdr:rowOff>16256</xdr:rowOff>
    </xdr:to>
    <xdr:cxnSp macro="">
      <xdr:nvCxnSpPr>
        <xdr:cNvPr id="383" name="直線コネクタ 382"/>
        <xdr:cNvCxnSpPr/>
      </xdr:nvCxnSpPr>
      <xdr:spPr>
        <a:xfrm flipV="1">
          <a:off x="15290800" y="63769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16256</xdr:rowOff>
    </xdr:from>
    <xdr:to>
      <xdr:col>72</xdr:col>
      <xdr:colOff>203200</xdr:colOff>
      <xdr:row>38</xdr:row>
      <xdr:rowOff>170688</xdr:rowOff>
    </xdr:to>
    <xdr:cxnSp macro="">
      <xdr:nvCxnSpPr>
        <xdr:cNvPr id="386" name="直線コネクタ 385"/>
        <xdr:cNvCxnSpPr/>
      </xdr:nvCxnSpPr>
      <xdr:spPr>
        <a:xfrm flipV="1">
          <a:off x="14401800" y="653135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40</xdr:row>
      <xdr:rowOff>1524</xdr:rowOff>
    </xdr:to>
    <xdr:cxnSp macro="">
      <xdr:nvCxnSpPr>
        <xdr:cNvPr id="389" name="直線コネクタ 388"/>
        <xdr:cNvCxnSpPr/>
      </xdr:nvCxnSpPr>
      <xdr:spPr>
        <a:xfrm flipV="1">
          <a:off x="13512800" y="6685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9" name="楕円 398"/>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400"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401" name="楕円 400"/>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402" name="テキスト ボックス 401"/>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136906</xdr:rowOff>
    </xdr:from>
    <xdr:to>
      <xdr:col>73</xdr:col>
      <xdr:colOff>44450</xdr:colOff>
      <xdr:row>38</xdr:row>
      <xdr:rowOff>67056</xdr:rowOff>
    </xdr:to>
    <xdr:sp macro="" textlink="">
      <xdr:nvSpPr>
        <xdr:cNvPr id="403" name="楕円 402"/>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77233</xdr:rowOff>
    </xdr:from>
    <xdr:ext cx="762000" cy="259045"/>
    <xdr:sp macro="" textlink="">
      <xdr:nvSpPr>
        <xdr:cNvPr id="404" name="テキスト ボックス 403"/>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5" name="楕円 404"/>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6" name="テキスト ボックス 405"/>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会計や公営企業会計での起債発行抑制に努めてきたが、主要プロジェクトによる建設事業債が増加した一方で、普通会計において市債繰上償還を実施した効果や、公営企業等の繰入見込額及び設立法人等負債に対する負担見込額として計上している地方独立行政法人市立大津市民病院の繰越欠損額が減少したほか、基金の増加により指標が大幅に改善し、将来負担比率は発生しない。</a:t>
          </a:r>
        </a:p>
        <a:p>
          <a:r>
            <a:rPr kumimoji="1" lang="ja-JP" altLang="en-US" sz="1200">
              <a:latin typeface="ＭＳ Ｐゴシック" panose="020B0600070205080204" pitchFamily="50" charset="-128"/>
              <a:ea typeface="ＭＳ Ｐゴシック" panose="020B0600070205080204" pitchFamily="50" charset="-128"/>
            </a:rPr>
            <a:t>　ごみ処理施設更新等にかかる多額の財政負担を見据え、今後も、新規事業に対する効果、優先性を評価、検証を行いながら市債の発行抑制を図るとともに、市民病院が有する負債額等にも留意し、健全な指標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25061</xdr:rowOff>
    </xdr:from>
    <xdr:to>
      <xdr:col>77</xdr:col>
      <xdr:colOff>44450</xdr:colOff>
      <xdr:row>14</xdr:row>
      <xdr:rowOff>106299</xdr:rowOff>
    </xdr:to>
    <xdr:cxnSp macro="">
      <xdr:nvCxnSpPr>
        <xdr:cNvPr id="442" name="直線コネクタ 441"/>
        <xdr:cNvCxnSpPr/>
      </xdr:nvCxnSpPr>
      <xdr:spPr>
        <a:xfrm flipV="1">
          <a:off x="15290800" y="2425361"/>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106299</xdr:rowOff>
    </xdr:from>
    <xdr:to>
      <xdr:col>72</xdr:col>
      <xdr:colOff>203200</xdr:colOff>
      <xdr:row>14</xdr:row>
      <xdr:rowOff>122386</xdr:rowOff>
    </xdr:to>
    <xdr:cxnSp macro="">
      <xdr:nvCxnSpPr>
        <xdr:cNvPr id="445" name="直線コネクタ 444"/>
        <xdr:cNvCxnSpPr/>
      </xdr:nvCxnSpPr>
      <xdr:spPr>
        <a:xfrm flipV="1">
          <a:off x="14401800" y="25065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14</xdr:row>
      <xdr:rowOff>159385</xdr:rowOff>
    </xdr:to>
    <xdr:cxnSp macro="">
      <xdr:nvCxnSpPr>
        <xdr:cNvPr id="448" name="直線コネクタ 447"/>
        <xdr:cNvCxnSpPr/>
      </xdr:nvCxnSpPr>
      <xdr:spPr>
        <a:xfrm flipV="1">
          <a:off x="13512800" y="252268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1" name="フローチャート: 判断 450"/>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2" name="テキスト ボックス 451"/>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3" name="フローチャート: 判断 452"/>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4" name="テキスト ボックス 453"/>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145711</xdr:rowOff>
    </xdr:from>
    <xdr:to>
      <xdr:col>77</xdr:col>
      <xdr:colOff>95250</xdr:colOff>
      <xdr:row>14</xdr:row>
      <xdr:rowOff>75861</xdr:rowOff>
    </xdr:to>
    <xdr:sp macro="" textlink="">
      <xdr:nvSpPr>
        <xdr:cNvPr id="460" name="楕円 459"/>
        <xdr:cNvSpPr/>
      </xdr:nvSpPr>
      <xdr:spPr>
        <a:xfrm>
          <a:off x="16129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86038</xdr:rowOff>
    </xdr:from>
    <xdr:ext cx="736600" cy="259045"/>
    <xdr:sp macro="" textlink="">
      <xdr:nvSpPr>
        <xdr:cNvPr id="461" name="テキスト ボックス 460"/>
        <xdr:cNvSpPr txBox="1"/>
      </xdr:nvSpPr>
      <xdr:spPr>
        <a:xfrm>
          <a:off x="15798800" y="214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55499</xdr:rowOff>
    </xdr:from>
    <xdr:to>
      <xdr:col>73</xdr:col>
      <xdr:colOff>44450</xdr:colOff>
      <xdr:row>14</xdr:row>
      <xdr:rowOff>157099</xdr:rowOff>
    </xdr:to>
    <xdr:sp macro="" textlink="">
      <xdr:nvSpPr>
        <xdr:cNvPr id="462" name="楕円 461"/>
        <xdr:cNvSpPr/>
      </xdr:nvSpPr>
      <xdr:spPr>
        <a:xfrm>
          <a:off x="15240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167276</xdr:rowOff>
    </xdr:from>
    <xdr:ext cx="762000" cy="259045"/>
    <xdr:sp macro="" textlink="">
      <xdr:nvSpPr>
        <xdr:cNvPr id="463" name="テキスト ボックス 462"/>
        <xdr:cNvSpPr txBox="1"/>
      </xdr:nvSpPr>
      <xdr:spPr>
        <a:xfrm>
          <a:off x="14909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64" name="楕円 463"/>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65" name="テキスト ボックス 464"/>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108585</xdr:rowOff>
    </xdr:from>
    <xdr:to>
      <xdr:col>64</xdr:col>
      <xdr:colOff>152400</xdr:colOff>
      <xdr:row>15</xdr:row>
      <xdr:rowOff>38735</xdr:rowOff>
    </xdr:to>
    <xdr:sp macro="" textlink="">
      <xdr:nvSpPr>
        <xdr:cNvPr id="466" name="楕円 465"/>
        <xdr:cNvSpPr/>
      </xdr:nvSpPr>
      <xdr:spPr>
        <a:xfrm>
          <a:off x="13462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48912</xdr:rowOff>
    </xdr:from>
    <xdr:ext cx="762000" cy="259045"/>
    <xdr:sp macro="" textlink="">
      <xdr:nvSpPr>
        <xdr:cNvPr id="467" name="テキスト ボックス 466"/>
        <xdr:cNvSpPr txBox="1"/>
      </xdr:nvSpPr>
      <xdr:spPr>
        <a:xfrm>
          <a:off x="13131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人事院勧告等に基づく給与の増額改定等もある中、職員給与の独自カットの継続や働き方改革として長時間労働の削減に取り組んだ結果、経常収支比率の人件費分については、前年比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％となったが、依然として類似団体平均を上回っている。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今後とも市民サービスの多様化が求められる中、長時間労働の削減、職員定数の適正化に向け、行政のデジタル化の推進などにより人件費の削減に努める。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77470</xdr:rowOff>
    </xdr:to>
    <xdr:cxnSp macro="">
      <xdr:nvCxnSpPr>
        <xdr:cNvPr id="66" name="直線コネクタ 65"/>
        <xdr:cNvCxnSpPr/>
      </xdr:nvCxnSpPr>
      <xdr:spPr>
        <a:xfrm flipV="1">
          <a:off x="3987800" y="636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77470</xdr:rowOff>
    </xdr:to>
    <xdr:cxnSp macro="">
      <xdr:nvCxnSpPr>
        <xdr:cNvPr id="69" name="直線コネクタ 68"/>
        <xdr:cNvCxnSpPr/>
      </xdr:nvCxnSpPr>
      <xdr:spPr>
        <a:xfrm>
          <a:off x="3098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161290</xdr:rowOff>
    </xdr:to>
    <xdr:cxnSp macro="">
      <xdr:nvCxnSpPr>
        <xdr:cNvPr id="72" name="直線コネクタ 71"/>
        <xdr:cNvCxnSpPr/>
      </xdr:nvCxnSpPr>
      <xdr:spPr>
        <a:xfrm flipV="1">
          <a:off x="2209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161290</xdr:rowOff>
    </xdr:to>
    <xdr:cxnSp macro="">
      <xdr:nvCxnSpPr>
        <xdr:cNvPr id="75" name="直線コネクタ 74"/>
        <xdr:cNvCxnSpPr/>
      </xdr:nvCxnSpPr>
      <xdr:spPr>
        <a:xfrm>
          <a:off x="1320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個人番号カード交付事業費、選挙関連経費、プレミアム付商品券事業費、システム改修費（幼児教育・保育無償化対応）等の増加により、対前年度比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％となり、類似団体平均と同率となった。</a:t>
          </a:r>
        </a:p>
        <a:p>
          <a:r>
            <a:rPr kumimoji="1" lang="ja-JP" altLang="en-US" sz="1300">
              <a:latin typeface="ＭＳ Ｐゴシック" panose="020B0600070205080204" pitchFamily="50" charset="-128"/>
              <a:ea typeface="ＭＳ Ｐゴシック" panose="020B0600070205080204" pitchFamily="50" charset="-128"/>
            </a:rPr>
            <a:t>　今後も、引き続き、競争入札などによるコスト削減に努める。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121557</xdr:rowOff>
    </xdr:to>
    <xdr:cxnSp macro="">
      <xdr:nvCxnSpPr>
        <xdr:cNvPr id="129" name="直線コネクタ 128"/>
        <xdr:cNvCxnSpPr/>
      </xdr:nvCxnSpPr>
      <xdr:spPr>
        <a:xfrm>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121557</xdr:rowOff>
    </xdr:to>
    <xdr:cxnSp macro="">
      <xdr:nvCxnSpPr>
        <xdr:cNvPr id="132" name="直線コネクタ 131"/>
        <xdr:cNvCxnSpPr/>
      </xdr:nvCxnSpPr>
      <xdr:spPr>
        <a:xfrm flipV="1">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132443</xdr:rowOff>
    </xdr:to>
    <xdr:cxnSp macro="">
      <xdr:nvCxnSpPr>
        <xdr:cNvPr id="135" name="直線コネクタ 134"/>
        <xdr:cNvCxnSpPr/>
      </xdr:nvCxnSpPr>
      <xdr:spPr>
        <a:xfrm flipV="1">
          <a:off x="13893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132443</xdr:rowOff>
    </xdr:to>
    <xdr:cxnSp macro="">
      <xdr:nvCxnSpPr>
        <xdr:cNvPr id="138" name="直線コネクタ 137"/>
        <xdr:cNvCxnSpPr/>
      </xdr:nvCxnSpPr>
      <xdr:spPr>
        <a:xfrm>
          <a:off x="13004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％となり、引き続き、類似団体平均を下回っているものの、全国平均、及び県内平均を上回っている。</a:t>
          </a:r>
        </a:p>
        <a:p>
          <a:r>
            <a:rPr kumimoji="1" lang="ja-JP" altLang="en-US" sz="1300">
              <a:latin typeface="ＭＳ Ｐゴシック" panose="020B0600070205080204" pitchFamily="50" charset="-128"/>
              <a:ea typeface="ＭＳ Ｐゴシック" panose="020B0600070205080204" pitchFamily="50" charset="-128"/>
            </a:rPr>
            <a:t>　認定こども園・地域型保育施設に対する施設型給付等支給事業費や、障害福祉サービス費等が増加した一方、受給者数の減により児童手当支給事業費及び生活保護支給事業費が減少したが、全体として増加傾向にある。</a:t>
          </a:r>
        </a:p>
        <a:p>
          <a:r>
            <a:rPr kumimoji="1" lang="ja-JP" altLang="en-US" sz="1300">
              <a:latin typeface="ＭＳ Ｐゴシック" panose="020B0600070205080204" pitchFamily="50" charset="-128"/>
              <a:ea typeface="ＭＳ Ｐゴシック" panose="020B0600070205080204" pitchFamily="50" charset="-128"/>
            </a:rPr>
            <a:t>　少子高齢化が進み、今後とも、扶助費の増加が避けられないことから、市単独制度に基づく扶助費について、抑制に努める。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92" name="直線コネクタ 191"/>
        <xdr:cNvCxnSpPr/>
      </xdr:nvCxnSpPr>
      <xdr:spPr>
        <a:xfrm>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34472</xdr:rowOff>
    </xdr:to>
    <xdr:cxnSp macro="">
      <xdr:nvCxnSpPr>
        <xdr:cNvPr id="195" name="直線コネクタ 194"/>
        <xdr:cNvCxnSpPr/>
      </xdr:nvCxnSpPr>
      <xdr:spPr>
        <a:xfrm>
          <a:off x="3098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23585</xdr:rowOff>
    </xdr:to>
    <xdr:cxnSp macro="">
      <xdr:nvCxnSpPr>
        <xdr:cNvPr id="198" name="直線コネクタ 197"/>
        <xdr:cNvCxnSpPr/>
      </xdr:nvCxnSpPr>
      <xdr:spPr>
        <a:xfrm>
          <a:off x="2209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162378</xdr:rowOff>
    </xdr:to>
    <xdr:cxnSp macro="">
      <xdr:nvCxnSpPr>
        <xdr:cNvPr id="201" name="直線コネクタ 200"/>
        <xdr:cNvCxnSpPr/>
      </xdr:nvCxnSpPr>
      <xdr:spPr>
        <a:xfrm>
          <a:off x="1320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11" name="楕円 210"/>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2"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6" name="テキスト ボックス 215"/>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7" name="楕円 216"/>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8" name="テキスト ボックス 217"/>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特別会計への繰出金のうち、駐車場事業では減少したものの、中学校給食にかかる学校給食事業で増加した結果、対前年度比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％となり、類似団体平均を上回ることとなった。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今後も、繰出基準に沿って、普通会計からの繰出規模の適正化に努める。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152400</xdr:rowOff>
    </xdr:to>
    <xdr:cxnSp macro="">
      <xdr:nvCxnSpPr>
        <xdr:cNvPr id="253" name="直線コネクタ 252"/>
        <xdr:cNvCxnSpPr/>
      </xdr:nvCxnSpPr>
      <xdr:spPr>
        <a:xfrm>
          <a:off x="15671800" y="10033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101600</xdr:rowOff>
    </xdr:to>
    <xdr:cxnSp macro="">
      <xdr:nvCxnSpPr>
        <xdr:cNvPr id="256" name="直線コネクタ 255"/>
        <xdr:cNvCxnSpPr/>
      </xdr:nvCxnSpPr>
      <xdr:spPr>
        <a:xfrm flipV="1">
          <a:off x="14782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101600</xdr:rowOff>
    </xdr:to>
    <xdr:cxnSp macro="">
      <xdr:nvCxnSpPr>
        <xdr:cNvPr id="259" name="直線コネクタ 258"/>
        <xdr:cNvCxnSpPr/>
      </xdr:nvCxnSpPr>
      <xdr:spPr>
        <a:xfrm>
          <a:off x="13893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25400</xdr:rowOff>
    </xdr:to>
    <xdr:cxnSp macro="">
      <xdr:nvCxnSpPr>
        <xdr:cNvPr id="262" name="直線コネクタ 261"/>
        <xdr:cNvCxnSpPr/>
      </xdr:nvCxnSpPr>
      <xdr:spPr>
        <a:xfrm>
          <a:off x="13004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2" name="楕円 271"/>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3"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8" name="楕円 277"/>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9" name="テキスト ボックス 278"/>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子ども・子育て支援の核的取組である民間保育施設運営助成、民間児童クラブ運営助成事業費、市立大津市民病院への運営費負担金等で増加となったが、対前年度比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年に策定した「補助制度適正化基本方針」に基づき、補助金の一層の適正化に努めていく。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34</xdr:row>
      <xdr:rowOff>50800</xdr:rowOff>
    </xdr:to>
    <xdr:cxnSp macro="">
      <xdr:nvCxnSpPr>
        <xdr:cNvPr id="314" name="直線コネクタ 313"/>
        <xdr:cNvCxnSpPr/>
      </xdr:nvCxnSpPr>
      <xdr:spPr>
        <a:xfrm flipV="1">
          <a:off x="15671800" y="5773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34</xdr:row>
      <xdr:rowOff>50800</xdr:rowOff>
    </xdr:to>
    <xdr:cxnSp macro="">
      <xdr:nvCxnSpPr>
        <xdr:cNvPr id="317" name="直線コネクタ 316"/>
        <xdr:cNvCxnSpPr/>
      </xdr:nvCxnSpPr>
      <xdr:spPr>
        <a:xfrm>
          <a:off x="14782800" y="56591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34</xdr:row>
      <xdr:rowOff>5080</xdr:rowOff>
    </xdr:to>
    <xdr:cxnSp macro="">
      <xdr:nvCxnSpPr>
        <xdr:cNvPr id="320" name="直線コネクタ 319"/>
        <xdr:cNvCxnSpPr/>
      </xdr:nvCxnSpPr>
      <xdr:spPr>
        <a:xfrm flipV="1">
          <a:off x="13893800" y="5659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xdr:rowOff>
    </xdr:from>
    <xdr:to>
      <xdr:col>69</xdr:col>
      <xdr:colOff>92075</xdr:colOff>
      <xdr:row>34</xdr:row>
      <xdr:rowOff>149860</xdr:rowOff>
    </xdr:to>
    <xdr:cxnSp macro="">
      <xdr:nvCxnSpPr>
        <xdr:cNvPr id="323" name="直線コネクタ 322"/>
        <xdr:cNvCxnSpPr/>
      </xdr:nvCxnSpPr>
      <xdr:spPr>
        <a:xfrm flipV="1">
          <a:off x="13004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33" name="楕円 332"/>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81297</xdr:rowOff>
    </xdr:from>
    <xdr:ext cx="762000" cy="259045"/>
    <xdr:sp macro="" textlink="">
      <xdr:nvSpPr>
        <xdr:cNvPr id="334" name="補助費等該当値テキスト"/>
        <xdr:cNvSpPr txBox="1"/>
      </xdr:nvSpPr>
      <xdr:spPr>
        <a:xfrm>
          <a:off x="16598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5" name="楕円 334"/>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6" name="テキスト ボックス 335"/>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7" name="楕円 336"/>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8" name="テキスト ボックス 337"/>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125730</xdr:rowOff>
    </xdr:from>
    <xdr:to>
      <xdr:col>69</xdr:col>
      <xdr:colOff>142875</xdr:colOff>
      <xdr:row>34</xdr:row>
      <xdr:rowOff>55880</xdr:rowOff>
    </xdr:to>
    <xdr:sp macro="" textlink="">
      <xdr:nvSpPr>
        <xdr:cNvPr id="339" name="楕円 338"/>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66057</xdr:rowOff>
    </xdr:from>
    <xdr:ext cx="762000" cy="259045"/>
    <xdr:sp macro="" textlink="">
      <xdr:nvSpPr>
        <xdr:cNvPr id="340" name="テキスト ボックス 339"/>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42" name="テキスト ボックス 341"/>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過去の建設事業債の進捗が進む一方で、臨時財政対策債の償還残高が増加する傾向にあるため、ほぼ横ばいの状況が続いている。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臨時財政対策債は地方交付税の代替となる貴重な財源であるものの、償還に伴う財政負担と財源調達における依存性、並びに基金保有高との均衡に留意しながら、引き続き、比率の改善に努めていく。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46989</xdr:rowOff>
    </xdr:to>
    <xdr:cxnSp macro="">
      <xdr:nvCxnSpPr>
        <xdr:cNvPr id="375" name="直線コネクタ 374"/>
        <xdr:cNvCxnSpPr/>
      </xdr:nvCxnSpPr>
      <xdr:spPr>
        <a:xfrm flipV="1">
          <a:off x="3987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78" name="直線コネクタ 377"/>
        <xdr:cNvCxnSpPr/>
      </xdr:nvCxnSpPr>
      <xdr:spPr>
        <a:xfrm flipV="1">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115570</xdr:rowOff>
    </xdr:to>
    <xdr:cxnSp macro="">
      <xdr:nvCxnSpPr>
        <xdr:cNvPr id="381" name="直線コネクタ 380"/>
        <xdr:cNvCxnSpPr/>
      </xdr:nvCxnSpPr>
      <xdr:spPr>
        <a:xfrm flipV="1">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115570</xdr:rowOff>
    </xdr:to>
    <xdr:cxnSp macro="">
      <xdr:nvCxnSpPr>
        <xdr:cNvPr id="384" name="直線コネクタ 383"/>
        <xdr:cNvCxnSpPr/>
      </xdr:nvCxnSpPr>
      <xdr:spPr>
        <a:xfrm>
          <a:off x="1320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4" name="楕円 393"/>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5"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6" name="楕円 395"/>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7" name="テキスト ボックス 396"/>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8" name="楕円 397"/>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9" name="テキスト ボックス 39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0" name="楕円 39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401" name="テキスト ボックス 400"/>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2" name="楕円 401"/>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3" name="テキスト ボックス 40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75.2</a:t>
          </a:r>
          <a:r>
            <a:rPr kumimoji="1" lang="ja-JP" altLang="en-US" sz="12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公共施設の延命化、適正化を見据えて、普通建設費を抑制する一方で、延命対策などを適切に行うことで、費用の適正化を図ってきている。引き続き、本市の直面する重要な課題であるごみ処理施設の更新に対して費用の重点化を行うとともに、経済性を重視した事業手法の積極的な活用を進め、事業の効率化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133858</xdr:rowOff>
    </xdr:to>
    <xdr:cxnSp macro="">
      <xdr:nvCxnSpPr>
        <xdr:cNvPr id="434" name="直線コネクタ 433"/>
        <xdr:cNvCxnSpPr/>
      </xdr:nvCxnSpPr>
      <xdr:spPr>
        <a:xfrm flipV="1">
          <a:off x="15671800" y="13280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133858</xdr:rowOff>
    </xdr:to>
    <xdr:cxnSp macro="">
      <xdr:nvCxnSpPr>
        <xdr:cNvPr id="437" name="直線コネクタ 436"/>
        <xdr:cNvCxnSpPr/>
      </xdr:nvCxnSpPr>
      <xdr:spPr>
        <a:xfrm>
          <a:off x="14782800" y="132029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129287</xdr:rowOff>
    </xdr:to>
    <xdr:cxnSp macro="">
      <xdr:nvCxnSpPr>
        <xdr:cNvPr id="440" name="直線コネクタ 439"/>
        <xdr:cNvCxnSpPr/>
      </xdr:nvCxnSpPr>
      <xdr:spPr>
        <a:xfrm flipV="1">
          <a:off x="13893800" y="132029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129287</xdr:rowOff>
    </xdr:to>
    <xdr:cxnSp macro="">
      <xdr:nvCxnSpPr>
        <xdr:cNvPr id="443" name="直線コネクタ 442"/>
        <xdr:cNvCxnSpPr/>
      </xdr:nvCxnSpPr>
      <xdr:spPr>
        <a:xfrm>
          <a:off x="13004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3" name="楕円 452"/>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4"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5" name="楕円 454"/>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6" name="テキスト ボックス 455"/>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7" name="楕円 456"/>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8" name="テキスト ボックス 457"/>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9" name="楕円 458"/>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60" name="テキスト ボックス 459"/>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61" name="楕円 460"/>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62" name="テキスト ボックス 461"/>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35865</xdr:rowOff>
    </xdr:from>
    <xdr:to>
      <xdr:col>29</xdr:col>
      <xdr:colOff>127000</xdr:colOff>
      <xdr:row>17</xdr:row>
      <xdr:rowOff>57353</xdr:rowOff>
    </xdr:to>
    <xdr:cxnSp macro="">
      <xdr:nvCxnSpPr>
        <xdr:cNvPr id="48" name="直線コネクタ 47"/>
        <xdr:cNvCxnSpPr/>
      </xdr:nvCxnSpPr>
      <xdr:spPr bwMode="auto">
        <a:xfrm>
          <a:off x="5003800" y="2998140"/>
          <a:ext cx="6477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8479</xdr:rowOff>
    </xdr:from>
    <xdr:to>
      <xdr:col>26</xdr:col>
      <xdr:colOff>50800</xdr:colOff>
      <xdr:row>17</xdr:row>
      <xdr:rowOff>35865</xdr:rowOff>
    </xdr:to>
    <xdr:cxnSp macro="">
      <xdr:nvCxnSpPr>
        <xdr:cNvPr id="51" name="直線コネクタ 50"/>
        <xdr:cNvCxnSpPr/>
      </xdr:nvCxnSpPr>
      <xdr:spPr bwMode="auto">
        <a:xfrm>
          <a:off x="4305300" y="2970754"/>
          <a:ext cx="6985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123464</xdr:rowOff>
    </xdr:from>
    <xdr:to>
      <xdr:col>22</xdr:col>
      <xdr:colOff>114300</xdr:colOff>
      <xdr:row>17</xdr:row>
      <xdr:rowOff>8479</xdr:rowOff>
    </xdr:to>
    <xdr:cxnSp macro="">
      <xdr:nvCxnSpPr>
        <xdr:cNvPr id="54" name="直線コネクタ 53"/>
        <xdr:cNvCxnSpPr/>
      </xdr:nvCxnSpPr>
      <xdr:spPr bwMode="auto">
        <a:xfrm>
          <a:off x="3606800" y="2914289"/>
          <a:ext cx="6985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121087</xdr:rowOff>
    </xdr:from>
    <xdr:to>
      <xdr:col>18</xdr:col>
      <xdr:colOff>177800</xdr:colOff>
      <xdr:row>16</xdr:row>
      <xdr:rowOff>123464</xdr:rowOff>
    </xdr:to>
    <xdr:cxnSp macro="">
      <xdr:nvCxnSpPr>
        <xdr:cNvPr id="57" name="直線コネクタ 56"/>
        <xdr:cNvCxnSpPr/>
      </xdr:nvCxnSpPr>
      <xdr:spPr bwMode="auto">
        <a:xfrm>
          <a:off x="2908300" y="2911912"/>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6553</xdr:rowOff>
    </xdr:from>
    <xdr:to>
      <xdr:col>29</xdr:col>
      <xdr:colOff>177800</xdr:colOff>
      <xdr:row>17</xdr:row>
      <xdr:rowOff>108153</xdr:rowOff>
    </xdr:to>
    <xdr:sp macro="" textlink="">
      <xdr:nvSpPr>
        <xdr:cNvPr id="67" name="楕円 66"/>
        <xdr:cNvSpPr/>
      </xdr:nvSpPr>
      <xdr:spPr bwMode="auto">
        <a:xfrm>
          <a:off x="5600700" y="296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150080</xdr:rowOff>
    </xdr:from>
    <xdr:ext cx="762000" cy="259045"/>
    <xdr:sp macro="" textlink="">
      <xdr:nvSpPr>
        <xdr:cNvPr id="68" name="人口1人当たり決算額の推移該当値テキスト130"/>
        <xdr:cNvSpPr txBox="1"/>
      </xdr:nvSpPr>
      <xdr:spPr>
        <a:xfrm>
          <a:off x="5740400" y="29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156515</xdr:rowOff>
    </xdr:from>
    <xdr:to>
      <xdr:col>26</xdr:col>
      <xdr:colOff>101600</xdr:colOff>
      <xdr:row>17</xdr:row>
      <xdr:rowOff>86665</xdr:rowOff>
    </xdr:to>
    <xdr:sp macro="" textlink="">
      <xdr:nvSpPr>
        <xdr:cNvPr id="69" name="楕円 68"/>
        <xdr:cNvSpPr/>
      </xdr:nvSpPr>
      <xdr:spPr bwMode="auto">
        <a:xfrm>
          <a:off x="4953000" y="29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71442</xdr:rowOff>
    </xdr:from>
    <xdr:ext cx="736600" cy="259045"/>
    <xdr:sp macro="" textlink="">
      <xdr:nvSpPr>
        <xdr:cNvPr id="70" name="テキスト ボックス 69"/>
        <xdr:cNvSpPr txBox="1"/>
      </xdr:nvSpPr>
      <xdr:spPr>
        <a:xfrm>
          <a:off x="4622800" y="303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129129</xdr:rowOff>
    </xdr:from>
    <xdr:to>
      <xdr:col>22</xdr:col>
      <xdr:colOff>165100</xdr:colOff>
      <xdr:row>17</xdr:row>
      <xdr:rowOff>59279</xdr:rowOff>
    </xdr:to>
    <xdr:sp macro="" textlink="">
      <xdr:nvSpPr>
        <xdr:cNvPr id="71" name="楕円 70"/>
        <xdr:cNvSpPr/>
      </xdr:nvSpPr>
      <xdr:spPr bwMode="auto">
        <a:xfrm>
          <a:off x="42545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44056</xdr:rowOff>
    </xdr:from>
    <xdr:ext cx="762000" cy="259045"/>
    <xdr:sp macro="" textlink="">
      <xdr:nvSpPr>
        <xdr:cNvPr id="72" name="テキスト ボックス 71"/>
        <xdr:cNvSpPr txBox="1"/>
      </xdr:nvSpPr>
      <xdr:spPr>
        <a:xfrm>
          <a:off x="3924300" y="300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72664</xdr:rowOff>
    </xdr:from>
    <xdr:to>
      <xdr:col>19</xdr:col>
      <xdr:colOff>38100</xdr:colOff>
      <xdr:row>17</xdr:row>
      <xdr:rowOff>2814</xdr:rowOff>
    </xdr:to>
    <xdr:sp macro="" textlink="">
      <xdr:nvSpPr>
        <xdr:cNvPr id="73" name="楕円 72"/>
        <xdr:cNvSpPr/>
      </xdr:nvSpPr>
      <xdr:spPr bwMode="auto">
        <a:xfrm>
          <a:off x="35560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12991</xdr:rowOff>
    </xdr:from>
    <xdr:ext cx="762000" cy="259045"/>
    <xdr:sp macro="" textlink="">
      <xdr:nvSpPr>
        <xdr:cNvPr id="74" name="テキスト ボックス 73"/>
        <xdr:cNvSpPr txBox="1"/>
      </xdr:nvSpPr>
      <xdr:spPr>
        <a:xfrm>
          <a:off x="3225800" y="26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70287</xdr:rowOff>
    </xdr:from>
    <xdr:to>
      <xdr:col>15</xdr:col>
      <xdr:colOff>101600</xdr:colOff>
      <xdr:row>17</xdr:row>
      <xdr:rowOff>437</xdr:rowOff>
    </xdr:to>
    <xdr:sp macro="" textlink="">
      <xdr:nvSpPr>
        <xdr:cNvPr id="75" name="楕円 74"/>
        <xdr:cNvSpPr/>
      </xdr:nvSpPr>
      <xdr:spPr bwMode="auto">
        <a:xfrm>
          <a:off x="28575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10614</xdr:rowOff>
    </xdr:from>
    <xdr:ext cx="762000" cy="259045"/>
    <xdr:sp macro="" textlink="">
      <xdr:nvSpPr>
        <xdr:cNvPr id="76" name="テキスト ボックス 75"/>
        <xdr:cNvSpPr txBox="1"/>
      </xdr:nvSpPr>
      <xdr:spPr>
        <a:xfrm>
          <a:off x="2527300" y="26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97968</xdr:rowOff>
    </xdr:from>
    <xdr:to>
      <xdr:col>29</xdr:col>
      <xdr:colOff>127000</xdr:colOff>
      <xdr:row>37</xdr:row>
      <xdr:rowOff>324465</xdr:rowOff>
    </xdr:to>
    <xdr:cxnSp macro="">
      <xdr:nvCxnSpPr>
        <xdr:cNvPr id="108" name="直線コネクタ 107"/>
        <xdr:cNvCxnSpPr/>
      </xdr:nvCxnSpPr>
      <xdr:spPr bwMode="auto">
        <a:xfrm flipV="1">
          <a:off x="5003800" y="7051218"/>
          <a:ext cx="647700" cy="39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301834</xdr:rowOff>
    </xdr:from>
    <xdr:to>
      <xdr:col>26</xdr:col>
      <xdr:colOff>50800</xdr:colOff>
      <xdr:row>37</xdr:row>
      <xdr:rowOff>324465</xdr:rowOff>
    </xdr:to>
    <xdr:cxnSp macro="">
      <xdr:nvCxnSpPr>
        <xdr:cNvPr id="111" name="直線コネクタ 110"/>
        <xdr:cNvCxnSpPr/>
      </xdr:nvCxnSpPr>
      <xdr:spPr bwMode="auto">
        <a:xfrm>
          <a:off x="4305300" y="7426534"/>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140670</xdr:rowOff>
    </xdr:from>
    <xdr:to>
      <xdr:col>22</xdr:col>
      <xdr:colOff>114300</xdr:colOff>
      <xdr:row>37</xdr:row>
      <xdr:rowOff>301834</xdr:rowOff>
    </xdr:to>
    <xdr:cxnSp macro="">
      <xdr:nvCxnSpPr>
        <xdr:cNvPr id="114" name="直線コネクタ 113"/>
        <xdr:cNvCxnSpPr/>
      </xdr:nvCxnSpPr>
      <xdr:spPr bwMode="auto">
        <a:xfrm>
          <a:off x="3606800" y="7265370"/>
          <a:ext cx="698500" cy="16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133903</xdr:rowOff>
    </xdr:from>
    <xdr:to>
      <xdr:col>18</xdr:col>
      <xdr:colOff>177800</xdr:colOff>
      <xdr:row>37</xdr:row>
      <xdr:rowOff>140670</xdr:rowOff>
    </xdr:to>
    <xdr:cxnSp macro="">
      <xdr:nvCxnSpPr>
        <xdr:cNvPr id="117" name="直線コネクタ 116"/>
        <xdr:cNvCxnSpPr/>
      </xdr:nvCxnSpPr>
      <xdr:spPr bwMode="auto">
        <a:xfrm>
          <a:off x="2908300" y="7087153"/>
          <a:ext cx="698500" cy="17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47168</xdr:rowOff>
    </xdr:from>
    <xdr:to>
      <xdr:col>29</xdr:col>
      <xdr:colOff>177800</xdr:colOff>
      <xdr:row>36</xdr:row>
      <xdr:rowOff>148768</xdr:rowOff>
    </xdr:to>
    <xdr:sp macro="" textlink="">
      <xdr:nvSpPr>
        <xdr:cNvPr id="127" name="楕円 126"/>
        <xdr:cNvSpPr/>
      </xdr:nvSpPr>
      <xdr:spPr bwMode="auto">
        <a:xfrm>
          <a:off x="5600700" y="700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19245</xdr:rowOff>
    </xdr:from>
    <xdr:ext cx="762000" cy="259045"/>
    <xdr:sp macro="" textlink="">
      <xdr:nvSpPr>
        <xdr:cNvPr id="128" name="人口1人当たり決算額の推移該当値テキスト445"/>
        <xdr:cNvSpPr txBox="1"/>
      </xdr:nvSpPr>
      <xdr:spPr>
        <a:xfrm>
          <a:off x="5740400" y="697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273665</xdr:rowOff>
    </xdr:from>
    <xdr:to>
      <xdr:col>26</xdr:col>
      <xdr:colOff>101600</xdr:colOff>
      <xdr:row>38</xdr:row>
      <xdr:rowOff>32365</xdr:rowOff>
    </xdr:to>
    <xdr:sp macro="" textlink="">
      <xdr:nvSpPr>
        <xdr:cNvPr id="129" name="楕円 128"/>
        <xdr:cNvSpPr/>
      </xdr:nvSpPr>
      <xdr:spPr bwMode="auto">
        <a:xfrm>
          <a:off x="4953000" y="739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17142</xdr:rowOff>
    </xdr:from>
    <xdr:ext cx="736600" cy="259045"/>
    <xdr:sp macro="" textlink="">
      <xdr:nvSpPr>
        <xdr:cNvPr id="130" name="テキスト ボックス 129"/>
        <xdr:cNvSpPr txBox="1"/>
      </xdr:nvSpPr>
      <xdr:spPr>
        <a:xfrm>
          <a:off x="4622800" y="748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251034</xdr:rowOff>
    </xdr:from>
    <xdr:to>
      <xdr:col>22</xdr:col>
      <xdr:colOff>165100</xdr:colOff>
      <xdr:row>38</xdr:row>
      <xdr:rowOff>9734</xdr:rowOff>
    </xdr:to>
    <xdr:sp macro="" textlink="">
      <xdr:nvSpPr>
        <xdr:cNvPr id="131" name="楕円 130"/>
        <xdr:cNvSpPr/>
      </xdr:nvSpPr>
      <xdr:spPr bwMode="auto">
        <a:xfrm>
          <a:off x="4254500" y="737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337411</xdr:rowOff>
    </xdr:from>
    <xdr:ext cx="762000" cy="259045"/>
    <xdr:sp macro="" textlink="">
      <xdr:nvSpPr>
        <xdr:cNvPr id="132" name="テキスト ボックス 131"/>
        <xdr:cNvSpPr txBox="1"/>
      </xdr:nvSpPr>
      <xdr:spPr>
        <a:xfrm>
          <a:off x="3924300" y="746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89870</xdr:rowOff>
    </xdr:from>
    <xdr:to>
      <xdr:col>19</xdr:col>
      <xdr:colOff>38100</xdr:colOff>
      <xdr:row>37</xdr:row>
      <xdr:rowOff>191470</xdr:rowOff>
    </xdr:to>
    <xdr:sp macro="" textlink="">
      <xdr:nvSpPr>
        <xdr:cNvPr id="133" name="楕円 132"/>
        <xdr:cNvSpPr/>
      </xdr:nvSpPr>
      <xdr:spPr bwMode="auto">
        <a:xfrm>
          <a:off x="3556000" y="721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176247</xdr:rowOff>
    </xdr:from>
    <xdr:ext cx="762000" cy="259045"/>
    <xdr:sp macro="" textlink="">
      <xdr:nvSpPr>
        <xdr:cNvPr id="134" name="テキスト ボックス 133"/>
        <xdr:cNvSpPr txBox="1"/>
      </xdr:nvSpPr>
      <xdr:spPr>
        <a:xfrm>
          <a:off x="3225800" y="730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83103</xdr:rowOff>
    </xdr:from>
    <xdr:to>
      <xdr:col>15</xdr:col>
      <xdr:colOff>101600</xdr:colOff>
      <xdr:row>37</xdr:row>
      <xdr:rowOff>13253</xdr:rowOff>
    </xdr:to>
    <xdr:sp macro="" textlink="">
      <xdr:nvSpPr>
        <xdr:cNvPr id="135" name="楕円 134"/>
        <xdr:cNvSpPr/>
      </xdr:nvSpPr>
      <xdr:spPr bwMode="auto">
        <a:xfrm>
          <a:off x="2857500" y="70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169480</xdr:rowOff>
    </xdr:from>
    <xdr:ext cx="762000" cy="259045"/>
    <xdr:sp macro="" textlink="">
      <xdr:nvSpPr>
        <xdr:cNvPr id="136" name="テキスト ボックス 135"/>
        <xdr:cNvSpPr txBox="1"/>
      </xdr:nvSpPr>
      <xdr:spPr>
        <a:xfrm>
          <a:off x="2527300" y="712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153644</xdr:rowOff>
    </xdr:from>
    <xdr:to>
      <xdr:col>24</xdr:col>
      <xdr:colOff>63500</xdr:colOff>
      <xdr:row>35</xdr:row>
      <xdr:rowOff>56032</xdr:rowOff>
    </xdr:to>
    <xdr:cxnSp macro="">
      <xdr:nvCxnSpPr>
        <xdr:cNvPr id="61" name="直線コネクタ 60"/>
        <xdr:cNvCxnSpPr/>
      </xdr:nvCxnSpPr>
      <xdr:spPr>
        <a:xfrm>
          <a:off x="3797300" y="5982944"/>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153644</xdr:rowOff>
    </xdr:from>
    <xdr:to>
      <xdr:col>19</xdr:col>
      <xdr:colOff>177800</xdr:colOff>
      <xdr:row>35</xdr:row>
      <xdr:rowOff>41173</xdr:rowOff>
    </xdr:to>
    <xdr:cxnSp macro="">
      <xdr:nvCxnSpPr>
        <xdr:cNvPr id="64" name="直線コネクタ 63"/>
        <xdr:cNvCxnSpPr/>
      </xdr:nvCxnSpPr>
      <xdr:spPr>
        <a:xfrm flipV="1">
          <a:off x="2908300" y="5982944"/>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41173</xdr:rowOff>
    </xdr:to>
    <xdr:cxnSp macro="">
      <xdr:nvCxnSpPr>
        <xdr:cNvPr id="67" name="直線コネクタ 66"/>
        <xdr:cNvCxnSpPr/>
      </xdr:nvCxnSpPr>
      <xdr:spPr>
        <a:xfrm>
          <a:off x="2019300" y="599506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165760</xdr:rowOff>
    </xdr:from>
    <xdr:to>
      <xdr:col>10</xdr:col>
      <xdr:colOff>114300</xdr:colOff>
      <xdr:row>35</xdr:row>
      <xdr:rowOff>13741</xdr:rowOff>
    </xdr:to>
    <xdr:cxnSp macro="">
      <xdr:nvCxnSpPr>
        <xdr:cNvPr id="70" name="直線コネクタ 69"/>
        <xdr:cNvCxnSpPr/>
      </xdr:nvCxnSpPr>
      <xdr:spPr>
        <a:xfrm flipV="1">
          <a:off x="1130300" y="5995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5232</xdr:rowOff>
    </xdr:from>
    <xdr:to>
      <xdr:col>24</xdr:col>
      <xdr:colOff>114300</xdr:colOff>
      <xdr:row>35</xdr:row>
      <xdr:rowOff>106832</xdr:rowOff>
    </xdr:to>
    <xdr:sp macro="" textlink="">
      <xdr:nvSpPr>
        <xdr:cNvPr id="80" name="楕円 79"/>
        <xdr:cNvSpPr/>
      </xdr:nvSpPr>
      <xdr:spPr>
        <a:xfrm>
          <a:off x="45847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155109</xdr:rowOff>
    </xdr:from>
    <xdr:ext cx="534377" cy="259045"/>
    <xdr:sp macro="" textlink="">
      <xdr:nvSpPr>
        <xdr:cNvPr id="81" name="人件費該当値テキスト"/>
        <xdr:cNvSpPr txBox="1"/>
      </xdr:nvSpPr>
      <xdr:spPr>
        <a:xfrm>
          <a:off x="4686300" y="59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102844</xdr:rowOff>
    </xdr:from>
    <xdr:to>
      <xdr:col>20</xdr:col>
      <xdr:colOff>38100</xdr:colOff>
      <xdr:row>35</xdr:row>
      <xdr:rowOff>32994</xdr:rowOff>
    </xdr:to>
    <xdr:sp macro="" textlink="">
      <xdr:nvSpPr>
        <xdr:cNvPr id="82" name="楕円 81"/>
        <xdr:cNvSpPr/>
      </xdr:nvSpPr>
      <xdr:spPr>
        <a:xfrm>
          <a:off x="3746500" y="59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49521</xdr:rowOff>
    </xdr:from>
    <xdr:ext cx="534377" cy="259045"/>
    <xdr:sp macro="" textlink="">
      <xdr:nvSpPr>
        <xdr:cNvPr id="83" name="テキスト ボックス 82"/>
        <xdr:cNvSpPr txBox="1"/>
      </xdr:nvSpPr>
      <xdr:spPr>
        <a:xfrm>
          <a:off x="3530111" y="57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161823</xdr:rowOff>
    </xdr:from>
    <xdr:to>
      <xdr:col>15</xdr:col>
      <xdr:colOff>101600</xdr:colOff>
      <xdr:row>35</xdr:row>
      <xdr:rowOff>91973</xdr:rowOff>
    </xdr:to>
    <xdr:sp macro="" textlink="">
      <xdr:nvSpPr>
        <xdr:cNvPr id="84" name="楕円 83"/>
        <xdr:cNvSpPr/>
      </xdr:nvSpPr>
      <xdr:spPr>
        <a:xfrm>
          <a:off x="28575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108500</xdr:rowOff>
    </xdr:from>
    <xdr:ext cx="534377" cy="259045"/>
    <xdr:sp macro="" textlink="">
      <xdr:nvSpPr>
        <xdr:cNvPr id="85" name="テキスト ボックス 84"/>
        <xdr:cNvSpPr txBox="1"/>
      </xdr:nvSpPr>
      <xdr:spPr>
        <a:xfrm>
          <a:off x="2641111" y="5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114960</xdr:rowOff>
    </xdr:from>
    <xdr:to>
      <xdr:col>10</xdr:col>
      <xdr:colOff>165100</xdr:colOff>
      <xdr:row>35</xdr:row>
      <xdr:rowOff>45110</xdr:rowOff>
    </xdr:to>
    <xdr:sp macro="" textlink="">
      <xdr:nvSpPr>
        <xdr:cNvPr id="86" name="楕円 85"/>
        <xdr:cNvSpPr/>
      </xdr:nvSpPr>
      <xdr:spPr>
        <a:xfrm>
          <a:off x="1968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61637</xdr:rowOff>
    </xdr:from>
    <xdr:ext cx="534377" cy="259045"/>
    <xdr:sp macro="" textlink="">
      <xdr:nvSpPr>
        <xdr:cNvPr id="87" name="テキスト ボックス 86"/>
        <xdr:cNvSpPr txBox="1"/>
      </xdr:nvSpPr>
      <xdr:spPr>
        <a:xfrm>
          <a:off x="1752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134391</xdr:rowOff>
    </xdr:from>
    <xdr:to>
      <xdr:col>6</xdr:col>
      <xdr:colOff>38100</xdr:colOff>
      <xdr:row>35</xdr:row>
      <xdr:rowOff>64541</xdr:rowOff>
    </xdr:to>
    <xdr:sp macro="" textlink="">
      <xdr:nvSpPr>
        <xdr:cNvPr id="88" name="楕円 87"/>
        <xdr:cNvSpPr/>
      </xdr:nvSpPr>
      <xdr:spPr>
        <a:xfrm>
          <a:off x="1079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81068</xdr:rowOff>
    </xdr:from>
    <xdr:ext cx="534377" cy="259045"/>
    <xdr:sp macro="" textlink="">
      <xdr:nvSpPr>
        <xdr:cNvPr id="89" name="テキスト ボックス 88"/>
        <xdr:cNvSpPr txBox="1"/>
      </xdr:nvSpPr>
      <xdr:spPr>
        <a:xfrm>
          <a:off x="863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135013</xdr:rowOff>
    </xdr:from>
    <xdr:to>
      <xdr:col>24</xdr:col>
      <xdr:colOff>63500</xdr:colOff>
      <xdr:row>56</xdr:row>
      <xdr:rowOff>7074</xdr:rowOff>
    </xdr:to>
    <xdr:cxnSp macro="">
      <xdr:nvCxnSpPr>
        <xdr:cNvPr id="119" name="直線コネクタ 118"/>
        <xdr:cNvCxnSpPr/>
      </xdr:nvCxnSpPr>
      <xdr:spPr>
        <a:xfrm flipV="1">
          <a:off x="3797300" y="9564763"/>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161665</xdr:rowOff>
    </xdr:from>
    <xdr:to>
      <xdr:col>19</xdr:col>
      <xdr:colOff>177800</xdr:colOff>
      <xdr:row>56</xdr:row>
      <xdr:rowOff>7074</xdr:rowOff>
    </xdr:to>
    <xdr:cxnSp macro="">
      <xdr:nvCxnSpPr>
        <xdr:cNvPr id="122" name="直線コネクタ 121"/>
        <xdr:cNvCxnSpPr/>
      </xdr:nvCxnSpPr>
      <xdr:spPr>
        <a:xfrm>
          <a:off x="2908300" y="9591415"/>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146444</xdr:rowOff>
    </xdr:from>
    <xdr:to>
      <xdr:col>15</xdr:col>
      <xdr:colOff>50800</xdr:colOff>
      <xdr:row>55</xdr:row>
      <xdr:rowOff>161665</xdr:rowOff>
    </xdr:to>
    <xdr:cxnSp macro="">
      <xdr:nvCxnSpPr>
        <xdr:cNvPr id="125" name="直線コネクタ 124"/>
        <xdr:cNvCxnSpPr/>
      </xdr:nvCxnSpPr>
      <xdr:spPr>
        <a:xfrm>
          <a:off x="2019300" y="9576194"/>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146444</xdr:rowOff>
    </xdr:from>
    <xdr:to>
      <xdr:col>10</xdr:col>
      <xdr:colOff>114300</xdr:colOff>
      <xdr:row>55</xdr:row>
      <xdr:rowOff>153759</xdr:rowOff>
    </xdr:to>
    <xdr:cxnSp macro="">
      <xdr:nvCxnSpPr>
        <xdr:cNvPr id="128" name="直線コネクタ 127"/>
        <xdr:cNvCxnSpPr/>
      </xdr:nvCxnSpPr>
      <xdr:spPr>
        <a:xfrm flipV="1">
          <a:off x="1130300" y="95761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84213</xdr:rowOff>
    </xdr:from>
    <xdr:to>
      <xdr:col>24</xdr:col>
      <xdr:colOff>114300</xdr:colOff>
      <xdr:row>56</xdr:row>
      <xdr:rowOff>14363</xdr:rowOff>
    </xdr:to>
    <xdr:sp macro="" textlink="">
      <xdr:nvSpPr>
        <xdr:cNvPr id="138" name="楕円 137"/>
        <xdr:cNvSpPr/>
      </xdr:nvSpPr>
      <xdr:spPr>
        <a:xfrm>
          <a:off x="4584700" y="9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62640</xdr:rowOff>
    </xdr:from>
    <xdr:ext cx="534377" cy="259045"/>
    <xdr:sp macro="" textlink="">
      <xdr:nvSpPr>
        <xdr:cNvPr id="139" name="物件費該当値テキスト"/>
        <xdr:cNvSpPr txBox="1"/>
      </xdr:nvSpPr>
      <xdr:spPr>
        <a:xfrm>
          <a:off x="4686300" y="94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127724</xdr:rowOff>
    </xdr:from>
    <xdr:to>
      <xdr:col>20</xdr:col>
      <xdr:colOff>38100</xdr:colOff>
      <xdr:row>56</xdr:row>
      <xdr:rowOff>57874</xdr:rowOff>
    </xdr:to>
    <xdr:sp macro="" textlink="">
      <xdr:nvSpPr>
        <xdr:cNvPr id="140" name="楕円 139"/>
        <xdr:cNvSpPr/>
      </xdr:nvSpPr>
      <xdr:spPr>
        <a:xfrm>
          <a:off x="3746500" y="95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49001</xdr:rowOff>
    </xdr:from>
    <xdr:ext cx="534377" cy="259045"/>
    <xdr:sp macro="" textlink="">
      <xdr:nvSpPr>
        <xdr:cNvPr id="141" name="テキスト ボックス 140"/>
        <xdr:cNvSpPr txBox="1"/>
      </xdr:nvSpPr>
      <xdr:spPr>
        <a:xfrm>
          <a:off x="3530111" y="96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110865</xdr:rowOff>
    </xdr:from>
    <xdr:to>
      <xdr:col>15</xdr:col>
      <xdr:colOff>101600</xdr:colOff>
      <xdr:row>56</xdr:row>
      <xdr:rowOff>41015</xdr:rowOff>
    </xdr:to>
    <xdr:sp macro="" textlink="">
      <xdr:nvSpPr>
        <xdr:cNvPr id="142" name="楕円 141"/>
        <xdr:cNvSpPr/>
      </xdr:nvSpPr>
      <xdr:spPr>
        <a:xfrm>
          <a:off x="2857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57542</xdr:rowOff>
    </xdr:from>
    <xdr:ext cx="534377" cy="259045"/>
    <xdr:sp macro="" textlink="">
      <xdr:nvSpPr>
        <xdr:cNvPr id="143" name="テキスト ボックス 142"/>
        <xdr:cNvSpPr txBox="1"/>
      </xdr:nvSpPr>
      <xdr:spPr>
        <a:xfrm>
          <a:off x="2641111" y="93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95644</xdr:rowOff>
    </xdr:from>
    <xdr:to>
      <xdr:col>10</xdr:col>
      <xdr:colOff>165100</xdr:colOff>
      <xdr:row>56</xdr:row>
      <xdr:rowOff>25794</xdr:rowOff>
    </xdr:to>
    <xdr:sp macro="" textlink="">
      <xdr:nvSpPr>
        <xdr:cNvPr id="144" name="楕円 143"/>
        <xdr:cNvSpPr/>
      </xdr:nvSpPr>
      <xdr:spPr>
        <a:xfrm>
          <a:off x="1968500" y="95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42321</xdr:rowOff>
    </xdr:from>
    <xdr:ext cx="534377" cy="259045"/>
    <xdr:sp macro="" textlink="">
      <xdr:nvSpPr>
        <xdr:cNvPr id="145" name="テキスト ボックス 144"/>
        <xdr:cNvSpPr txBox="1"/>
      </xdr:nvSpPr>
      <xdr:spPr>
        <a:xfrm>
          <a:off x="1752111" y="93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102959</xdr:rowOff>
    </xdr:from>
    <xdr:to>
      <xdr:col>6</xdr:col>
      <xdr:colOff>38100</xdr:colOff>
      <xdr:row>56</xdr:row>
      <xdr:rowOff>33109</xdr:rowOff>
    </xdr:to>
    <xdr:sp macro="" textlink="">
      <xdr:nvSpPr>
        <xdr:cNvPr id="146" name="楕円 145"/>
        <xdr:cNvSpPr/>
      </xdr:nvSpPr>
      <xdr:spPr>
        <a:xfrm>
          <a:off x="1079500" y="95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49636</xdr:rowOff>
    </xdr:from>
    <xdr:ext cx="534377" cy="259045"/>
    <xdr:sp macro="" textlink="">
      <xdr:nvSpPr>
        <xdr:cNvPr id="147" name="テキスト ボックス 146"/>
        <xdr:cNvSpPr txBox="1"/>
      </xdr:nvSpPr>
      <xdr:spPr>
        <a:xfrm>
          <a:off x="863111" y="93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54483</xdr:rowOff>
    </xdr:from>
    <xdr:to>
      <xdr:col>24</xdr:col>
      <xdr:colOff>63500</xdr:colOff>
      <xdr:row>76</xdr:row>
      <xdr:rowOff>62864</xdr:rowOff>
    </xdr:to>
    <xdr:cxnSp macro="">
      <xdr:nvCxnSpPr>
        <xdr:cNvPr id="176" name="直線コネクタ 175"/>
        <xdr:cNvCxnSpPr/>
      </xdr:nvCxnSpPr>
      <xdr:spPr>
        <a:xfrm>
          <a:off x="3797300" y="13084683"/>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47625</xdr:rowOff>
    </xdr:from>
    <xdr:to>
      <xdr:col>19</xdr:col>
      <xdr:colOff>177800</xdr:colOff>
      <xdr:row>76</xdr:row>
      <xdr:rowOff>54483</xdr:rowOff>
    </xdr:to>
    <xdr:cxnSp macro="">
      <xdr:nvCxnSpPr>
        <xdr:cNvPr id="179" name="直線コネクタ 178"/>
        <xdr:cNvCxnSpPr/>
      </xdr:nvCxnSpPr>
      <xdr:spPr>
        <a:xfrm>
          <a:off x="2908300" y="130778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47625</xdr:rowOff>
    </xdr:from>
    <xdr:to>
      <xdr:col>15</xdr:col>
      <xdr:colOff>50800</xdr:colOff>
      <xdr:row>76</xdr:row>
      <xdr:rowOff>72010</xdr:rowOff>
    </xdr:to>
    <xdr:cxnSp macro="">
      <xdr:nvCxnSpPr>
        <xdr:cNvPr id="182" name="直線コネクタ 181"/>
        <xdr:cNvCxnSpPr/>
      </xdr:nvCxnSpPr>
      <xdr:spPr>
        <a:xfrm flipV="1">
          <a:off x="2019300" y="1307782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72010</xdr:rowOff>
    </xdr:from>
    <xdr:to>
      <xdr:col>10</xdr:col>
      <xdr:colOff>114300</xdr:colOff>
      <xdr:row>76</xdr:row>
      <xdr:rowOff>117094</xdr:rowOff>
    </xdr:to>
    <xdr:cxnSp macro="">
      <xdr:nvCxnSpPr>
        <xdr:cNvPr id="185" name="直線コネクタ 184"/>
        <xdr:cNvCxnSpPr/>
      </xdr:nvCxnSpPr>
      <xdr:spPr>
        <a:xfrm flipV="1">
          <a:off x="1130300" y="13102210"/>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12064</xdr:rowOff>
    </xdr:from>
    <xdr:to>
      <xdr:col>24</xdr:col>
      <xdr:colOff>114300</xdr:colOff>
      <xdr:row>76</xdr:row>
      <xdr:rowOff>113664</xdr:rowOff>
    </xdr:to>
    <xdr:sp macro="" textlink="">
      <xdr:nvSpPr>
        <xdr:cNvPr id="195" name="楕円 194"/>
        <xdr:cNvSpPr/>
      </xdr:nvSpPr>
      <xdr:spPr>
        <a:xfrm>
          <a:off x="4584700" y="130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161941</xdr:rowOff>
    </xdr:from>
    <xdr:ext cx="469744" cy="259045"/>
    <xdr:sp macro="" textlink="">
      <xdr:nvSpPr>
        <xdr:cNvPr id="196" name="維持補修費該当値テキスト"/>
        <xdr:cNvSpPr txBox="1"/>
      </xdr:nvSpPr>
      <xdr:spPr>
        <a:xfrm>
          <a:off x="4686300" y="1302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3683</xdr:rowOff>
    </xdr:from>
    <xdr:to>
      <xdr:col>20</xdr:col>
      <xdr:colOff>38100</xdr:colOff>
      <xdr:row>76</xdr:row>
      <xdr:rowOff>105283</xdr:rowOff>
    </xdr:to>
    <xdr:sp macro="" textlink="">
      <xdr:nvSpPr>
        <xdr:cNvPr id="197" name="楕円 196"/>
        <xdr:cNvSpPr/>
      </xdr:nvSpPr>
      <xdr:spPr>
        <a:xfrm>
          <a:off x="3746500" y="130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96410</xdr:rowOff>
    </xdr:from>
    <xdr:ext cx="469744" cy="259045"/>
    <xdr:sp macro="" textlink="">
      <xdr:nvSpPr>
        <xdr:cNvPr id="198" name="テキスト ボックス 197"/>
        <xdr:cNvSpPr txBox="1"/>
      </xdr:nvSpPr>
      <xdr:spPr>
        <a:xfrm>
          <a:off x="3562428" y="1312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168275</xdr:rowOff>
    </xdr:from>
    <xdr:to>
      <xdr:col>15</xdr:col>
      <xdr:colOff>101600</xdr:colOff>
      <xdr:row>76</xdr:row>
      <xdr:rowOff>98425</xdr:rowOff>
    </xdr:to>
    <xdr:sp macro="" textlink="">
      <xdr:nvSpPr>
        <xdr:cNvPr id="199" name="楕円 198"/>
        <xdr:cNvSpPr/>
      </xdr:nvSpPr>
      <xdr:spPr>
        <a:xfrm>
          <a:off x="2857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89552</xdr:rowOff>
    </xdr:from>
    <xdr:ext cx="469744" cy="259045"/>
    <xdr:sp macro="" textlink="">
      <xdr:nvSpPr>
        <xdr:cNvPr id="200" name="テキスト ボックス 199"/>
        <xdr:cNvSpPr txBox="1"/>
      </xdr:nvSpPr>
      <xdr:spPr>
        <a:xfrm>
          <a:off x="2673428"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21210</xdr:rowOff>
    </xdr:from>
    <xdr:to>
      <xdr:col>10</xdr:col>
      <xdr:colOff>165100</xdr:colOff>
      <xdr:row>76</xdr:row>
      <xdr:rowOff>122810</xdr:rowOff>
    </xdr:to>
    <xdr:sp macro="" textlink="">
      <xdr:nvSpPr>
        <xdr:cNvPr id="201" name="楕円 200"/>
        <xdr:cNvSpPr/>
      </xdr:nvSpPr>
      <xdr:spPr>
        <a:xfrm>
          <a:off x="1968500" y="130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113937</xdr:rowOff>
    </xdr:from>
    <xdr:ext cx="469744" cy="259045"/>
    <xdr:sp macro="" textlink="">
      <xdr:nvSpPr>
        <xdr:cNvPr id="202" name="テキスト ボックス 201"/>
        <xdr:cNvSpPr txBox="1"/>
      </xdr:nvSpPr>
      <xdr:spPr>
        <a:xfrm>
          <a:off x="1784428" y="131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66294</xdr:rowOff>
    </xdr:from>
    <xdr:to>
      <xdr:col>6</xdr:col>
      <xdr:colOff>38100</xdr:colOff>
      <xdr:row>76</xdr:row>
      <xdr:rowOff>167894</xdr:rowOff>
    </xdr:to>
    <xdr:sp macro="" textlink="">
      <xdr:nvSpPr>
        <xdr:cNvPr id="203" name="楕円 202"/>
        <xdr:cNvSpPr/>
      </xdr:nvSpPr>
      <xdr:spPr>
        <a:xfrm>
          <a:off x="1079500" y="13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159021</xdr:rowOff>
    </xdr:from>
    <xdr:ext cx="469744" cy="259045"/>
    <xdr:sp macro="" textlink="">
      <xdr:nvSpPr>
        <xdr:cNvPr id="204" name="テキスト ボックス 203"/>
        <xdr:cNvSpPr txBox="1"/>
      </xdr:nvSpPr>
      <xdr:spPr>
        <a:xfrm>
          <a:off x="895428" y="131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170625</xdr:rowOff>
    </xdr:from>
    <xdr:to>
      <xdr:col>24</xdr:col>
      <xdr:colOff>63500</xdr:colOff>
      <xdr:row>96</xdr:row>
      <xdr:rowOff>56184</xdr:rowOff>
    </xdr:to>
    <xdr:cxnSp macro="">
      <xdr:nvCxnSpPr>
        <xdr:cNvPr id="234" name="直線コネクタ 233"/>
        <xdr:cNvCxnSpPr/>
      </xdr:nvCxnSpPr>
      <xdr:spPr>
        <a:xfrm flipV="1">
          <a:off x="3797300" y="16458375"/>
          <a:ext cx="8382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50482</xdr:rowOff>
    </xdr:from>
    <xdr:to>
      <xdr:col>19</xdr:col>
      <xdr:colOff>177800</xdr:colOff>
      <xdr:row>96</xdr:row>
      <xdr:rowOff>56184</xdr:rowOff>
    </xdr:to>
    <xdr:cxnSp macro="">
      <xdr:nvCxnSpPr>
        <xdr:cNvPr id="237" name="直線コネクタ 236"/>
        <xdr:cNvCxnSpPr/>
      </xdr:nvCxnSpPr>
      <xdr:spPr>
        <a:xfrm>
          <a:off x="2908300" y="1650968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50482</xdr:rowOff>
    </xdr:from>
    <xdr:to>
      <xdr:col>15</xdr:col>
      <xdr:colOff>50800</xdr:colOff>
      <xdr:row>96</xdr:row>
      <xdr:rowOff>85217</xdr:rowOff>
    </xdr:to>
    <xdr:cxnSp macro="">
      <xdr:nvCxnSpPr>
        <xdr:cNvPr id="240" name="直線コネクタ 239"/>
        <xdr:cNvCxnSpPr/>
      </xdr:nvCxnSpPr>
      <xdr:spPr>
        <a:xfrm flipV="1">
          <a:off x="2019300" y="16509682"/>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85217</xdr:rowOff>
    </xdr:from>
    <xdr:to>
      <xdr:col>10</xdr:col>
      <xdr:colOff>114300</xdr:colOff>
      <xdr:row>96</xdr:row>
      <xdr:rowOff>147740</xdr:rowOff>
    </xdr:to>
    <xdr:cxnSp macro="">
      <xdr:nvCxnSpPr>
        <xdr:cNvPr id="243" name="直線コネクタ 242"/>
        <xdr:cNvCxnSpPr/>
      </xdr:nvCxnSpPr>
      <xdr:spPr>
        <a:xfrm flipV="1">
          <a:off x="1130300" y="16544417"/>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119825</xdr:rowOff>
    </xdr:from>
    <xdr:to>
      <xdr:col>24</xdr:col>
      <xdr:colOff>114300</xdr:colOff>
      <xdr:row>96</xdr:row>
      <xdr:rowOff>49975</xdr:rowOff>
    </xdr:to>
    <xdr:sp macro="" textlink="">
      <xdr:nvSpPr>
        <xdr:cNvPr id="253" name="楕円 252"/>
        <xdr:cNvSpPr/>
      </xdr:nvSpPr>
      <xdr:spPr>
        <a:xfrm>
          <a:off x="4584700" y="164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98252</xdr:rowOff>
    </xdr:from>
    <xdr:ext cx="599010" cy="259045"/>
    <xdr:sp macro="" textlink="">
      <xdr:nvSpPr>
        <xdr:cNvPr id="254" name="扶助費該当値テキスト"/>
        <xdr:cNvSpPr txBox="1"/>
      </xdr:nvSpPr>
      <xdr:spPr>
        <a:xfrm>
          <a:off x="4686300" y="163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5384</xdr:rowOff>
    </xdr:from>
    <xdr:to>
      <xdr:col>20</xdr:col>
      <xdr:colOff>38100</xdr:colOff>
      <xdr:row>96</xdr:row>
      <xdr:rowOff>106984</xdr:rowOff>
    </xdr:to>
    <xdr:sp macro="" textlink="">
      <xdr:nvSpPr>
        <xdr:cNvPr id="255" name="楕円 254"/>
        <xdr:cNvSpPr/>
      </xdr:nvSpPr>
      <xdr:spPr>
        <a:xfrm>
          <a:off x="3746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98111</xdr:rowOff>
    </xdr:from>
    <xdr:ext cx="534377" cy="259045"/>
    <xdr:sp macro="" textlink="">
      <xdr:nvSpPr>
        <xdr:cNvPr id="256" name="テキスト ボックス 255"/>
        <xdr:cNvSpPr txBox="1"/>
      </xdr:nvSpPr>
      <xdr:spPr>
        <a:xfrm>
          <a:off x="3530111" y="165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171132</xdr:rowOff>
    </xdr:from>
    <xdr:to>
      <xdr:col>15</xdr:col>
      <xdr:colOff>101600</xdr:colOff>
      <xdr:row>96</xdr:row>
      <xdr:rowOff>101282</xdr:rowOff>
    </xdr:to>
    <xdr:sp macro="" textlink="">
      <xdr:nvSpPr>
        <xdr:cNvPr id="257" name="楕円 256"/>
        <xdr:cNvSpPr/>
      </xdr:nvSpPr>
      <xdr:spPr>
        <a:xfrm>
          <a:off x="28575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92409</xdr:rowOff>
    </xdr:from>
    <xdr:ext cx="599010" cy="259045"/>
    <xdr:sp macro="" textlink="">
      <xdr:nvSpPr>
        <xdr:cNvPr id="258" name="テキスト ボックス 257"/>
        <xdr:cNvSpPr txBox="1"/>
      </xdr:nvSpPr>
      <xdr:spPr>
        <a:xfrm>
          <a:off x="2608795" y="165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34417</xdr:rowOff>
    </xdr:from>
    <xdr:to>
      <xdr:col>10</xdr:col>
      <xdr:colOff>165100</xdr:colOff>
      <xdr:row>96</xdr:row>
      <xdr:rowOff>136017</xdr:rowOff>
    </xdr:to>
    <xdr:sp macro="" textlink="">
      <xdr:nvSpPr>
        <xdr:cNvPr id="259" name="楕円 258"/>
        <xdr:cNvSpPr/>
      </xdr:nvSpPr>
      <xdr:spPr>
        <a:xfrm>
          <a:off x="1968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127144</xdr:rowOff>
    </xdr:from>
    <xdr:ext cx="534377" cy="259045"/>
    <xdr:sp macro="" textlink="">
      <xdr:nvSpPr>
        <xdr:cNvPr id="260" name="テキスト ボックス 259"/>
        <xdr:cNvSpPr txBox="1"/>
      </xdr:nvSpPr>
      <xdr:spPr>
        <a:xfrm>
          <a:off x="1752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96940</xdr:rowOff>
    </xdr:from>
    <xdr:to>
      <xdr:col>6</xdr:col>
      <xdr:colOff>38100</xdr:colOff>
      <xdr:row>97</xdr:row>
      <xdr:rowOff>27090</xdr:rowOff>
    </xdr:to>
    <xdr:sp macro="" textlink="">
      <xdr:nvSpPr>
        <xdr:cNvPr id="261" name="楕円 260"/>
        <xdr:cNvSpPr/>
      </xdr:nvSpPr>
      <xdr:spPr>
        <a:xfrm>
          <a:off x="1079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18217</xdr:rowOff>
    </xdr:from>
    <xdr:ext cx="534377" cy="259045"/>
    <xdr:sp macro="" textlink="">
      <xdr:nvSpPr>
        <xdr:cNvPr id="262" name="テキスト ボックス 261"/>
        <xdr:cNvSpPr txBox="1"/>
      </xdr:nvSpPr>
      <xdr:spPr>
        <a:xfrm>
          <a:off x="863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50500</xdr:rowOff>
    </xdr:from>
    <xdr:to>
      <xdr:col>55</xdr:col>
      <xdr:colOff>0</xdr:colOff>
      <xdr:row>38</xdr:row>
      <xdr:rowOff>68925</xdr:rowOff>
    </xdr:to>
    <xdr:cxnSp macro="">
      <xdr:nvCxnSpPr>
        <xdr:cNvPr id="290" name="直線コネクタ 289"/>
        <xdr:cNvCxnSpPr/>
      </xdr:nvCxnSpPr>
      <xdr:spPr>
        <a:xfrm flipV="1">
          <a:off x="9639300" y="6394150"/>
          <a:ext cx="838200" cy="18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68925</xdr:rowOff>
    </xdr:from>
    <xdr:to>
      <xdr:col>50</xdr:col>
      <xdr:colOff>114300</xdr:colOff>
      <xdr:row>39</xdr:row>
      <xdr:rowOff>48534</xdr:rowOff>
    </xdr:to>
    <xdr:cxnSp macro="">
      <xdr:nvCxnSpPr>
        <xdr:cNvPr id="293" name="直線コネクタ 292"/>
        <xdr:cNvCxnSpPr/>
      </xdr:nvCxnSpPr>
      <xdr:spPr>
        <a:xfrm flipV="1">
          <a:off x="8750300" y="6584025"/>
          <a:ext cx="889000" cy="1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125413</xdr:rowOff>
    </xdr:from>
    <xdr:to>
      <xdr:col>45</xdr:col>
      <xdr:colOff>177800</xdr:colOff>
      <xdr:row>39</xdr:row>
      <xdr:rowOff>48534</xdr:rowOff>
    </xdr:to>
    <xdr:cxnSp macro="">
      <xdr:nvCxnSpPr>
        <xdr:cNvPr id="296" name="直線コネクタ 295"/>
        <xdr:cNvCxnSpPr/>
      </xdr:nvCxnSpPr>
      <xdr:spPr>
        <a:xfrm>
          <a:off x="7861300" y="6469063"/>
          <a:ext cx="889000" cy="2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41516</xdr:rowOff>
    </xdr:from>
    <xdr:to>
      <xdr:col>41</xdr:col>
      <xdr:colOff>50800</xdr:colOff>
      <xdr:row>37</xdr:row>
      <xdr:rowOff>125413</xdr:rowOff>
    </xdr:to>
    <xdr:cxnSp macro="">
      <xdr:nvCxnSpPr>
        <xdr:cNvPr id="299" name="直線コネクタ 298"/>
        <xdr:cNvCxnSpPr/>
      </xdr:nvCxnSpPr>
      <xdr:spPr>
        <a:xfrm>
          <a:off x="6972300" y="6385166"/>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171150</xdr:rowOff>
    </xdr:from>
    <xdr:to>
      <xdr:col>55</xdr:col>
      <xdr:colOff>50800</xdr:colOff>
      <xdr:row>37</xdr:row>
      <xdr:rowOff>101300</xdr:rowOff>
    </xdr:to>
    <xdr:sp macro="" textlink="">
      <xdr:nvSpPr>
        <xdr:cNvPr id="309" name="楕円 308"/>
        <xdr:cNvSpPr/>
      </xdr:nvSpPr>
      <xdr:spPr>
        <a:xfrm>
          <a:off x="104267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149577</xdr:rowOff>
    </xdr:from>
    <xdr:ext cx="534377" cy="259045"/>
    <xdr:sp macro="" textlink="">
      <xdr:nvSpPr>
        <xdr:cNvPr id="310" name="補助費等該当値テキスト"/>
        <xdr:cNvSpPr txBox="1"/>
      </xdr:nvSpPr>
      <xdr:spPr>
        <a:xfrm>
          <a:off x="10528300" y="63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18125</xdr:rowOff>
    </xdr:from>
    <xdr:to>
      <xdr:col>50</xdr:col>
      <xdr:colOff>165100</xdr:colOff>
      <xdr:row>38</xdr:row>
      <xdr:rowOff>119725</xdr:rowOff>
    </xdr:to>
    <xdr:sp macro="" textlink="">
      <xdr:nvSpPr>
        <xdr:cNvPr id="311" name="楕円 310"/>
        <xdr:cNvSpPr/>
      </xdr:nvSpPr>
      <xdr:spPr>
        <a:xfrm>
          <a:off x="9588500" y="6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110852</xdr:rowOff>
    </xdr:from>
    <xdr:ext cx="534377" cy="259045"/>
    <xdr:sp macro="" textlink="">
      <xdr:nvSpPr>
        <xdr:cNvPr id="312" name="テキスト ボックス 311"/>
        <xdr:cNvSpPr txBox="1"/>
      </xdr:nvSpPr>
      <xdr:spPr>
        <a:xfrm>
          <a:off x="9372111" y="66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169184</xdr:rowOff>
    </xdr:from>
    <xdr:to>
      <xdr:col>46</xdr:col>
      <xdr:colOff>38100</xdr:colOff>
      <xdr:row>39</xdr:row>
      <xdr:rowOff>99334</xdr:rowOff>
    </xdr:to>
    <xdr:sp macro="" textlink="">
      <xdr:nvSpPr>
        <xdr:cNvPr id="313" name="楕円 312"/>
        <xdr:cNvSpPr/>
      </xdr:nvSpPr>
      <xdr:spPr>
        <a:xfrm>
          <a:off x="8699500" y="66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90461</xdr:rowOff>
    </xdr:from>
    <xdr:ext cx="534377" cy="259045"/>
    <xdr:sp macro="" textlink="">
      <xdr:nvSpPr>
        <xdr:cNvPr id="314" name="テキスト ボックス 313"/>
        <xdr:cNvSpPr txBox="1"/>
      </xdr:nvSpPr>
      <xdr:spPr>
        <a:xfrm>
          <a:off x="8483111" y="67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74613</xdr:rowOff>
    </xdr:from>
    <xdr:to>
      <xdr:col>41</xdr:col>
      <xdr:colOff>101600</xdr:colOff>
      <xdr:row>38</xdr:row>
      <xdr:rowOff>4763</xdr:rowOff>
    </xdr:to>
    <xdr:sp macro="" textlink="">
      <xdr:nvSpPr>
        <xdr:cNvPr id="315" name="楕円 314"/>
        <xdr:cNvSpPr/>
      </xdr:nvSpPr>
      <xdr:spPr>
        <a:xfrm>
          <a:off x="7810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167340</xdr:rowOff>
    </xdr:from>
    <xdr:ext cx="534377" cy="259045"/>
    <xdr:sp macro="" textlink="">
      <xdr:nvSpPr>
        <xdr:cNvPr id="316" name="テキスト ボックス 315"/>
        <xdr:cNvSpPr txBox="1"/>
      </xdr:nvSpPr>
      <xdr:spPr>
        <a:xfrm>
          <a:off x="7594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162166</xdr:rowOff>
    </xdr:from>
    <xdr:to>
      <xdr:col>36</xdr:col>
      <xdr:colOff>165100</xdr:colOff>
      <xdr:row>37</xdr:row>
      <xdr:rowOff>92316</xdr:rowOff>
    </xdr:to>
    <xdr:sp macro="" textlink="">
      <xdr:nvSpPr>
        <xdr:cNvPr id="317" name="楕円 316"/>
        <xdr:cNvSpPr/>
      </xdr:nvSpPr>
      <xdr:spPr>
        <a:xfrm>
          <a:off x="6921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108843</xdr:rowOff>
    </xdr:from>
    <xdr:ext cx="534377" cy="259045"/>
    <xdr:sp macro="" textlink="">
      <xdr:nvSpPr>
        <xdr:cNvPr id="318" name="テキスト ボックス 317"/>
        <xdr:cNvSpPr txBox="1"/>
      </xdr:nvSpPr>
      <xdr:spPr>
        <a:xfrm>
          <a:off x="6705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9741</xdr:rowOff>
    </xdr:from>
    <xdr:to>
      <xdr:col>55</xdr:col>
      <xdr:colOff>0</xdr:colOff>
      <xdr:row>57</xdr:row>
      <xdr:rowOff>136010</xdr:rowOff>
    </xdr:to>
    <xdr:cxnSp macro="">
      <xdr:nvCxnSpPr>
        <xdr:cNvPr id="350" name="直線コネクタ 349"/>
        <xdr:cNvCxnSpPr/>
      </xdr:nvCxnSpPr>
      <xdr:spPr>
        <a:xfrm flipV="1">
          <a:off x="9639300" y="9782391"/>
          <a:ext cx="8382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136010</xdr:rowOff>
    </xdr:from>
    <xdr:to>
      <xdr:col>50</xdr:col>
      <xdr:colOff>114300</xdr:colOff>
      <xdr:row>58</xdr:row>
      <xdr:rowOff>86012</xdr:rowOff>
    </xdr:to>
    <xdr:cxnSp macro="">
      <xdr:nvCxnSpPr>
        <xdr:cNvPr id="353" name="直線コネクタ 352"/>
        <xdr:cNvCxnSpPr/>
      </xdr:nvCxnSpPr>
      <xdr:spPr>
        <a:xfrm flipV="1">
          <a:off x="8750300" y="9908660"/>
          <a:ext cx="889000" cy="1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48782</xdr:rowOff>
    </xdr:from>
    <xdr:to>
      <xdr:col>45</xdr:col>
      <xdr:colOff>177800</xdr:colOff>
      <xdr:row>58</xdr:row>
      <xdr:rowOff>86012</xdr:rowOff>
    </xdr:to>
    <xdr:cxnSp macro="">
      <xdr:nvCxnSpPr>
        <xdr:cNvPr id="356" name="直線コネクタ 355"/>
        <xdr:cNvCxnSpPr/>
      </xdr:nvCxnSpPr>
      <xdr:spPr>
        <a:xfrm>
          <a:off x="7861300" y="9992882"/>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26135</xdr:rowOff>
    </xdr:from>
    <xdr:to>
      <xdr:col>41</xdr:col>
      <xdr:colOff>50800</xdr:colOff>
      <xdr:row>58</xdr:row>
      <xdr:rowOff>48782</xdr:rowOff>
    </xdr:to>
    <xdr:cxnSp macro="">
      <xdr:nvCxnSpPr>
        <xdr:cNvPr id="359" name="直線コネクタ 358"/>
        <xdr:cNvCxnSpPr/>
      </xdr:nvCxnSpPr>
      <xdr:spPr>
        <a:xfrm>
          <a:off x="6972300" y="9970235"/>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130391</xdr:rowOff>
    </xdr:from>
    <xdr:to>
      <xdr:col>55</xdr:col>
      <xdr:colOff>50800</xdr:colOff>
      <xdr:row>57</xdr:row>
      <xdr:rowOff>60541</xdr:rowOff>
    </xdr:to>
    <xdr:sp macro="" textlink="">
      <xdr:nvSpPr>
        <xdr:cNvPr id="369" name="楕円 368"/>
        <xdr:cNvSpPr/>
      </xdr:nvSpPr>
      <xdr:spPr>
        <a:xfrm>
          <a:off x="10426700" y="9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108818</xdr:rowOff>
    </xdr:from>
    <xdr:ext cx="534377" cy="259045"/>
    <xdr:sp macro="" textlink="">
      <xdr:nvSpPr>
        <xdr:cNvPr id="370" name="普通建設事業費該当値テキスト"/>
        <xdr:cNvSpPr txBox="1"/>
      </xdr:nvSpPr>
      <xdr:spPr>
        <a:xfrm>
          <a:off x="10528300" y="97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85210</xdr:rowOff>
    </xdr:from>
    <xdr:to>
      <xdr:col>50</xdr:col>
      <xdr:colOff>165100</xdr:colOff>
      <xdr:row>58</xdr:row>
      <xdr:rowOff>15360</xdr:rowOff>
    </xdr:to>
    <xdr:sp macro="" textlink="">
      <xdr:nvSpPr>
        <xdr:cNvPr id="371" name="楕円 370"/>
        <xdr:cNvSpPr/>
      </xdr:nvSpPr>
      <xdr:spPr>
        <a:xfrm>
          <a:off x="9588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6487</xdr:rowOff>
    </xdr:from>
    <xdr:ext cx="534377" cy="259045"/>
    <xdr:sp macro="" textlink="">
      <xdr:nvSpPr>
        <xdr:cNvPr id="372" name="テキスト ボックス 371"/>
        <xdr:cNvSpPr txBox="1"/>
      </xdr:nvSpPr>
      <xdr:spPr>
        <a:xfrm>
          <a:off x="9372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35212</xdr:rowOff>
    </xdr:from>
    <xdr:to>
      <xdr:col>46</xdr:col>
      <xdr:colOff>38100</xdr:colOff>
      <xdr:row>58</xdr:row>
      <xdr:rowOff>136812</xdr:rowOff>
    </xdr:to>
    <xdr:sp macro="" textlink="">
      <xdr:nvSpPr>
        <xdr:cNvPr id="373" name="楕円 372"/>
        <xdr:cNvSpPr/>
      </xdr:nvSpPr>
      <xdr:spPr>
        <a:xfrm>
          <a:off x="8699500" y="99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127939</xdr:rowOff>
    </xdr:from>
    <xdr:ext cx="534377" cy="259045"/>
    <xdr:sp macro="" textlink="">
      <xdr:nvSpPr>
        <xdr:cNvPr id="374" name="テキスト ボックス 373"/>
        <xdr:cNvSpPr txBox="1"/>
      </xdr:nvSpPr>
      <xdr:spPr>
        <a:xfrm>
          <a:off x="8483111" y="100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169432</xdr:rowOff>
    </xdr:from>
    <xdr:to>
      <xdr:col>41</xdr:col>
      <xdr:colOff>101600</xdr:colOff>
      <xdr:row>58</xdr:row>
      <xdr:rowOff>99582</xdr:rowOff>
    </xdr:to>
    <xdr:sp macro="" textlink="">
      <xdr:nvSpPr>
        <xdr:cNvPr id="375" name="楕円 374"/>
        <xdr:cNvSpPr/>
      </xdr:nvSpPr>
      <xdr:spPr>
        <a:xfrm>
          <a:off x="78105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90709</xdr:rowOff>
    </xdr:from>
    <xdr:ext cx="534377" cy="259045"/>
    <xdr:sp macro="" textlink="">
      <xdr:nvSpPr>
        <xdr:cNvPr id="376" name="テキスト ボックス 375"/>
        <xdr:cNvSpPr txBox="1"/>
      </xdr:nvSpPr>
      <xdr:spPr>
        <a:xfrm>
          <a:off x="7594111" y="100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146785</xdr:rowOff>
    </xdr:from>
    <xdr:to>
      <xdr:col>36</xdr:col>
      <xdr:colOff>165100</xdr:colOff>
      <xdr:row>58</xdr:row>
      <xdr:rowOff>76935</xdr:rowOff>
    </xdr:to>
    <xdr:sp macro="" textlink="">
      <xdr:nvSpPr>
        <xdr:cNvPr id="377" name="楕円 376"/>
        <xdr:cNvSpPr/>
      </xdr:nvSpPr>
      <xdr:spPr>
        <a:xfrm>
          <a:off x="6921500" y="99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68062</xdr:rowOff>
    </xdr:from>
    <xdr:ext cx="534377" cy="259045"/>
    <xdr:sp macro="" textlink="">
      <xdr:nvSpPr>
        <xdr:cNvPr id="378" name="テキスト ボックス 377"/>
        <xdr:cNvSpPr txBox="1"/>
      </xdr:nvSpPr>
      <xdr:spPr>
        <a:xfrm>
          <a:off x="6705111" y="100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56522</xdr:rowOff>
    </xdr:from>
    <xdr:to>
      <xdr:col>55</xdr:col>
      <xdr:colOff>0</xdr:colOff>
      <xdr:row>78</xdr:row>
      <xdr:rowOff>161516</xdr:rowOff>
    </xdr:to>
    <xdr:cxnSp macro="">
      <xdr:nvCxnSpPr>
        <xdr:cNvPr id="409" name="直線コネクタ 408"/>
        <xdr:cNvCxnSpPr/>
      </xdr:nvCxnSpPr>
      <xdr:spPr>
        <a:xfrm>
          <a:off x="9639300" y="13429622"/>
          <a:ext cx="838200" cy="10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97310</xdr:rowOff>
    </xdr:from>
    <xdr:to>
      <xdr:col>50</xdr:col>
      <xdr:colOff>114300</xdr:colOff>
      <xdr:row>78</xdr:row>
      <xdr:rowOff>56522</xdr:rowOff>
    </xdr:to>
    <xdr:cxnSp macro="">
      <xdr:nvCxnSpPr>
        <xdr:cNvPr id="412" name="直線コネクタ 411"/>
        <xdr:cNvCxnSpPr/>
      </xdr:nvCxnSpPr>
      <xdr:spPr>
        <a:xfrm>
          <a:off x="8750300" y="13298960"/>
          <a:ext cx="889000" cy="1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59199</xdr:rowOff>
    </xdr:from>
    <xdr:to>
      <xdr:col>45</xdr:col>
      <xdr:colOff>177800</xdr:colOff>
      <xdr:row>77</xdr:row>
      <xdr:rowOff>97310</xdr:rowOff>
    </xdr:to>
    <xdr:cxnSp macro="">
      <xdr:nvCxnSpPr>
        <xdr:cNvPr id="415" name="直線コネクタ 414"/>
        <xdr:cNvCxnSpPr/>
      </xdr:nvCxnSpPr>
      <xdr:spPr>
        <a:xfrm>
          <a:off x="7861300" y="13260849"/>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155832</xdr:rowOff>
    </xdr:from>
    <xdr:to>
      <xdr:col>41</xdr:col>
      <xdr:colOff>50800</xdr:colOff>
      <xdr:row>77</xdr:row>
      <xdr:rowOff>59199</xdr:rowOff>
    </xdr:to>
    <xdr:cxnSp macro="">
      <xdr:nvCxnSpPr>
        <xdr:cNvPr id="418" name="直線コネクタ 417"/>
        <xdr:cNvCxnSpPr/>
      </xdr:nvCxnSpPr>
      <xdr:spPr>
        <a:xfrm>
          <a:off x="6972300" y="13186032"/>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110716</xdr:rowOff>
    </xdr:from>
    <xdr:to>
      <xdr:col>55</xdr:col>
      <xdr:colOff>50800</xdr:colOff>
      <xdr:row>79</xdr:row>
      <xdr:rowOff>40866</xdr:rowOff>
    </xdr:to>
    <xdr:sp macro="" textlink="">
      <xdr:nvSpPr>
        <xdr:cNvPr id="428" name="楕円 427"/>
        <xdr:cNvSpPr/>
      </xdr:nvSpPr>
      <xdr:spPr>
        <a:xfrm>
          <a:off x="10426700" y="134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25643</xdr:rowOff>
    </xdr:from>
    <xdr:ext cx="469744" cy="259045"/>
    <xdr:sp macro="" textlink="">
      <xdr:nvSpPr>
        <xdr:cNvPr id="429" name="普通建設事業費 （ うち新規整備　）該当値テキスト"/>
        <xdr:cNvSpPr txBox="1"/>
      </xdr:nvSpPr>
      <xdr:spPr>
        <a:xfrm>
          <a:off x="10528300" y="1339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5722</xdr:rowOff>
    </xdr:from>
    <xdr:to>
      <xdr:col>50</xdr:col>
      <xdr:colOff>165100</xdr:colOff>
      <xdr:row>78</xdr:row>
      <xdr:rowOff>107322</xdr:rowOff>
    </xdr:to>
    <xdr:sp macro="" textlink="">
      <xdr:nvSpPr>
        <xdr:cNvPr id="430" name="楕円 429"/>
        <xdr:cNvSpPr/>
      </xdr:nvSpPr>
      <xdr:spPr>
        <a:xfrm>
          <a:off x="95885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98449</xdr:rowOff>
    </xdr:from>
    <xdr:ext cx="469744" cy="259045"/>
    <xdr:sp macro="" textlink="">
      <xdr:nvSpPr>
        <xdr:cNvPr id="431" name="テキスト ボックス 430"/>
        <xdr:cNvSpPr txBox="1"/>
      </xdr:nvSpPr>
      <xdr:spPr>
        <a:xfrm>
          <a:off x="9404428" y="134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46510</xdr:rowOff>
    </xdr:from>
    <xdr:to>
      <xdr:col>46</xdr:col>
      <xdr:colOff>38100</xdr:colOff>
      <xdr:row>77</xdr:row>
      <xdr:rowOff>148110</xdr:rowOff>
    </xdr:to>
    <xdr:sp macro="" textlink="">
      <xdr:nvSpPr>
        <xdr:cNvPr id="432" name="楕円 431"/>
        <xdr:cNvSpPr/>
      </xdr:nvSpPr>
      <xdr:spPr>
        <a:xfrm>
          <a:off x="8699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139237</xdr:rowOff>
    </xdr:from>
    <xdr:ext cx="534377" cy="259045"/>
    <xdr:sp macro="" textlink="">
      <xdr:nvSpPr>
        <xdr:cNvPr id="433" name="テキスト ボックス 432"/>
        <xdr:cNvSpPr txBox="1"/>
      </xdr:nvSpPr>
      <xdr:spPr>
        <a:xfrm>
          <a:off x="8483111" y="13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8399</xdr:rowOff>
    </xdr:from>
    <xdr:to>
      <xdr:col>41</xdr:col>
      <xdr:colOff>101600</xdr:colOff>
      <xdr:row>77</xdr:row>
      <xdr:rowOff>109999</xdr:rowOff>
    </xdr:to>
    <xdr:sp macro="" textlink="">
      <xdr:nvSpPr>
        <xdr:cNvPr id="434" name="楕円 433"/>
        <xdr:cNvSpPr/>
      </xdr:nvSpPr>
      <xdr:spPr>
        <a:xfrm>
          <a:off x="7810500" y="132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101126</xdr:rowOff>
    </xdr:from>
    <xdr:ext cx="534377" cy="259045"/>
    <xdr:sp macro="" textlink="">
      <xdr:nvSpPr>
        <xdr:cNvPr id="435" name="テキスト ボックス 434"/>
        <xdr:cNvSpPr txBox="1"/>
      </xdr:nvSpPr>
      <xdr:spPr>
        <a:xfrm>
          <a:off x="7594111" y="133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105032</xdr:rowOff>
    </xdr:from>
    <xdr:to>
      <xdr:col>36</xdr:col>
      <xdr:colOff>165100</xdr:colOff>
      <xdr:row>77</xdr:row>
      <xdr:rowOff>35182</xdr:rowOff>
    </xdr:to>
    <xdr:sp macro="" textlink="">
      <xdr:nvSpPr>
        <xdr:cNvPr id="436" name="楕円 435"/>
        <xdr:cNvSpPr/>
      </xdr:nvSpPr>
      <xdr:spPr>
        <a:xfrm>
          <a:off x="6921500" y="131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26309</xdr:rowOff>
    </xdr:from>
    <xdr:ext cx="534377" cy="259045"/>
    <xdr:sp macro="" textlink="">
      <xdr:nvSpPr>
        <xdr:cNvPr id="437" name="テキスト ボックス 436"/>
        <xdr:cNvSpPr txBox="1"/>
      </xdr:nvSpPr>
      <xdr:spPr>
        <a:xfrm>
          <a:off x="6705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45002</xdr:rowOff>
    </xdr:from>
    <xdr:to>
      <xdr:col>55</xdr:col>
      <xdr:colOff>0</xdr:colOff>
      <xdr:row>96</xdr:row>
      <xdr:rowOff>55842</xdr:rowOff>
    </xdr:to>
    <xdr:cxnSp macro="">
      <xdr:nvCxnSpPr>
        <xdr:cNvPr id="466" name="直線コネクタ 465"/>
        <xdr:cNvCxnSpPr/>
      </xdr:nvCxnSpPr>
      <xdr:spPr>
        <a:xfrm flipV="1">
          <a:off x="9639300" y="16332752"/>
          <a:ext cx="838200" cy="18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55842</xdr:rowOff>
    </xdr:from>
    <xdr:to>
      <xdr:col>50</xdr:col>
      <xdr:colOff>114300</xdr:colOff>
      <xdr:row>97</xdr:row>
      <xdr:rowOff>116954</xdr:rowOff>
    </xdr:to>
    <xdr:cxnSp macro="">
      <xdr:nvCxnSpPr>
        <xdr:cNvPr id="469" name="直線コネクタ 468"/>
        <xdr:cNvCxnSpPr/>
      </xdr:nvCxnSpPr>
      <xdr:spPr>
        <a:xfrm flipV="1">
          <a:off x="8750300" y="16515042"/>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87007</xdr:rowOff>
    </xdr:from>
    <xdr:to>
      <xdr:col>45</xdr:col>
      <xdr:colOff>177800</xdr:colOff>
      <xdr:row>97</xdr:row>
      <xdr:rowOff>116954</xdr:rowOff>
    </xdr:to>
    <xdr:cxnSp macro="">
      <xdr:nvCxnSpPr>
        <xdr:cNvPr id="472" name="直線コネクタ 471"/>
        <xdr:cNvCxnSpPr/>
      </xdr:nvCxnSpPr>
      <xdr:spPr>
        <a:xfrm>
          <a:off x="7861300" y="1671765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87007</xdr:rowOff>
    </xdr:from>
    <xdr:to>
      <xdr:col>41</xdr:col>
      <xdr:colOff>50800</xdr:colOff>
      <xdr:row>97</xdr:row>
      <xdr:rowOff>99237</xdr:rowOff>
    </xdr:to>
    <xdr:cxnSp macro="">
      <xdr:nvCxnSpPr>
        <xdr:cNvPr id="475" name="直線コネクタ 474"/>
        <xdr:cNvCxnSpPr/>
      </xdr:nvCxnSpPr>
      <xdr:spPr>
        <a:xfrm flipV="1">
          <a:off x="6972300" y="1671765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165652</xdr:rowOff>
    </xdr:from>
    <xdr:to>
      <xdr:col>55</xdr:col>
      <xdr:colOff>50800</xdr:colOff>
      <xdr:row>95</xdr:row>
      <xdr:rowOff>95802</xdr:rowOff>
    </xdr:to>
    <xdr:sp macro="" textlink="">
      <xdr:nvSpPr>
        <xdr:cNvPr id="485" name="楕円 484"/>
        <xdr:cNvSpPr/>
      </xdr:nvSpPr>
      <xdr:spPr>
        <a:xfrm>
          <a:off x="10426700" y="162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17079</xdr:rowOff>
    </xdr:from>
    <xdr:ext cx="534377" cy="259045"/>
    <xdr:sp macro="" textlink="">
      <xdr:nvSpPr>
        <xdr:cNvPr id="486" name="普通建設事業費 （ うち更新整備　）該当値テキスト"/>
        <xdr:cNvSpPr txBox="1"/>
      </xdr:nvSpPr>
      <xdr:spPr>
        <a:xfrm>
          <a:off x="10528300" y="16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5042</xdr:rowOff>
    </xdr:from>
    <xdr:to>
      <xdr:col>50</xdr:col>
      <xdr:colOff>165100</xdr:colOff>
      <xdr:row>96</xdr:row>
      <xdr:rowOff>106642</xdr:rowOff>
    </xdr:to>
    <xdr:sp macro="" textlink="">
      <xdr:nvSpPr>
        <xdr:cNvPr id="487" name="楕円 486"/>
        <xdr:cNvSpPr/>
      </xdr:nvSpPr>
      <xdr:spPr>
        <a:xfrm>
          <a:off x="9588500" y="164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123169</xdr:rowOff>
    </xdr:from>
    <xdr:ext cx="534377" cy="259045"/>
    <xdr:sp macro="" textlink="">
      <xdr:nvSpPr>
        <xdr:cNvPr id="488" name="テキスト ボックス 487"/>
        <xdr:cNvSpPr txBox="1"/>
      </xdr:nvSpPr>
      <xdr:spPr>
        <a:xfrm>
          <a:off x="9372111" y="162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66154</xdr:rowOff>
    </xdr:from>
    <xdr:to>
      <xdr:col>46</xdr:col>
      <xdr:colOff>38100</xdr:colOff>
      <xdr:row>97</xdr:row>
      <xdr:rowOff>167754</xdr:rowOff>
    </xdr:to>
    <xdr:sp macro="" textlink="">
      <xdr:nvSpPr>
        <xdr:cNvPr id="489" name="楕円 488"/>
        <xdr:cNvSpPr/>
      </xdr:nvSpPr>
      <xdr:spPr>
        <a:xfrm>
          <a:off x="8699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158881</xdr:rowOff>
    </xdr:from>
    <xdr:ext cx="534377" cy="259045"/>
    <xdr:sp macro="" textlink="">
      <xdr:nvSpPr>
        <xdr:cNvPr id="490" name="テキスト ボックス 489"/>
        <xdr:cNvSpPr txBox="1"/>
      </xdr:nvSpPr>
      <xdr:spPr>
        <a:xfrm>
          <a:off x="8483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36207</xdr:rowOff>
    </xdr:from>
    <xdr:to>
      <xdr:col>41</xdr:col>
      <xdr:colOff>101600</xdr:colOff>
      <xdr:row>97</xdr:row>
      <xdr:rowOff>137807</xdr:rowOff>
    </xdr:to>
    <xdr:sp macro="" textlink="">
      <xdr:nvSpPr>
        <xdr:cNvPr id="491" name="楕円 490"/>
        <xdr:cNvSpPr/>
      </xdr:nvSpPr>
      <xdr:spPr>
        <a:xfrm>
          <a:off x="7810500" y="166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128934</xdr:rowOff>
    </xdr:from>
    <xdr:ext cx="534377" cy="259045"/>
    <xdr:sp macro="" textlink="">
      <xdr:nvSpPr>
        <xdr:cNvPr id="492" name="テキスト ボックス 491"/>
        <xdr:cNvSpPr txBox="1"/>
      </xdr:nvSpPr>
      <xdr:spPr>
        <a:xfrm>
          <a:off x="7594111" y="167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48437</xdr:rowOff>
    </xdr:from>
    <xdr:to>
      <xdr:col>36</xdr:col>
      <xdr:colOff>165100</xdr:colOff>
      <xdr:row>97</xdr:row>
      <xdr:rowOff>150037</xdr:rowOff>
    </xdr:to>
    <xdr:sp macro="" textlink="">
      <xdr:nvSpPr>
        <xdr:cNvPr id="493" name="楕円 492"/>
        <xdr:cNvSpPr/>
      </xdr:nvSpPr>
      <xdr:spPr>
        <a:xfrm>
          <a:off x="6921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141164</xdr:rowOff>
    </xdr:from>
    <xdr:ext cx="534377" cy="259045"/>
    <xdr:sp macro="" textlink="">
      <xdr:nvSpPr>
        <xdr:cNvPr id="494" name="テキスト ボックス 493"/>
        <xdr:cNvSpPr txBox="1"/>
      </xdr:nvSpPr>
      <xdr:spPr>
        <a:xfrm>
          <a:off x="6705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60702</xdr:rowOff>
    </xdr:from>
    <xdr:to>
      <xdr:col>85</xdr:col>
      <xdr:colOff>127000</xdr:colOff>
      <xdr:row>39</xdr:row>
      <xdr:rowOff>69552</xdr:rowOff>
    </xdr:to>
    <xdr:cxnSp macro="">
      <xdr:nvCxnSpPr>
        <xdr:cNvPr id="525" name="直線コネクタ 524"/>
        <xdr:cNvCxnSpPr/>
      </xdr:nvCxnSpPr>
      <xdr:spPr>
        <a:xfrm>
          <a:off x="15481300" y="6747252"/>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47019</xdr:rowOff>
    </xdr:from>
    <xdr:to>
      <xdr:col>81</xdr:col>
      <xdr:colOff>50800</xdr:colOff>
      <xdr:row>39</xdr:row>
      <xdr:rowOff>60702</xdr:rowOff>
    </xdr:to>
    <xdr:cxnSp macro="">
      <xdr:nvCxnSpPr>
        <xdr:cNvPr id="528" name="直線コネクタ 527"/>
        <xdr:cNvCxnSpPr/>
      </xdr:nvCxnSpPr>
      <xdr:spPr>
        <a:xfrm>
          <a:off x="14592300" y="673356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47019</xdr:rowOff>
    </xdr:from>
    <xdr:to>
      <xdr:col>76</xdr:col>
      <xdr:colOff>114300</xdr:colOff>
      <xdr:row>39</xdr:row>
      <xdr:rowOff>83236</xdr:rowOff>
    </xdr:to>
    <xdr:cxnSp macro="">
      <xdr:nvCxnSpPr>
        <xdr:cNvPr id="531" name="直線コネクタ 530"/>
        <xdr:cNvCxnSpPr/>
      </xdr:nvCxnSpPr>
      <xdr:spPr>
        <a:xfrm flipV="1">
          <a:off x="13703300" y="673356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95771</xdr:rowOff>
    </xdr:from>
    <xdr:ext cx="469744" cy="259045"/>
    <xdr:sp macro="" textlink="">
      <xdr:nvSpPr>
        <xdr:cNvPr id="533" name="テキスト ボックス 532"/>
        <xdr:cNvSpPr txBox="1"/>
      </xdr:nvSpPr>
      <xdr:spPr>
        <a:xfrm>
          <a:off x="14357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83236</xdr:rowOff>
    </xdr:from>
    <xdr:to>
      <xdr:col>71</xdr:col>
      <xdr:colOff>177800</xdr:colOff>
      <xdr:row>39</xdr:row>
      <xdr:rowOff>85718</xdr:rowOff>
    </xdr:to>
    <xdr:cxnSp macro="">
      <xdr:nvCxnSpPr>
        <xdr:cNvPr id="534" name="直線コネクタ 533"/>
        <xdr:cNvCxnSpPr/>
      </xdr:nvCxnSpPr>
      <xdr:spPr>
        <a:xfrm flipV="1">
          <a:off x="12814300" y="676978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18752</xdr:rowOff>
    </xdr:from>
    <xdr:to>
      <xdr:col>85</xdr:col>
      <xdr:colOff>177800</xdr:colOff>
      <xdr:row>39</xdr:row>
      <xdr:rowOff>120352</xdr:rowOff>
    </xdr:to>
    <xdr:sp macro="" textlink="">
      <xdr:nvSpPr>
        <xdr:cNvPr id="544" name="楕円 543"/>
        <xdr:cNvSpPr/>
      </xdr:nvSpPr>
      <xdr:spPr>
        <a:xfrm>
          <a:off x="16268700" y="6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113732</xdr:rowOff>
    </xdr:from>
    <xdr:ext cx="378565" cy="259045"/>
    <xdr:sp macro="" textlink="">
      <xdr:nvSpPr>
        <xdr:cNvPr id="545" name="災害復旧事業費該当値テキスト"/>
        <xdr:cNvSpPr txBox="1"/>
      </xdr:nvSpPr>
      <xdr:spPr>
        <a:xfrm>
          <a:off x="16370300" y="662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9902</xdr:rowOff>
    </xdr:from>
    <xdr:to>
      <xdr:col>81</xdr:col>
      <xdr:colOff>101600</xdr:colOff>
      <xdr:row>39</xdr:row>
      <xdr:rowOff>111502</xdr:rowOff>
    </xdr:to>
    <xdr:sp macro="" textlink="">
      <xdr:nvSpPr>
        <xdr:cNvPr id="546" name="楕円 545"/>
        <xdr:cNvSpPr/>
      </xdr:nvSpPr>
      <xdr:spPr>
        <a:xfrm>
          <a:off x="15430500" y="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102629</xdr:rowOff>
    </xdr:from>
    <xdr:ext cx="469744" cy="259045"/>
    <xdr:sp macro="" textlink="">
      <xdr:nvSpPr>
        <xdr:cNvPr id="547" name="テキスト ボックス 546"/>
        <xdr:cNvSpPr txBox="1"/>
      </xdr:nvSpPr>
      <xdr:spPr>
        <a:xfrm>
          <a:off x="15246428" y="678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167669</xdr:rowOff>
    </xdr:from>
    <xdr:to>
      <xdr:col>76</xdr:col>
      <xdr:colOff>165100</xdr:colOff>
      <xdr:row>39</xdr:row>
      <xdr:rowOff>97819</xdr:rowOff>
    </xdr:to>
    <xdr:sp macro="" textlink="">
      <xdr:nvSpPr>
        <xdr:cNvPr id="548" name="楕円 547"/>
        <xdr:cNvSpPr/>
      </xdr:nvSpPr>
      <xdr:spPr>
        <a:xfrm>
          <a:off x="14541500" y="66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114346</xdr:rowOff>
    </xdr:from>
    <xdr:ext cx="469744" cy="259045"/>
    <xdr:sp macro="" textlink="">
      <xdr:nvSpPr>
        <xdr:cNvPr id="549" name="テキスト ボックス 548"/>
        <xdr:cNvSpPr txBox="1"/>
      </xdr:nvSpPr>
      <xdr:spPr>
        <a:xfrm>
          <a:off x="14357428" y="645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32436</xdr:rowOff>
    </xdr:from>
    <xdr:to>
      <xdr:col>72</xdr:col>
      <xdr:colOff>38100</xdr:colOff>
      <xdr:row>39</xdr:row>
      <xdr:rowOff>134036</xdr:rowOff>
    </xdr:to>
    <xdr:sp macro="" textlink="">
      <xdr:nvSpPr>
        <xdr:cNvPr id="550" name="楕円 549"/>
        <xdr:cNvSpPr/>
      </xdr:nvSpPr>
      <xdr:spPr>
        <a:xfrm>
          <a:off x="13652500" y="6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125163</xdr:rowOff>
    </xdr:from>
    <xdr:ext cx="378565" cy="259045"/>
    <xdr:sp macro="" textlink="">
      <xdr:nvSpPr>
        <xdr:cNvPr id="551" name="テキスト ボックス 550"/>
        <xdr:cNvSpPr txBox="1"/>
      </xdr:nvSpPr>
      <xdr:spPr>
        <a:xfrm>
          <a:off x="13514017" y="681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34918</xdr:rowOff>
    </xdr:from>
    <xdr:to>
      <xdr:col>67</xdr:col>
      <xdr:colOff>101600</xdr:colOff>
      <xdr:row>39</xdr:row>
      <xdr:rowOff>136518</xdr:rowOff>
    </xdr:to>
    <xdr:sp macro="" textlink="">
      <xdr:nvSpPr>
        <xdr:cNvPr id="552" name="楕円 551"/>
        <xdr:cNvSpPr/>
      </xdr:nvSpPr>
      <xdr:spPr>
        <a:xfrm>
          <a:off x="12763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127645</xdr:rowOff>
    </xdr:from>
    <xdr:ext cx="378565" cy="259045"/>
    <xdr:sp macro="" textlink="">
      <xdr:nvSpPr>
        <xdr:cNvPr id="553" name="テキスト ボックス 552"/>
        <xdr:cNvSpPr txBox="1"/>
      </xdr:nvSpPr>
      <xdr:spPr>
        <a:xfrm>
          <a:off x="12625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13798</xdr:rowOff>
    </xdr:from>
    <xdr:to>
      <xdr:col>85</xdr:col>
      <xdr:colOff>127000</xdr:colOff>
      <xdr:row>76</xdr:row>
      <xdr:rowOff>86951</xdr:rowOff>
    </xdr:to>
    <xdr:cxnSp macro="">
      <xdr:nvCxnSpPr>
        <xdr:cNvPr id="636" name="直線コネクタ 635"/>
        <xdr:cNvCxnSpPr/>
      </xdr:nvCxnSpPr>
      <xdr:spPr>
        <a:xfrm>
          <a:off x="15481300" y="12701098"/>
          <a:ext cx="838200" cy="4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13798</xdr:rowOff>
    </xdr:from>
    <xdr:to>
      <xdr:col>81</xdr:col>
      <xdr:colOff>50800</xdr:colOff>
      <xdr:row>76</xdr:row>
      <xdr:rowOff>15314</xdr:rowOff>
    </xdr:to>
    <xdr:cxnSp macro="">
      <xdr:nvCxnSpPr>
        <xdr:cNvPr id="639" name="直線コネクタ 638"/>
        <xdr:cNvCxnSpPr/>
      </xdr:nvCxnSpPr>
      <xdr:spPr>
        <a:xfrm flipV="1">
          <a:off x="14592300" y="12701098"/>
          <a:ext cx="889000" cy="3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15314</xdr:rowOff>
    </xdr:from>
    <xdr:to>
      <xdr:col>76</xdr:col>
      <xdr:colOff>114300</xdr:colOff>
      <xdr:row>76</xdr:row>
      <xdr:rowOff>20171</xdr:rowOff>
    </xdr:to>
    <xdr:cxnSp macro="">
      <xdr:nvCxnSpPr>
        <xdr:cNvPr id="642" name="直線コネクタ 641"/>
        <xdr:cNvCxnSpPr/>
      </xdr:nvCxnSpPr>
      <xdr:spPr>
        <a:xfrm flipV="1">
          <a:off x="13703300" y="1304551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20171</xdr:rowOff>
    </xdr:from>
    <xdr:to>
      <xdr:col>71</xdr:col>
      <xdr:colOff>177800</xdr:colOff>
      <xdr:row>76</xdr:row>
      <xdr:rowOff>29287</xdr:rowOff>
    </xdr:to>
    <xdr:cxnSp macro="">
      <xdr:nvCxnSpPr>
        <xdr:cNvPr id="645" name="直線コネクタ 644"/>
        <xdr:cNvCxnSpPr/>
      </xdr:nvCxnSpPr>
      <xdr:spPr>
        <a:xfrm flipV="1">
          <a:off x="12814300" y="13050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36151</xdr:rowOff>
    </xdr:from>
    <xdr:to>
      <xdr:col>85</xdr:col>
      <xdr:colOff>177800</xdr:colOff>
      <xdr:row>76</xdr:row>
      <xdr:rowOff>137751</xdr:rowOff>
    </xdr:to>
    <xdr:sp macro="" textlink="">
      <xdr:nvSpPr>
        <xdr:cNvPr id="655" name="楕円 654"/>
        <xdr:cNvSpPr/>
      </xdr:nvSpPr>
      <xdr:spPr>
        <a:xfrm>
          <a:off x="16268700" y="130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14578</xdr:rowOff>
    </xdr:from>
    <xdr:ext cx="534377" cy="259045"/>
    <xdr:sp macro="" textlink="">
      <xdr:nvSpPr>
        <xdr:cNvPr id="656" name="公債費該当値テキスト"/>
        <xdr:cNvSpPr txBox="1"/>
      </xdr:nvSpPr>
      <xdr:spPr>
        <a:xfrm>
          <a:off x="16370300" y="130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134448</xdr:rowOff>
    </xdr:from>
    <xdr:to>
      <xdr:col>81</xdr:col>
      <xdr:colOff>101600</xdr:colOff>
      <xdr:row>74</xdr:row>
      <xdr:rowOff>64598</xdr:rowOff>
    </xdr:to>
    <xdr:sp macro="" textlink="">
      <xdr:nvSpPr>
        <xdr:cNvPr id="657" name="楕円 656"/>
        <xdr:cNvSpPr/>
      </xdr:nvSpPr>
      <xdr:spPr>
        <a:xfrm>
          <a:off x="15430500" y="126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81125</xdr:rowOff>
    </xdr:from>
    <xdr:ext cx="534377" cy="259045"/>
    <xdr:sp macro="" textlink="">
      <xdr:nvSpPr>
        <xdr:cNvPr id="658" name="テキスト ボックス 657"/>
        <xdr:cNvSpPr txBox="1"/>
      </xdr:nvSpPr>
      <xdr:spPr>
        <a:xfrm>
          <a:off x="15214111" y="124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135963</xdr:rowOff>
    </xdr:from>
    <xdr:to>
      <xdr:col>76</xdr:col>
      <xdr:colOff>165100</xdr:colOff>
      <xdr:row>76</xdr:row>
      <xdr:rowOff>66114</xdr:rowOff>
    </xdr:to>
    <xdr:sp macro="" textlink="">
      <xdr:nvSpPr>
        <xdr:cNvPr id="659" name="楕円 658"/>
        <xdr:cNvSpPr/>
      </xdr:nvSpPr>
      <xdr:spPr>
        <a:xfrm>
          <a:off x="14541500" y="12994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57241</xdr:rowOff>
    </xdr:from>
    <xdr:ext cx="534377" cy="259045"/>
    <xdr:sp macro="" textlink="">
      <xdr:nvSpPr>
        <xdr:cNvPr id="660" name="テキスト ボックス 659"/>
        <xdr:cNvSpPr txBox="1"/>
      </xdr:nvSpPr>
      <xdr:spPr>
        <a:xfrm>
          <a:off x="14325111" y="130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140821</xdr:rowOff>
    </xdr:from>
    <xdr:to>
      <xdr:col>72</xdr:col>
      <xdr:colOff>38100</xdr:colOff>
      <xdr:row>76</xdr:row>
      <xdr:rowOff>70971</xdr:rowOff>
    </xdr:to>
    <xdr:sp macro="" textlink="">
      <xdr:nvSpPr>
        <xdr:cNvPr id="661" name="楕円 660"/>
        <xdr:cNvSpPr/>
      </xdr:nvSpPr>
      <xdr:spPr>
        <a:xfrm>
          <a:off x="13652500" y="129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62098</xdr:rowOff>
    </xdr:from>
    <xdr:ext cx="534377" cy="259045"/>
    <xdr:sp macro="" textlink="">
      <xdr:nvSpPr>
        <xdr:cNvPr id="662" name="テキスト ボックス 661"/>
        <xdr:cNvSpPr txBox="1"/>
      </xdr:nvSpPr>
      <xdr:spPr>
        <a:xfrm>
          <a:off x="13436111" y="130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149937</xdr:rowOff>
    </xdr:from>
    <xdr:to>
      <xdr:col>67</xdr:col>
      <xdr:colOff>101600</xdr:colOff>
      <xdr:row>76</xdr:row>
      <xdr:rowOff>80087</xdr:rowOff>
    </xdr:to>
    <xdr:sp macro="" textlink="">
      <xdr:nvSpPr>
        <xdr:cNvPr id="663" name="楕円 662"/>
        <xdr:cNvSpPr/>
      </xdr:nvSpPr>
      <xdr:spPr>
        <a:xfrm>
          <a:off x="12763500" y="13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71214</xdr:rowOff>
    </xdr:from>
    <xdr:ext cx="534377" cy="259045"/>
    <xdr:sp macro="" textlink="">
      <xdr:nvSpPr>
        <xdr:cNvPr id="664" name="テキスト ボックス 663"/>
        <xdr:cNvSpPr txBox="1"/>
      </xdr:nvSpPr>
      <xdr:spPr>
        <a:xfrm>
          <a:off x="12547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130099</xdr:rowOff>
    </xdr:from>
    <xdr:to>
      <xdr:col>85</xdr:col>
      <xdr:colOff>127000</xdr:colOff>
      <xdr:row>98</xdr:row>
      <xdr:rowOff>99924</xdr:rowOff>
    </xdr:to>
    <xdr:cxnSp macro="">
      <xdr:nvCxnSpPr>
        <xdr:cNvPr id="691" name="直線コネクタ 690"/>
        <xdr:cNvCxnSpPr/>
      </xdr:nvCxnSpPr>
      <xdr:spPr>
        <a:xfrm flipV="1">
          <a:off x="15481300" y="15903499"/>
          <a:ext cx="838200" cy="9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99924</xdr:rowOff>
    </xdr:from>
    <xdr:to>
      <xdr:col>81</xdr:col>
      <xdr:colOff>50800</xdr:colOff>
      <xdr:row>98</xdr:row>
      <xdr:rowOff>119675</xdr:rowOff>
    </xdr:to>
    <xdr:cxnSp macro="">
      <xdr:nvCxnSpPr>
        <xdr:cNvPr id="694" name="直線コネクタ 693"/>
        <xdr:cNvCxnSpPr/>
      </xdr:nvCxnSpPr>
      <xdr:spPr>
        <a:xfrm flipV="1">
          <a:off x="14592300" y="16902024"/>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119262</xdr:rowOff>
    </xdr:from>
    <xdr:to>
      <xdr:col>76</xdr:col>
      <xdr:colOff>114300</xdr:colOff>
      <xdr:row>98</xdr:row>
      <xdr:rowOff>119675</xdr:rowOff>
    </xdr:to>
    <xdr:cxnSp macro="">
      <xdr:nvCxnSpPr>
        <xdr:cNvPr id="697" name="直線コネクタ 696"/>
        <xdr:cNvCxnSpPr/>
      </xdr:nvCxnSpPr>
      <xdr:spPr>
        <a:xfrm>
          <a:off x="13703300" y="16921362"/>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55164</xdr:rowOff>
    </xdr:from>
    <xdr:to>
      <xdr:col>71</xdr:col>
      <xdr:colOff>177800</xdr:colOff>
      <xdr:row>98</xdr:row>
      <xdr:rowOff>119262</xdr:rowOff>
    </xdr:to>
    <xdr:cxnSp macro="">
      <xdr:nvCxnSpPr>
        <xdr:cNvPr id="700" name="直線コネクタ 699"/>
        <xdr:cNvCxnSpPr/>
      </xdr:nvCxnSpPr>
      <xdr:spPr>
        <a:xfrm>
          <a:off x="12814300" y="16857264"/>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79299</xdr:rowOff>
    </xdr:from>
    <xdr:to>
      <xdr:col>85</xdr:col>
      <xdr:colOff>177800</xdr:colOff>
      <xdr:row>93</xdr:row>
      <xdr:rowOff>9449</xdr:rowOff>
    </xdr:to>
    <xdr:sp macro="" textlink="">
      <xdr:nvSpPr>
        <xdr:cNvPr id="710" name="楕円 709"/>
        <xdr:cNvSpPr/>
      </xdr:nvSpPr>
      <xdr:spPr>
        <a:xfrm>
          <a:off x="16268700" y="158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102176</xdr:rowOff>
    </xdr:from>
    <xdr:ext cx="534377" cy="259045"/>
    <xdr:sp macro="" textlink="">
      <xdr:nvSpPr>
        <xdr:cNvPr id="711" name="積立金該当値テキスト"/>
        <xdr:cNvSpPr txBox="1"/>
      </xdr:nvSpPr>
      <xdr:spPr>
        <a:xfrm>
          <a:off x="16370300" y="157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49124</xdr:rowOff>
    </xdr:from>
    <xdr:to>
      <xdr:col>81</xdr:col>
      <xdr:colOff>101600</xdr:colOff>
      <xdr:row>98</xdr:row>
      <xdr:rowOff>150724</xdr:rowOff>
    </xdr:to>
    <xdr:sp macro="" textlink="">
      <xdr:nvSpPr>
        <xdr:cNvPr id="712" name="楕円 711"/>
        <xdr:cNvSpPr/>
      </xdr:nvSpPr>
      <xdr:spPr>
        <a:xfrm>
          <a:off x="15430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141851</xdr:rowOff>
    </xdr:from>
    <xdr:ext cx="378565" cy="259045"/>
    <xdr:sp macro="" textlink="">
      <xdr:nvSpPr>
        <xdr:cNvPr id="713" name="テキスト ボックス 712"/>
        <xdr:cNvSpPr txBox="1"/>
      </xdr:nvSpPr>
      <xdr:spPr>
        <a:xfrm>
          <a:off x="15292017" y="1694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68875</xdr:rowOff>
    </xdr:from>
    <xdr:to>
      <xdr:col>76</xdr:col>
      <xdr:colOff>165100</xdr:colOff>
      <xdr:row>98</xdr:row>
      <xdr:rowOff>170475</xdr:rowOff>
    </xdr:to>
    <xdr:sp macro="" textlink="">
      <xdr:nvSpPr>
        <xdr:cNvPr id="714" name="楕円 713"/>
        <xdr:cNvSpPr/>
      </xdr:nvSpPr>
      <xdr:spPr>
        <a:xfrm>
          <a:off x="14541500" y="168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161602</xdr:rowOff>
    </xdr:from>
    <xdr:ext cx="378565" cy="259045"/>
    <xdr:sp macro="" textlink="">
      <xdr:nvSpPr>
        <xdr:cNvPr id="715" name="テキスト ボックス 714"/>
        <xdr:cNvSpPr txBox="1"/>
      </xdr:nvSpPr>
      <xdr:spPr>
        <a:xfrm>
          <a:off x="14403017" y="1696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68462</xdr:rowOff>
    </xdr:from>
    <xdr:to>
      <xdr:col>72</xdr:col>
      <xdr:colOff>38100</xdr:colOff>
      <xdr:row>98</xdr:row>
      <xdr:rowOff>170062</xdr:rowOff>
    </xdr:to>
    <xdr:sp macro="" textlink="">
      <xdr:nvSpPr>
        <xdr:cNvPr id="716" name="楕円 715"/>
        <xdr:cNvSpPr/>
      </xdr:nvSpPr>
      <xdr:spPr>
        <a:xfrm>
          <a:off x="13652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161189</xdr:rowOff>
    </xdr:from>
    <xdr:ext cx="378565" cy="259045"/>
    <xdr:sp macro="" textlink="">
      <xdr:nvSpPr>
        <xdr:cNvPr id="717" name="テキスト ボックス 716"/>
        <xdr:cNvSpPr txBox="1"/>
      </xdr:nvSpPr>
      <xdr:spPr>
        <a:xfrm>
          <a:off x="13514017" y="1696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4364</xdr:rowOff>
    </xdr:from>
    <xdr:to>
      <xdr:col>67</xdr:col>
      <xdr:colOff>101600</xdr:colOff>
      <xdr:row>98</xdr:row>
      <xdr:rowOff>105964</xdr:rowOff>
    </xdr:to>
    <xdr:sp macro="" textlink="">
      <xdr:nvSpPr>
        <xdr:cNvPr id="718" name="楕円 717"/>
        <xdr:cNvSpPr/>
      </xdr:nvSpPr>
      <xdr:spPr>
        <a:xfrm>
          <a:off x="12763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97091</xdr:rowOff>
    </xdr:from>
    <xdr:ext cx="469744" cy="259045"/>
    <xdr:sp macro="" textlink="">
      <xdr:nvSpPr>
        <xdr:cNvPr id="719" name="テキスト ボックス 718"/>
        <xdr:cNvSpPr txBox="1"/>
      </xdr:nvSpPr>
      <xdr:spPr>
        <a:xfrm>
          <a:off x="12579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18161</xdr:rowOff>
    </xdr:from>
    <xdr:to>
      <xdr:col>116</xdr:col>
      <xdr:colOff>63500</xdr:colOff>
      <xdr:row>39</xdr:row>
      <xdr:rowOff>44450</xdr:rowOff>
    </xdr:to>
    <xdr:cxnSp macro="">
      <xdr:nvCxnSpPr>
        <xdr:cNvPr id="748" name="直線コネクタ 747"/>
        <xdr:cNvCxnSpPr/>
      </xdr:nvCxnSpPr>
      <xdr:spPr>
        <a:xfrm>
          <a:off x="21323300" y="6704711"/>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163322</xdr:rowOff>
    </xdr:from>
    <xdr:to>
      <xdr:col>111</xdr:col>
      <xdr:colOff>177800</xdr:colOff>
      <xdr:row>39</xdr:row>
      <xdr:rowOff>18161</xdr:rowOff>
    </xdr:to>
    <xdr:cxnSp macro="">
      <xdr:nvCxnSpPr>
        <xdr:cNvPr id="751" name="直線コネクタ 750"/>
        <xdr:cNvCxnSpPr/>
      </xdr:nvCxnSpPr>
      <xdr:spPr>
        <a:xfrm>
          <a:off x="20434300" y="667842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149733</xdr:rowOff>
    </xdr:from>
    <xdr:to>
      <xdr:col>107</xdr:col>
      <xdr:colOff>50800</xdr:colOff>
      <xdr:row>38</xdr:row>
      <xdr:rowOff>163322</xdr:rowOff>
    </xdr:to>
    <xdr:cxnSp macro="">
      <xdr:nvCxnSpPr>
        <xdr:cNvPr id="754" name="直線コネクタ 753"/>
        <xdr:cNvCxnSpPr/>
      </xdr:nvCxnSpPr>
      <xdr:spPr>
        <a:xfrm>
          <a:off x="19545300" y="666483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136271</xdr:rowOff>
    </xdr:from>
    <xdr:to>
      <xdr:col>102</xdr:col>
      <xdr:colOff>114300</xdr:colOff>
      <xdr:row>38</xdr:row>
      <xdr:rowOff>149733</xdr:rowOff>
    </xdr:to>
    <xdr:cxnSp macro="">
      <xdr:nvCxnSpPr>
        <xdr:cNvPr id="757" name="直線コネクタ 756"/>
        <xdr:cNvCxnSpPr/>
      </xdr:nvCxnSpPr>
      <xdr:spPr>
        <a:xfrm>
          <a:off x="18656300" y="6651371"/>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138811</xdr:rowOff>
    </xdr:from>
    <xdr:to>
      <xdr:col>112</xdr:col>
      <xdr:colOff>38100</xdr:colOff>
      <xdr:row>39</xdr:row>
      <xdr:rowOff>68961</xdr:rowOff>
    </xdr:to>
    <xdr:sp macro="" textlink="">
      <xdr:nvSpPr>
        <xdr:cNvPr id="769" name="楕円 768"/>
        <xdr:cNvSpPr/>
      </xdr:nvSpPr>
      <xdr:spPr>
        <a:xfrm>
          <a:off x="2127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60088</xdr:rowOff>
    </xdr:from>
    <xdr:ext cx="378565" cy="259045"/>
    <xdr:sp macro="" textlink="">
      <xdr:nvSpPr>
        <xdr:cNvPr id="770" name="テキスト ボックス 769"/>
        <xdr:cNvSpPr txBox="1"/>
      </xdr:nvSpPr>
      <xdr:spPr>
        <a:xfrm>
          <a:off x="21134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112522</xdr:rowOff>
    </xdr:from>
    <xdr:to>
      <xdr:col>107</xdr:col>
      <xdr:colOff>101600</xdr:colOff>
      <xdr:row>39</xdr:row>
      <xdr:rowOff>42672</xdr:rowOff>
    </xdr:to>
    <xdr:sp macro="" textlink="">
      <xdr:nvSpPr>
        <xdr:cNvPr id="771" name="楕円 770"/>
        <xdr:cNvSpPr/>
      </xdr:nvSpPr>
      <xdr:spPr>
        <a:xfrm>
          <a:off x="20383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33799</xdr:rowOff>
    </xdr:from>
    <xdr:ext cx="378565" cy="259045"/>
    <xdr:sp macro="" textlink="">
      <xdr:nvSpPr>
        <xdr:cNvPr id="772" name="テキスト ボックス 771"/>
        <xdr:cNvSpPr txBox="1"/>
      </xdr:nvSpPr>
      <xdr:spPr>
        <a:xfrm>
          <a:off x="20245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98933</xdr:rowOff>
    </xdr:from>
    <xdr:to>
      <xdr:col>102</xdr:col>
      <xdr:colOff>165100</xdr:colOff>
      <xdr:row>39</xdr:row>
      <xdr:rowOff>29083</xdr:rowOff>
    </xdr:to>
    <xdr:sp macro="" textlink="">
      <xdr:nvSpPr>
        <xdr:cNvPr id="773" name="楕円 772"/>
        <xdr:cNvSpPr/>
      </xdr:nvSpPr>
      <xdr:spPr>
        <a:xfrm>
          <a:off x="19494500" y="66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20210</xdr:rowOff>
    </xdr:from>
    <xdr:ext cx="378565" cy="259045"/>
    <xdr:sp macro="" textlink="">
      <xdr:nvSpPr>
        <xdr:cNvPr id="774" name="テキスト ボックス 773"/>
        <xdr:cNvSpPr txBox="1"/>
      </xdr:nvSpPr>
      <xdr:spPr>
        <a:xfrm>
          <a:off x="19356017" y="670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85471</xdr:rowOff>
    </xdr:from>
    <xdr:to>
      <xdr:col>98</xdr:col>
      <xdr:colOff>38100</xdr:colOff>
      <xdr:row>39</xdr:row>
      <xdr:rowOff>15621</xdr:rowOff>
    </xdr:to>
    <xdr:sp macro="" textlink="">
      <xdr:nvSpPr>
        <xdr:cNvPr id="775" name="楕円 774"/>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6748</xdr:rowOff>
    </xdr:from>
    <xdr:ext cx="378565" cy="259045"/>
    <xdr:sp macro="" textlink="">
      <xdr:nvSpPr>
        <xdr:cNvPr id="776" name="テキスト ボックス 775"/>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35230</xdr:rowOff>
    </xdr:from>
    <xdr:to>
      <xdr:col>116</xdr:col>
      <xdr:colOff>63500</xdr:colOff>
      <xdr:row>59</xdr:row>
      <xdr:rowOff>35954</xdr:rowOff>
    </xdr:to>
    <xdr:cxnSp macro="">
      <xdr:nvCxnSpPr>
        <xdr:cNvPr id="805" name="直線コネクタ 804"/>
        <xdr:cNvCxnSpPr/>
      </xdr:nvCxnSpPr>
      <xdr:spPr>
        <a:xfrm flipV="1">
          <a:off x="21323300" y="1015078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35954</xdr:rowOff>
    </xdr:from>
    <xdr:to>
      <xdr:col>111</xdr:col>
      <xdr:colOff>177800</xdr:colOff>
      <xdr:row>59</xdr:row>
      <xdr:rowOff>37097</xdr:rowOff>
    </xdr:to>
    <xdr:cxnSp macro="">
      <xdr:nvCxnSpPr>
        <xdr:cNvPr id="808" name="直線コネクタ 807"/>
        <xdr:cNvCxnSpPr/>
      </xdr:nvCxnSpPr>
      <xdr:spPr>
        <a:xfrm flipV="1">
          <a:off x="20434300" y="101515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37059</xdr:rowOff>
    </xdr:from>
    <xdr:to>
      <xdr:col>107</xdr:col>
      <xdr:colOff>50800</xdr:colOff>
      <xdr:row>59</xdr:row>
      <xdr:rowOff>37097</xdr:rowOff>
    </xdr:to>
    <xdr:cxnSp macro="">
      <xdr:nvCxnSpPr>
        <xdr:cNvPr id="811" name="直線コネクタ 810"/>
        <xdr:cNvCxnSpPr/>
      </xdr:nvCxnSpPr>
      <xdr:spPr>
        <a:xfrm>
          <a:off x="19545300" y="101526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36640</xdr:rowOff>
    </xdr:from>
    <xdr:to>
      <xdr:col>102</xdr:col>
      <xdr:colOff>114300</xdr:colOff>
      <xdr:row>59</xdr:row>
      <xdr:rowOff>37059</xdr:rowOff>
    </xdr:to>
    <xdr:cxnSp macro="">
      <xdr:nvCxnSpPr>
        <xdr:cNvPr id="814" name="直線コネクタ 813"/>
        <xdr:cNvCxnSpPr/>
      </xdr:nvCxnSpPr>
      <xdr:spPr>
        <a:xfrm>
          <a:off x="18656300" y="101521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155880</xdr:rowOff>
    </xdr:from>
    <xdr:to>
      <xdr:col>116</xdr:col>
      <xdr:colOff>114300</xdr:colOff>
      <xdr:row>59</xdr:row>
      <xdr:rowOff>86030</xdr:rowOff>
    </xdr:to>
    <xdr:sp macro="" textlink="">
      <xdr:nvSpPr>
        <xdr:cNvPr id="824" name="楕円 823"/>
        <xdr:cNvSpPr/>
      </xdr:nvSpPr>
      <xdr:spPr>
        <a:xfrm>
          <a:off x="221107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70807</xdr:rowOff>
    </xdr:from>
    <xdr:ext cx="378565" cy="259045"/>
    <xdr:sp macro="" textlink="">
      <xdr:nvSpPr>
        <xdr:cNvPr id="825" name="貸付金該当値テキスト"/>
        <xdr:cNvSpPr txBox="1"/>
      </xdr:nvSpPr>
      <xdr:spPr>
        <a:xfrm>
          <a:off x="22212300" y="100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156604</xdr:rowOff>
    </xdr:from>
    <xdr:to>
      <xdr:col>112</xdr:col>
      <xdr:colOff>38100</xdr:colOff>
      <xdr:row>59</xdr:row>
      <xdr:rowOff>86754</xdr:rowOff>
    </xdr:to>
    <xdr:sp macro="" textlink="">
      <xdr:nvSpPr>
        <xdr:cNvPr id="826" name="楕円 825"/>
        <xdr:cNvSpPr/>
      </xdr:nvSpPr>
      <xdr:spPr>
        <a:xfrm>
          <a:off x="21272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77881</xdr:rowOff>
    </xdr:from>
    <xdr:ext cx="378565" cy="259045"/>
    <xdr:sp macro="" textlink="">
      <xdr:nvSpPr>
        <xdr:cNvPr id="827" name="テキスト ボックス 826"/>
        <xdr:cNvSpPr txBox="1"/>
      </xdr:nvSpPr>
      <xdr:spPr>
        <a:xfrm>
          <a:off x="21134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157747</xdr:rowOff>
    </xdr:from>
    <xdr:to>
      <xdr:col>107</xdr:col>
      <xdr:colOff>101600</xdr:colOff>
      <xdr:row>59</xdr:row>
      <xdr:rowOff>87897</xdr:rowOff>
    </xdr:to>
    <xdr:sp macro="" textlink="">
      <xdr:nvSpPr>
        <xdr:cNvPr id="828" name="楕円 827"/>
        <xdr:cNvSpPr/>
      </xdr:nvSpPr>
      <xdr:spPr>
        <a:xfrm>
          <a:off x="20383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79024</xdr:rowOff>
    </xdr:from>
    <xdr:ext cx="378565" cy="259045"/>
    <xdr:sp macro="" textlink="">
      <xdr:nvSpPr>
        <xdr:cNvPr id="829" name="テキスト ボックス 828"/>
        <xdr:cNvSpPr txBox="1"/>
      </xdr:nvSpPr>
      <xdr:spPr>
        <a:xfrm>
          <a:off x="20245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157709</xdr:rowOff>
    </xdr:from>
    <xdr:to>
      <xdr:col>102</xdr:col>
      <xdr:colOff>165100</xdr:colOff>
      <xdr:row>59</xdr:row>
      <xdr:rowOff>87859</xdr:rowOff>
    </xdr:to>
    <xdr:sp macro="" textlink="">
      <xdr:nvSpPr>
        <xdr:cNvPr id="830" name="楕円 829"/>
        <xdr:cNvSpPr/>
      </xdr:nvSpPr>
      <xdr:spPr>
        <a:xfrm>
          <a:off x="19494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78986</xdr:rowOff>
    </xdr:from>
    <xdr:ext cx="378565" cy="259045"/>
    <xdr:sp macro="" textlink="">
      <xdr:nvSpPr>
        <xdr:cNvPr id="831" name="テキスト ボックス 830"/>
        <xdr:cNvSpPr txBox="1"/>
      </xdr:nvSpPr>
      <xdr:spPr>
        <a:xfrm>
          <a:off x="19356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157290</xdr:rowOff>
    </xdr:from>
    <xdr:to>
      <xdr:col>98</xdr:col>
      <xdr:colOff>38100</xdr:colOff>
      <xdr:row>59</xdr:row>
      <xdr:rowOff>87440</xdr:rowOff>
    </xdr:to>
    <xdr:sp macro="" textlink="">
      <xdr:nvSpPr>
        <xdr:cNvPr id="832" name="楕円 831"/>
        <xdr:cNvSpPr/>
      </xdr:nvSpPr>
      <xdr:spPr>
        <a:xfrm>
          <a:off x="18605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78567</xdr:rowOff>
    </xdr:from>
    <xdr:ext cx="378565" cy="259045"/>
    <xdr:sp macro="" textlink="">
      <xdr:nvSpPr>
        <xdr:cNvPr id="833" name="テキスト ボックス 832"/>
        <xdr:cNvSpPr txBox="1"/>
      </xdr:nvSpPr>
      <xdr:spPr>
        <a:xfrm>
          <a:off x="18467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83556</xdr:rowOff>
    </xdr:from>
    <xdr:to>
      <xdr:col>116</xdr:col>
      <xdr:colOff>63500</xdr:colOff>
      <xdr:row>75</xdr:row>
      <xdr:rowOff>165395</xdr:rowOff>
    </xdr:to>
    <xdr:cxnSp macro="">
      <xdr:nvCxnSpPr>
        <xdr:cNvPr id="861" name="直線コネクタ 860"/>
        <xdr:cNvCxnSpPr/>
      </xdr:nvCxnSpPr>
      <xdr:spPr>
        <a:xfrm flipV="1">
          <a:off x="21323300" y="12942306"/>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165395</xdr:rowOff>
    </xdr:from>
    <xdr:to>
      <xdr:col>111</xdr:col>
      <xdr:colOff>177800</xdr:colOff>
      <xdr:row>76</xdr:row>
      <xdr:rowOff>1122</xdr:rowOff>
    </xdr:to>
    <xdr:cxnSp macro="">
      <xdr:nvCxnSpPr>
        <xdr:cNvPr id="864" name="直線コネクタ 863"/>
        <xdr:cNvCxnSpPr/>
      </xdr:nvCxnSpPr>
      <xdr:spPr>
        <a:xfrm flipV="1">
          <a:off x="20434300" y="13024145"/>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xdr:rowOff>
    </xdr:from>
    <xdr:to>
      <xdr:col>107</xdr:col>
      <xdr:colOff>50800</xdr:colOff>
      <xdr:row>76</xdr:row>
      <xdr:rowOff>59827</xdr:rowOff>
    </xdr:to>
    <xdr:cxnSp macro="">
      <xdr:nvCxnSpPr>
        <xdr:cNvPr id="867" name="直線コネクタ 866"/>
        <xdr:cNvCxnSpPr/>
      </xdr:nvCxnSpPr>
      <xdr:spPr>
        <a:xfrm flipV="1">
          <a:off x="19545300" y="13031322"/>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21879</xdr:rowOff>
    </xdr:from>
    <xdr:to>
      <xdr:col>102</xdr:col>
      <xdr:colOff>114300</xdr:colOff>
      <xdr:row>76</xdr:row>
      <xdr:rowOff>59827</xdr:rowOff>
    </xdr:to>
    <xdr:cxnSp macro="">
      <xdr:nvCxnSpPr>
        <xdr:cNvPr id="870" name="直線コネクタ 869"/>
        <xdr:cNvCxnSpPr/>
      </xdr:nvCxnSpPr>
      <xdr:spPr>
        <a:xfrm>
          <a:off x="18656300" y="1305207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32756</xdr:rowOff>
    </xdr:from>
    <xdr:to>
      <xdr:col>116</xdr:col>
      <xdr:colOff>114300</xdr:colOff>
      <xdr:row>75</xdr:row>
      <xdr:rowOff>134356</xdr:rowOff>
    </xdr:to>
    <xdr:sp macro="" textlink="">
      <xdr:nvSpPr>
        <xdr:cNvPr id="880" name="楕円 879"/>
        <xdr:cNvSpPr/>
      </xdr:nvSpPr>
      <xdr:spPr>
        <a:xfrm>
          <a:off x="22110700" y="1289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11183</xdr:rowOff>
    </xdr:from>
    <xdr:ext cx="534377" cy="259045"/>
    <xdr:sp macro="" textlink="">
      <xdr:nvSpPr>
        <xdr:cNvPr id="881" name="繰出金該当値テキスト"/>
        <xdr:cNvSpPr txBox="1"/>
      </xdr:nvSpPr>
      <xdr:spPr>
        <a:xfrm>
          <a:off x="22212300" y="128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114595</xdr:rowOff>
    </xdr:from>
    <xdr:to>
      <xdr:col>112</xdr:col>
      <xdr:colOff>38100</xdr:colOff>
      <xdr:row>76</xdr:row>
      <xdr:rowOff>44745</xdr:rowOff>
    </xdr:to>
    <xdr:sp macro="" textlink="">
      <xdr:nvSpPr>
        <xdr:cNvPr id="882" name="楕円 881"/>
        <xdr:cNvSpPr/>
      </xdr:nvSpPr>
      <xdr:spPr>
        <a:xfrm>
          <a:off x="21272500" y="129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35872</xdr:rowOff>
    </xdr:from>
    <xdr:ext cx="534377" cy="259045"/>
    <xdr:sp macro="" textlink="">
      <xdr:nvSpPr>
        <xdr:cNvPr id="883" name="テキスト ボックス 882"/>
        <xdr:cNvSpPr txBox="1"/>
      </xdr:nvSpPr>
      <xdr:spPr>
        <a:xfrm>
          <a:off x="21056111" y="130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121772</xdr:rowOff>
    </xdr:from>
    <xdr:to>
      <xdr:col>107</xdr:col>
      <xdr:colOff>101600</xdr:colOff>
      <xdr:row>76</xdr:row>
      <xdr:rowOff>51922</xdr:rowOff>
    </xdr:to>
    <xdr:sp macro="" textlink="">
      <xdr:nvSpPr>
        <xdr:cNvPr id="884" name="楕円 883"/>
        <xdr:cNvSpPr/>
      </xdr:nvSpPr>
      <xdr:spPr>
        <a:xfrm>
          <a:off x="20383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43049</xdr:rowOff>
    </xdr:from>
    <xdr:ext cx="534377" cy="259045"/>
    <xdr:sp macro="" textlink="">
      <xdr:nvSpPr>
        <xdr:cNvPr id="885" name="テキスト ボックス 884"/>
        <xdr:cNvSpPr txBox="1"/>
      </xdr:nvSpPr>
      <xdr:spPr>
        <a:xfrm>
          <a:off x="20167111" y="1307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9027</xdr:rowOff>
    </xdr:from>
    <xdr:to>
      <xdr:col>102</xdr:col>
      <xdr:colOff>165100</xdr:colOff>
      <xdr:row>76</xdr:row>
      <xdr:rowOff>110627</xdr:rowOff>
    </xdr:to>
    <xdr:sp macro="" textlink="">
      <xdr:nvSpPr>
        <xdr:cNvPr id="886" name="楕円 885"/>
        <xdr:cNvSpPr/>
      </xdr:nvSpPr>
      <xdr:spPr>
        <a:xfrm>
          <a:off x="19494500" y="130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101754</xdr:rowOff>
    </xdr:from>
    <xdr:ext cx="534377" cy="259045"/>
    <xdr:sp macro="" textlink="">
      <xdr:nvSpPr>
        <xdr:cNvPr id="887" name="テキスト ボックス 886"/>
        <xdr:cNvSpPr txBox="1"/>
      </xdr:nvSpPr>
      <xdr:spPr>
        <a:xfrm>
          <a:off x="19278111" y="1313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142529</xdr:rowOff>
    </xdr:from>
    <xdr:to>
      <xdr:col>98</xdr:col>
      <xdr:colOff>38100</xdr:colOff>
      <xdr:row>76</xdr:row>
      <xdr:rowOff>72679</xdr:rowOff>
    </xdr:to>
    <xdr:sp macro="" textlink="">
      <xdr:nvSpPr>
        <xdr:cNvPr id="888" name="楕円 887"/>
        <xdr:cNvSpPr/>
      </xdr:nvSpPr>
      <xdr:spPr>
        <a:xfrm>
          <a:off x="18605500" y="130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63806</xdr:rowOff>
    </xdr:from>
    <xdr:ext cx="534377" cy="259045"/>
    <xdr:sp macro="" textlink="">
      <xdr:nvSpPr>
        <xdr:cNvPr id="889" name="テキスト ボックス 888"/>
        <xdr:cNvSpPr txBox="1"/>
      </xdr:nvSpPr>
      <xdr:spPr>
        <a:xfrm>
          <a:off x="18389111" y="130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380,947</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主要な構成項目である扶助費は、民間保育施設運営費、認定こども園・地域型保育施設に対する施設型給付等支給事業費、子ども医療費助成事業費、障害福祉サービス費等が増加し、住民一人当たり対前年度比</a:t>
          </a:r>
          <a:r>
            <a:rPr kumimoji="1" lang="en-US" altLang="ja-JP" sz="1200">
              <a:latin typeface="ＭＳ Ｐゴシック" panose="020B0600070205080204" pitchFamily="50" charset="-128"/>
              <a:ea typeface="ＭＳ Ｐゴシック" panose="020B0600070205080204" pitchFamily="50" charset="-128"/>
            </a:rPr>
            <a:t>4,489</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104,065</a:t>
          </a:r>
          <a:r>
            <a:rPr kumimoji="1" lang="ja-JP" altLang="en-US" sz="1200">
              <a:latin typeface="ＭＳ Ｐゴシック" panose="020B0600070205080204" pitchFamily="50" charset="-128"/>
              <a:ea typeface="ＭＳ Ｐゴシック" panose="020B0600070205080204" pitchFamily="50" charset="-128"/>
            </a:rPr>
            <a:t>円となったが、類似団体平均を下回っている。少子高齢化が進む中で、今後とも扶助費の増加は避けられず、市単独制度に基づく扶助費について、適正化に努める。</a:t>
          </a:r>
        </a:p>
        <a:p>
          <a:r>
            <a:rPr kumimoji="1" lang="ja-JP" altLang="en-US" sz="1200">
              <a:latin typeface="ＭＳ Ｐゴシック" panose="020B0600070205080204" pitchFamily="50" charset="-128"/>
              <a:ea typeface="ＭＳ Ｐゴシック" panose="020B0600070205080204" pitchFamily="50" charset="-128"/>
            </a:rPr>
            <a:t>　普通建設事業費は、膳所駅周辺整備事業費のほか、中学校校舎等改修事業費等が減となった一方、中学校給食全市実施に向けた東部学校給食共同調理場整備事業費の著増や中間処理施設整備事業費、民間保育施設整備補助事業費等の増の影響により、住民一人当たり対前年度比</a:t>
          </a:r>
          <a:r>
            <a:rPr kumimoji="1" lang="en-US" altLang="ja-JP" sz="1200">
              <a:latin typeface="ＭＳ Ｐゴシック" panose="020B0600070205080204" pitchFamily="50" charset="-128"/>
              <a:ea typeface="ＭＳ Ｐゴシック" panose="020B0600070205080204" pitchFamily="50" charset="-128"/>
            </a:rPr>
            <a:t>7,733</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46,459</a:t>
          </a:r>
          <a:r>
            <a:rPr kumimoji="1" lang="ja-JP" altLang="en-US" sz="12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公債費は、前年度に実施した将来の財政負担を見据えた臨時財政対策債の繰上償還の実施の影響により、住民一人当たり対前年度比</a:t>
          </a:r>
          <a:r>
            <a:rPr kumimoji="1" lang="en-US" altLang="ja-JP" sz="1200">
              <a:latin typeface="ＭＳ Ｐゴシック" panose="020B0600070205080204" pitchFamily="50" charset="-128"/>
              <a:ea typeface="ＭＳ Ｐゴシック" panose="020B0600070205080204" pitchFamily="50" charset="-128"/>
            </a:rPr>
            <a:t>14,560</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29,846</a:t>
          </a:r>
          <a:r>
            <a:rPr kumimoji="1" lang="ja-JP" altLang="en-US" sz="12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今後も一層の事業の選択と集中を行うことで事業費の適正化を図るとともに、新規の事業債発行の抑制により持続可能な都市経営に努める。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343,815
339,351
464.51
134,604,507
130,975,246
2,737,026
69,408,090
118,295,707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84836</xdr:rowOff>
    </xdr:to>
    <xdr:cxnSp macro="">
      <xdr:nvCxnSpPr>
        <xdr:cNvPr id="61" name="直線コネクタ 60"/>
        <xdr:cNvCxnSpPr/>
      </xdr:nvCxnSpPr>
      <xdr:spPr>
        <a:xfrm>
          <a:off x="3797300" y="60665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23876</xdr:rowOff>
    </xdr:from>
    <xdr:to>
      <xdr:col>19</xdr:col>
      <xdr:colOff>177800</xdr:colOff>
      <xdr:row>35</xdr:row>
      <xdr:rowOff>65786</xdr:rowOff>
    </xdr:to>
    <xdr:cxnSp macro="">
      <xdr:nvCxnSpPr>
        <xdr:cNvPr id="64" name="直線コネクタ 63"/>
        <xdr:cNvCxnSpPr/>
      </xdr:nvCxnSpPr>
      <xdr:spPr>
        <a:xfrm>
          <a:off x="2908300" y="602462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19304</xdr:rowOff>
    </xdr:from>
    <xdr:to>
      <xdr:col>15</xdr:col>
      <xdr:colOff>50800</xdr:colOff>
      <xdr:row>35</xdr:row>
      <xdr:rowOff>23876</xdr:rowOff>
    </xdr:to>
    <xdr:cxnSp macro="">
      <xdr:nvCxnSpPr>
        <xdr:cNvPr id="67" name="直線コネクタ 66"/>
        <xdr:cNvCxnSpPr/>
      </xdr:nvCxnSpPr>
      <xdr:spPr>
        <a:xfrm>
          <a:off x="2019300" y="6020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98552</xdr:rowOff>
    </xdr:from>
    <xdr:to>
      <xdr:col>10</xdr:col>
      <xdr:colOff>114300</xdr:colOff>
      <xdr:row>35</xdr:row>
      <xdr:rowOff>19304</xdr:rowOff>
    </xdr:to>
    <xdr:cxnSp macro="">
      <xdr:nvCxnSpPr>
        <xdr:cNvPr id="70" name="直線コネクタ 69"/>
        <xdr:cNvCxnSpPr/>
      </xdr:nvCxnSpPr>
      <xdr:spPr>
        <a:xfrm>
          <a:off x="1130300" y="592785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469744" cy="259045"/>
    <xdr:sp macro="" textlink="">
      <xdr:nvSpPr>
        <xdr:cNvPr id="81" name="議会費該当値テキスト"/>
        <xdr:cNvSpPr txBox="1"/>
      </xdr:nvSpPr>
      <xdr:spPr>
        <a:xfrm>
          <a:off x="468630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xdr:cNvSpPr/>
      </xdr:nvSpPr>
      <xdr:spPr>
        <a:xfrm>
          <a:off x="3746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133113</xdr:rowOff>
    </xdr:from>
    <xdr:ext cx="469744" cy="259045"/>
    <xdr:sp macro="" textlink="">
      <xdr:nvSpPr>
        <xdr:cNvPr id="83" name="テキスト ボックス 82"/>
        <xdr:cNvSpPr txBox="1"/>
      </xdr:nvSpPr>
      <xdr:spPr>
        <a:xfrm>
          <a:off x="3562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144526</xdr:rowOff>
    </xdr:from>
    <xdr:to>
      <xdr:col>15</xdr:col>
      <xdr:colOff>101600</xdr:colOff>
      <xdr:row>35</xdr:row>
      <xdr:rowOff>74676</xdr:rowOff>
    </xdr:to>
    <xdr:sp macro="" textlink="">
      <xdr:nvSpPr>
        <xdr:cNvPr id="84" name="楕円 83"/>
        <xdr:cNvSpPr/>
      </xdr:nvSpPr>
      <xdr:spPr>
        <a:xfrm>
          <a:off x="2857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91203</xdr:rowOff>
    </xdr:from>
    <xdr:ext cx="469744" cy="259045"/>
    <xdr:sp macro="" textlink="">
      <xdr:nvSpPr>
        <xdr:cNvPr id="85" name="テキスト ボックス 84"/>
        <xdr:cNvSpPr txBox="1"/>
      </xdr:nvSpPr>
      <xdr:spPr>
        <a:xfrm>
          <a:off x="2673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139954</xdr:rowOff>
    </xdr:from>
    <xdr:to>
      <xdr:col>10</xdr:col>
      <xdr:colOff>165100</xdr:colOff>
      <xdr:row>35</xdr:row>
      <xdr:rowOff>70104</xdr:rowOff>
    </xdr:to>
    <xdr:sp macro="" textlink="">
      <xdr:nvSpPr>
        <xdr:cNvPr id="86" name="楕円 85"/>
        <xdr:cNvSpPr/>
      </xdr:nvSpPr>
      <xdr:spPr>
        <a:xfrm>
          <a:off x="1968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86631</xdr:rowOff>
    </xdr:from>
    <xdr:ext cx="469744" cy="259045"/>
    <xdr:sp macro="" textlink="">
      <xdr:nvSpPr>
        <xdr:cNvPr id="87" name="テキスト ボックス 86"/>
        <xdr:cNvSpPr txBox="1"/>
      </xdr:nvSpPr>
      <xdr:spPr>
        <a:xfrm>
          <a:off x="1784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47752</xdr:rowOff>
    </xdr:from>
    <xdr:to>
      <xdr:col>6</xdr:col>
      <xdr:colOff>38100</xdr:colOff>
      <xdr:row>34</xdr:row>
      <xdr:rowOff>149352</xdr:rowOff>
    </xdr:to>
    <xdr:sp macro="" textlink="">
      <xdr:nvSpPr>
        <xdr:cNvPr id="88" name="楕円 87"/>
        <xdr:cNvSpPr/>
      </xdr:nvSpPr>
      <xdr:spPr>
        <a:xfrm>
          <a:off x="107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165879</xdr:rowOff>
    </xdr:from>
    <xdr:ext cx="469744" cy="259045"/>
    <xdr:sp macro="" textlink="">
      <xdr:nvSpPr>
        <xdr:cNvPr id="89" name="テキスト ボックス 88"/>
        <xdr:cNvSpPr txBox="1"/>
      </xdr:nvSpPr>
      <xdr:spPr>
        <a:xfrm>
          <a:off x="895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152406</xdr:rowOff>
    </xdr:from>
    <xdr:to>
      <xdr:col>24</xdr:col>
      <xdr:colOff>63500</xdr:colOff>
      <xdr:row>58</xdr:row>
      <xdr:rowOff>48831</xdr:rowOff>
    </xdr:to>
    <xdr:cxnSp macro="">
      <xdr:nvCxnSpPr>
        <xdr:cNvPr id="119" name="直線コネクタ 118"/>
        <xdr:cNvCxnSpPr/>
      </xdr:nvCxnSpPr>
      <xdr:spPr>
        <a:xfrm flipV="1">
          <a:off x="3797300" y="9925056"/>
          <a:ext cx="838200" cy="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48831</xdr:rowOff>
    </xdr:from>
    <xdr:to>
      <xdr:col>19</xdr:col>
      <xdr:colOff>177800</xdr:colOff>
      <xdr:row>58</xdr:row>
      <xdr:rowOff>77368</xdr:rowOff>
    </xdr:to>
    <xdr:cxnSp macro="">
      <xdr:nvCxnSpPr>
        <xdr:cNvPr id="122" name="直線コネクタ 121"/>
        <xdr:cNvCxnSpPr/>
      </xdr:nvCxnSpPr>
      <xdr:spPr>
        <a:xfrm flipV="1">
          <a:off x="2908300" y="9992931"/>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3169</xdr:rowOff>
    </xdr:from>
    <xdr:to>
      <xdr:col>15</xdr:col>
      <xdr:colOff>50800</xdr:colOff>
      <xdr:row>58</xdr:row>
      <xdr:rowOff>77368</xdr:rowOff>
    </xdr:to>
    <xdr:cxnSp macro="">
      <xdr:nvCxnSpPr>
        <xdr:cNvPr id="125" name="直線コネクタ 124"/>
        <xdr:cNvCxnSpPr/>
      </xdr:nvCxnSpPr>
      <xdr:spPr>
        <a:xfrm>
          <a:off x="2019300" y="9947269"/>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3169</xdr:rowOff>
    </xdr:from>
    <xdr:to>
      <xdr:col>10</xdr:col>
      <xdr:colOff>114300</xdr:colOff>
      <xdr:row>58</xdr:row>
      <xdr:rowOff>6217</xdr:rowOff>
    </xdr:to>
    <xdr:cxnSp macro="">
      <xdr:nvCxnSpPr>
        <xdr:cNvPr id="128" name="直線コネクタ 127"/>
        <xdr:cNvCxnSpPr/>
      </xdr:nvCxnSpPr>
      <xdr:spPr>
        <a:xfrm flipV="1">
          <a:off x="1130300" y="99472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101606</xdr:rowOff>
    </xdr:from>
    <xdr:to>
      <xdr:col>24</xdr:col>
      <xdr:colOff>114300</xdr:colOff>
      <xdr:row>58</xdr:row>
      <xdr:rowOff>31756</xdr:rowOff>
    </xdr:to>
    <xdr:sp macro="" textlink="">
      <xdr:nvSpPr>
        <xdr:cNvPr id="138" name="楕円 137"/>
        <xdr:cNvSpPr/>
      </xdr:nvSpPr>
      <xdr:spPr>
        <a:xfrm>
          <a:off x="4584700" y="9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80033</xdr:rowOff>
    </xdr:from>
    <xdr:ext cx="534377" cy="259045"/>
    <xdr:sp macro="" textlink="">
      <xdr:nvSpPr>
        <xdr:cNvPr id="139" name="総務費該当値テキスト"/>
        <xdr:cNvSpPr txBox="1"/>
      </xdr:nvSpPr>
      <xdr:spPr>
        <a:xfrm>
          <a:off x="4686300" y="98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169481</xdr:rowOff>
    </xdr:from>
    <xdr:to>
      <xdr:col>20</xdr:col>
      <xdr:colOff>38100</xdr:colOff>
      <xdr:row>58</xdr:row>
      <xdr:rowOff>99631</xdr:rowOff>
    </xdr:to>
    <xdr:sp macro="" textlink="">
      <xdr:nvSpPr>
        <xdr:cNvPr id="140" name="楕円 139"/>
        <xdr:cNvSpPr/>
      </xdr:nvSpPr>
      <xdr:spPr>
        <a:xfrm>
          <a:off x="3746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90758</xdr:rowOff>
    </xdr:from>
    <xdr:ext cx="534377" cy="259045"/>
    <xdr:sp macro="" textlink="">
      <xdr:nvSpPr>
        <xdr:cNvPr id="141" name="テキスト ボックス 140"/>
        <xdr:cNvSpPr txBox="1"/>
      </xdr:nvSpPr>
      <xdr:spPr>
        <a:xfrm>
          <a:off x="3530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26568</xdr:rowOff>
    </xdr:from>
    <xdr:to>
      <xdr:col>15</xdr:col>
      <xdr:colOff>101600</xdr:colOff>
      <xdr:row>58</xdr:row>
      <xdr:rowOff>128168</xdr:rowOff>
    </xdr:to>
    <xdr:sp macro="" textlink="">
      <xdr:nvSpPr>
        <xdr:cNvPr id="142" name="楕円 141"/>
        <xdr:cNvSpPr/>
      </xdr:nvSpPr>
      <xdr:spPr>
        <a:xfrm>
          <a:off x="28575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119295</xdr:rowOff>
    </xdr:from>
    <xdr:ext cx="534377" cy="259045"/>
    <xdr:sp macro="" textlink="">
      <xdr:nvSpPr>
        <xdr:cNvPr id="143" name="テキスト ボックス 142"/>
        <xdr:cNvSpPr txBox="1"/>
      </xdr:nvSpPr>
      <xdr:spPr>
        <a:xfrm>
          <a:off x="2641111" y="100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123819</xdr:rowOff>
    </xdr:from>
    <xdr:to>
      <xdr:col>10</xdr:col>
      <xdr:colOff>165100</xdr:colOff>
      <xdr:row>58</xdr:row>
      <xdr:rowOff>53969</xdr:rowOff>
    </xdr:to>
    <xdr:sp macro="" textlink="">
      <xdr:nvSpPr>
        <xdr:cNvPr id="144" name="楕円 143"/>
        <xdr:cNvSpPr/>
      </xdr:nvSpPr>
      <xdr:spPr>
        <a:xfrm>
          <a:off x="1968500" y="98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45096</xdr:rowOff>
    </xdr:from>
    <xdr:ext cx="534377" cy="259045"/>
    <xdr:sp macro="" textlink="">
      <xdr:nvSpPr>
        <xdr:cNvPr id="145" name="テキスト ボックス 144"/>
        <xdr:cNvSpPr txBox="1"/>
      </xdr:nvSpPr>
      <xdr:spPr>
        <a:xfrm>
          <a:off x="1752111" y="99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126867</xdr:rowOff>
    </xdr:from>
    <xdr:to>
      <xdr:col>6</xdr:col>
      <xdr:colOff>38100</xdr:colOff>
      <xdr:row>58</xdr:row>
      <xdr:rowOff>57017</xdr:rowOff>
    </xdr:to>
    <xdr:sp macro="" textlink="">
      <xdr:nvSpPr>
        <xdr:cNvPr id="146" name="楕円 145"/>
        <xdr:cNvSpPr/>
      </xdr:nvSpPr>
      <xdr:spPr>
        <a:xfrm>
          <a:off x="1079500" y="98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48144</xdr:rowOff>
    </xdr:from>
    <xdr:ext cx="534377" cy="259045"/>
    <xdr:sp macro="" textlink="">
      <xdr:nvSpPr>
        <xdr:cNvPr id="147" name="テキスト ボックス 146"/>
        <xdr:cNvSpPr txBox="1"/>
      </xdr:nvSpPr>
      <xdr:spPr>
        <a:xfrm>
          <a:off x="863111" y="9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42838</xdr:rowOff>
    </xdr:from>
    <xdr:to>
      <xdr:col>24</xdr:col>
      <xdr:colOff>63500</xdr:colOff>
      <xdr:row>76</xdr:row>
      <xdr:rowOff>135916</xdr:rowOff>
    </xdr:to>
    <xdr:cxnSp macro="">
      <xdr:nvCxnSpPr>
        <xdr:cNvPr id="177" name="直線コネクタ 176"/>
        <xdr:cNvCxnSpPr/>
      </xdr:nvCxnSpPr>
      <xdr:spPr>
        <a:xfrm flipV="1">
          <a:off x="3797300" y="13073038"/>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135916</xdr:rowOff>
    </xdr:from>
    <xdr:to>
      <xdr:col>19</xdr:col>
      <xdr:colOff>177800</xdr:colOff>
      <xdr:row>76</xdr:row>
      <xdr:rowOff>142863</xdr:rowOff>
    </xdr:to>
    <xdr:cxnSp macro="">
      <xdr:nvCxnSpPr>
        <xdr:cNvPr id="180" name="直線コネクタ 179"/>
        <xdr:cNvCxnSpPr/>
      </xdr:nvCxnSpPr>
      <xdr:spPr>
        <a:xfrm flipV="1">
          <a:off x="2908300" y="13166116"/>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142863</xdr:rowOff>
    </xdr:from>
    <xdr:to>
      <xdr:col>15</xdr:col>
      <xdr:colOff>50800</xdr:colOff>
      <xdr:row>77</xdr:row>
      <xdr:rowOff>43090</xdr:rowOff>
    </xdr:to>
    <xdr:cxnSp macro="">
      <xdr:nvCxnSpPr>
        <xdr:cNvPr id="183" name="直線コネクタ 182"/>
        <xdr:cNvCxnSpPr/>
      </xdr:nvCxnSpPr>
      <xdr:spPr>
        <a:xfrm flipV="1">
          <a:off x="2019300" y="13173063"/>
          <a:ext cx="889000" cy="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43090</xdr:rowOff>
    </xdr:from>
    <xdr:to>
      <xdr:col>10</xdr:col>
      <xdr:colOff>114300</xdr:colOff>
      <xdr:row>77</xdr:row>
      <xdr:rowOff>105257</xdr:rowOff>
    </xdr:to>
    <xdr:cxnSp macro="">
      <xdr:nvCxnSpPr>
        <xdr:cNvPr id="186" name="直線コネクタ 185"/>
        <xdr:cNvCxnSpPr/>
      </xdr:nvCxnSpPr>
      <xdr:spPr>
        <a:xfrm flipV="1">
          <a:off x="1130300" y="13244740"/>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163488</xdr:rowOff>
    </xdr:from>
    <xdr:to>
      <xdr:col>24</xdr:col>
      <xdr:colOff>114300</xdr:colOff>
      <xdr:row>76</xdr:row>
      <xdr:rowOff>93638</xdr:rowOff>
    </xdr:to>
    <xdr:sp macro="" textlink="">
      <xdr:nvSpPr>
        <xdr:cNvPr id="196" name="楕円 195"/>
        <xdr:cNvSpPr/>
      </xdr:nvSpPr>
      <xdr:spPr>
        <a:xfrm>
          <a:off x="4584700" y="130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141915</xdr:rowOff>
    </xdr:from>
    <xdr:ext cx="599010" cy="259045"/>
    <xdr:sp macro="" textlink="">
      <xdr:nvSpPr>
        <xdr:cNvPr id="197" name="民生費該当値テキスト"/>
        <xdr:cNvSpPr txBox="1"/>
      </xdr:nvSpPr>
      <xdr:spPr>
        <a:xfrm>
          <a:off x="4686300" y="130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85116</xdr:rowOff>
    </xdr:from>
    <xdr:to>
      <xdr:col>20</xdr:col>
      <xdr:colOff>38100</xdr:colOff>
      <xdr:row>77</xdr:row>
      <xdr:rowOff>15266</xdr:rowOff>
    </xdr:to>
    <xdr:sp macro="" textlink="">
      <xdr:nvSpPr>
        <xdr:cNvPr id="198" name="楕円 197"/>
        <xdr:cNvSpPr/>
      </xdr:nvSpPr>
      <xdr:spPr>
        <a:xfrm>
          <a:off x="3746500" y="131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6393</xdr:rowOff>
    </xdr:from>
    <xdr:ext cx="599010" cy="259045"/>
    <xdr:sp macro="" textlink="">
      <xdr:nvSpPr>
        <xdr:cNvPr id="199" name="テキスト ボックス 198"/>
        <xdr:cNvSpPr txBox="1"/>
      </xdr:nvSpPr>
      <xdr:spPr>
        <a:xfrm>
          <a:off x="3497795" y="1320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92063</xdr:rowOff>
    </xdr:from>
    <xdr:to>
      <xdr:col>15</xdr:col>
      <xdr:colOff>101600</xdr:colOff>
      <xdr:row>77</xdr:row>
      <xdr:rowOff>22213</xdr:rowOff>
    </xdr:to>
    <xdr:sp macro="" textlink="">
      <xdr:nvSpPr>
        <xdr:cNvPr id="200" name="楕円 199"/>
        <xdr:cNvSpPr/>
      </xdr:nvSpPr>
      <xdr:spPr>
        <a:xfrm>
          <a:off x="28575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13340</xdr:rowOff>
    </xdr:from>
    <xdr:ext cx="599010" cy="259045"/>
    <xdr:sp macro="" textlink="">
      <xdr:nvSpPr>
        <xdr:cNvPr id="201" name="テキスト ボックス 200"/>
        <xdr:cNvSpPr txBox="1"/>
      </xdr:nvSpPr>
      <xdr:spPr>
        <a:xfrm>
          <a:off x="2608795" y="1321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163740</xdr:rowOff>
    </xdr:from>
    <xdr:to>
      <xdr:col>10</xdr:col>
      <xdr:colOff>165100</xdr:colOff>
      <xdr:row>77</xdr:row>
      <xdr:rowOff>93890</xdr:rowOff>
    </xdr:to>
    <xdr:sp macro="" textlink="">
      <xdr:nvSpPr>
        <xdr:cNvPr id="202" name="楕円 201"/>
        <xdr:cNvSpPr/>
      </xdr:nvSpPr>
      <xdr:spPr>
        <a:xfrm>
          <a:off x="1968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85017</xdr:rowOff>
    </xdr:from>
    <xdr:ext cx="599010" cy="259045"/>
    <xdr:sp macro="" textlink="">
      <xdr:nvSpPr>
        <xdr:cNvPr id="203" name="テキスト ボックス 202"/>
        <xdr:cNvSpPr txBox="1"/>
      </xdr:nvSpPr>
      <xdr:spPr>
        <a:xfrm>
          <a:off x="1719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54457</xdr:rowOff>
    </xdr:from>
    <xdr:to>
      <xdr:col>6</xdr:col>
      <xdr:colOff>38100</xdr:colOff>
      <xdr:row>77</xdr:row>
      <xdr:rowOff>156057</xdr:rowOff>
    </xdr:to>
    <xdr:sp macro="" textlink="">
      <xdr:nvSpPr>
        <xdr:cNvPr id="204" name="楕円 203"/>
        <xdr:cNvSpPr/>
      </xdr:nvSpPr>
      <xdr:spPr>
        <a:xfrm>
          <a:off x="1079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147184</xdr:rowOff>
    </xdr:from>
    <xdr:ext cx="599010" cy="259045"/>
    <xdr:sp macro="" textlink="">
      <xdr:nvSpPr>
        <xdr:cNvPr id="205" name="テキスト ボックス 204"/>
        <xdr:cNvSpPr txBox="1"/>
      </xdr:nvSpPr>
      <xdr:spPr>
        <a:xfrm>
          <a:off x="830795"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121572</xdr:rowOff>
    </xdr:from>
    <xdr:to>
      <xdr:col>24</xdr:col>
      <xdr:colOff>63500</xdr:colOff>
      <xdr:row>95</xdr:row>
      <xdr:rowOff>45700</xdr:rowOff>
    </xdr:to>
    <xdr:cxnSp macro="">
      <xdr:nvCxnSpPr>
        <xdr:cNvPr id="233" name="直線コネクタ 232"/>
        <xdr:cNvCxnSpPr/>
      </xdr:nvCxnSpPr>
      <xdr:spPr>
        <a:xfrm flipV="1">
          <a:off x="3797300" y="16066422"/>
          <a:ext cx="838200" cy="2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45700</xdr:rowOff>
    </xdr:from>
    <xdr:to>
      <xdr:col>19</xdr:col>
      <xdr:colOff>177800</xdr:colOff>
      <xdr:row>97</xdr:row>
      <xdr:rowOff>115856</xdr:rowOff>
    </xdr:to>
    <xdr:cxnSp macro="">
      <xdr:nvCxnSpPr>
        <xdr:cNvPr id="236" name="直線コネクタ 235"/>
        <xdr:cNvCxnSpPr/>
      </xdr:nvCxnSpPr>
      <xdr:spPr>
        <a:xfrm flipV="1">
          <a:off x="2908300" y="16333450"/>
          <a:ext cx="889000" cy="4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87922</xdr:rowOff>
    </xdr:from>
    <xdr:to>
      <xdr:col>15</xdr:col>
      <xdr:colOff>50800</xdr:colOff>
      <xdr:row>97</xdr:row>
      <xdr:rowOff>115856</xdr:rowOff>
    </xdr:to>
    <xdr:cxnSp macro="">
      <xdr:nvCxnSpPr>
        <xdr:cNvPr id="239" name="直線コネクタ 238"/>
        <xdr:cNvCxnSpPr/>
      </xdr:nvCxnSpPr>
      <xdr:spPr>
        <a:xfrm>
          <a:off x="2019300" y="16547122"/>
          <a:ext cx="889000" cy="1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87922</xdr:rowOff>
    </xdr:from>
    <xdr:to>
      <xdr:col>10</xdr:col>
      <xdr:colOff>114300</xdr:colOff>
      <xdr:row>96</xdr:row>
      <xdr:rowOff>136065</xdr:rowOff>
    </xdr:to>
    <xdr:cxnSp macro="">
      <xdr:nvCxnSpPr>
        <xdr:cNvPr id="242" name="直線コネクタ 241"/>
        <xdr:cNvCxnSpPr/>
      </xdr:nvCxnSpPr>
      <xdr:spPr>
        <a:xfrm flipV="1">
          <a:off x="1130300" y="16547122"/>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70772</xdr:rowOff>
    </xdr:from>
    <xdr:to>
      <xdr:col>24</xdr:col>
      <xdr:colOff>114300</xdr:colOff>
      <xdr:row>94</xdr:row>
      <xdr:rowOff>922</xdr:rowOff>
    </xdr:to>
    <xdr:sp macro="" textlink="">
      <xdr:nvSpPr>
        <xdr:cNvPr id="252" name="楕円 251"/>
        <xdr:cNvSpPr/>
      </xdr:nvSpPr>
      <xdr:spPr>
        <a:xfrm>
          <a:off x="4584700" y="16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93649</xdr:rowOff>
    </xdr:from>
    <xdr:ext cx="534377" cy="259045"/>
    <xdr:sp macro="" textlink="">
      <xdr:nvSpPr>
        <xdr:cNvPr id="253" name="衛生費該当値テキスト"/>
        <xdr:cNvSpPr txBox="1"/>
      </xdr:nvSpPr>
      <xdr:spPr>
        <a:xfrm>
          <a:off x="4686300" y="15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166350</xdr:rowOff>
    </xdr:from>
    <xdr:to>
      <xdr:col>20</xdr:col>
      <xdr:colOff>38100</xdr:colOff>
      <xdr:row>95</xdr:row>
      <xdr:rowOff>96500</xdr:rowOff>
    </xdr:to>
    <xdr:sp macro="" textlink="">
      <xdr:nvSpPr>
        <xdr:cNvPr id="254" name="楕円 253"/>
        <xdr:cNvSpPr/>
      </xdr:nvSpPr>
      <xdr:spPr>
        <a:xfrm>
          <a:off x="3746500" y="162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113027</xdr:rowOff>
    </xdr:from>
    <xdr:ext cx="534377" cy="259045"/>
    <xdr:sp macro="" textlink="">
      <xdr:nvSpPr>
        <xdr:cNvPr id="255" name="テキスト ボックス 254"/>
        <xdr:cNvSpPr txBox="1"/>
      </xdr:nvSpPr>
      <xdr:spPr>
        <a:xfrm>
          <a:off x="3530111" y="160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65056</xdr:rowOff>
    </xdr:from>
    <xdr:to>
      <xdr:col>15</xdr:col>
      <xdr:colOff>101600</xdr:colOff>
      <xdr:row>97</xdr:row>
      <xdr:rowOff>166656</xdr:rowOff>
    </xdr:to>
    <xdr:sp macro="" textlink="">
      <xdr:nvSpPr>
        <xdr:cNvPr id="256" name="楕円 255"/>
        <xdr:cNvSpPr/>
      </xdr:nvSpPr>
      <xdr:spPr>
        <a:xfrm>
          <a:off x="2857500" y="16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157783</xdr:rowOff>
    </xdr:from>
    <xdr:ext cx="534377" cy="259045"/>
    <xdr:sp macro="" textlink="">
      <xdr:nvSpPr>
        <xdr:cNvPr id="257" name="テキスト ボックス 256"/>
        <xdr:cNvSpPr txBox="1"/>
      </xdr:nvSpPr>
      <xdr:spPr>
        <a:xfrm>
          <a:off x="2641111" y="167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37122</xdr:rowOff>
    </xdr:from>
    <xdr:to>
      <xdr:col>10</xdr:col>
      <xdr:colOff>165100</xdr:colOff>
      <xdr:row>96</xdr:row>
      <xdr:rowOff>138722</xdr:rowOff>
    </xdr:to>
    <xdr:sp macro="" textlink="">
      <xdr:nvSpPr>
        <xdr:cNvPr id="258" name="楕円 257"/>
        <xdr:cNvSpPr/>
      </xdr:nvSpPr>
      <xdr:spPr>
        <a:xfrm>
          <a:off x="19685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155249</xdr:rowOff>
    </xdr:from>
    <xdr:ext cx="534377" cy="259045"/>
    <xdr:sp macro="" textlink="">
      <xdr:nvSpPr>
        <xdr:cNvPr id="259" name="テキスト ボックス 258"/>
        <xdr:cNvSpPr txBox="1"/>
      </xdr:nvSpPr>
      <xdr:spPr>
        <a:xfrm>
          <a:off x="1752111" y="162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85265</xdr:rowOff>
    </xdr:from>
    <xdr:to>
      <xdr:col>6</xdr:col>
      <xdr:colOff>38100</xdr:colOff>
      <xdr:row>97</xdr:row>
      <xdr:rowOff>15415</xdr:rowOff>
    </xdr:to>
    <xdr:sp macro="" textlink="">
      <xdr:nvSpPr>
        <xdr:cNvPr id="260" name="楕円 259"/>
        <xdr:cNvSpPr/>
      </xdr:nvSpPr>
      <xdr:spPr>
        <a:xfrm>
          <a:off x="1079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31942</xdr:rowOff>
    </xdr:from>
    <xdr:ext cx="534377" cy="259045"/>
    <xdr:sp macro="" textlink="">
      <xdr:nvSpPr>
        <xdr:cNvPr id="261" name="テキスト ボックス 260"/>
        <xdr:cNvSpPr txBox="1"/>
      </xdr:nvSpPr>
      <xdr:spPr>
        <a:xfrm>
          <a:off x="863111" y="163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45974</xdr:rowOff>
    </xdr:from>
    <xdr:to>
      <xdr:col>55</xdr:col>
      <xdr:colOff>0</xdr:colOff>
      <xdr:row>38</xdr:row>
      <xdr:rowOff>57404</xdr:rowOff>
    </xdr:to>
    <xdr:cxnSp macro="">
      <xdr:nvCxnSpPr>
        <xdr:cNvPr id="288" name="直線コネクタ 287"/>
        <xdr:cNvCxnSpPr/>
      </xdr:nvCxnSpPr>
      <xdr:spPr>
        <a:xfrm>
          <a:off x="9639300" y="65610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45974</xdr:rowOff>
    </xdr:to>
    <xdr:cxnSp macro="">
      <xdr:nvCxnSpPr>
        <xdr:cNvPr id="291" name="直線コネクタ 290"/>
        <xdr:cNvCxnSpPr/>
      </xdr:nvCxnSpPr>
      <xdr:spPr>
        <a:xfrm>
          <a:off x="8750300" y="6554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33172</xdr:rowOff>
    </xdr:from>
    <xdr:to>
      <xdr:col>45</xdr:col>
      <xdr:colOff>177800</xdr:colOff>
      <xdr:row>38</xdr:row>
      <xdr:rowOff>39116</xdr:rowOff>
    </xdr:to>
    <xdr:cxnSp macro="">
      <xdr:nvCxnSpPr>
        <xdr:cNvPr id="294" name="直線コネクタ 293"/>
        <xdr:cNvCxnSpPr/>
      </xdr:nvCxnSpPr>
      <xdr:spPr>
        <a:xfrm>
          <a:off x="7861300" y="6548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24943</xdr:rowOff>
    </xdr:from>
    <xdr:to>
      <xdr:col>41</xdr:col>
      <xdr:colOff>50800</xdr:colOff>
      <xdr:row>38</xdr:row>
      <xdr:rowOff>33172</xdr:rowOff>
    </xdr:to>
    <xdr:cxnSp macro="">
      <xdr:nvCxnSpPr>
        <xdr:cNvPr id="297" name="直線コネクタ 296"/>
        <xdr:cNvCxnSpPr/>
      </xdr:nvCxnSpPr>
      <xdr:spPr>
        <a:xfrm>
          <a:off x="6972300" y="65400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7" name="楕円 306"/>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92981</xdr:rowOff>
    </xdr:from>
    <xdr:ext cx="378565" cy="259045"/>
    <xdr:sp macro="" textlink="">
      <xdr:nvSpPr>
        <xdr:cNvPr id="308" name="労働費該当値テキスト"/>
        <xdr:cNvSpPr txBox="1"/>
      </xdr:nvSpPr>
      <xdr:spPr>
        <a:xfrm>
          <a:off x="10528300" y="643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xdr:nvSpPr>
        <xdr:cNvPr id="309" name="楕円 308"/>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87901</xdr:rowOff>
    </xdr:from>
    <xdr:ext cx="378565" cy="259045"/>
    <xdr:sp macro="" textlink="">
      <xdr:nvSpPr>
        <xdr:cNvPr id="310" name="テキスト ボックス 309"/>
        <xdr:cNvSpPr txBox="1"/>
      </xdr:nvSpPr>
      <xdr:spPr>
        <a:xfrm>
          <a:off x="9450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159766</xdr:rowOff>
    </xdr:from>
    <xdr:to>
      <xdr:col>46</xdr:col>
      <xdr:colOff>38100</xdr:colOff>
      <xdr:row>38</xdr:row>
      <xdr:rowOff>89916</xdr:rowOff>
    </xdr:to>
    <xdr:sp macro="" textlink="">
      <xdr:nvSpPr>
        <xdr:cNvPr id="311" name="楕円 310"/>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312" name="テキスト ボックス 311"/>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153822</xdr:rowOff>
    </xdr:from>
    <xdr:to>
      <xdr:col>41</xdr:col>
      <xdr:colOff>101600</xdr:colOff>
      <xdr:row>38</xdr:row>
      <xdr:rowOff>83972</xdr:rowOff>
    </xdr:to>
    <xdr:sp macro="" textlink="">
      <xdr:nvSpPr>
        <xdr:cNvPr id="313" name="楕円 312"/>
        <xdr:cNvSpPr/>
      </xdr:nvSpPr>
      <xdr:spPr>
        <a:xfrm>
          <a:off x="7810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75099</xdr:rowOff>
    </xdr:from>
    <xdr:ext cx="378565" cy="259045"/>
    <xdr:sp macro="" textlink="">
      <xdr:nvSpPr>
        <xdr:cNvPr id="314" name="テキスト ボックス 313"/>
        <xdr:cNvSpPr txBox="1"/>
      </xdr:nvSpPr>
      <xdr:spPr>
        <a:xfrm>
          <a:off x="7672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145593</xdr:rowOff>
    </xdr:from>
    <xdr:to>
      <xdr:col>36</xdr:col>
      <xdr:colOff>165100</xdr:colOff>
      <xdr:row>38</xdr:row>
      <xdr:rowOff>75743</xdr:rowOff>
    </xdr:to>
    <xdr:sp macro="" textlink="">
      <xdr:nvSpPr>
        <xdr:cNvPr id="315" name="楕円 314"/>
        <xdr:cNvSpPr/>
      </xdr:nvSpPr>
      <xdr:spPr>
        <a:xfrm>
          <a:off x="6921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66870</xdr:rowOff>
    </xdr:from>
    <xdr:ext cx="378565" cy="259045"/>
    <xdr:sp macro="" textlink="">
      <xdr:nvSpPr>
        <xdr:cNvPr id="316" name="テキスト ボックス 315"/>
        <xdr:cNvSpPr txBox="1"/>
      </xdr:nvSpPr>
      <xdr:spPr>
        <a:xfrm>
          <a:off x="6783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84912</xdr:rowOff>
    </xdr:from>
    <xdr:to>
      <xdr:col>55</xdr:col>
      <xdr:colOff>0</xdr:colOff>
      <xdr:row>58</xdr:row>
      <xdr:rowOff>85598</xdr:rowOff>
    </xdr:to>
    <xdr:cxnSp macro="">
      <xdr:nvCxnSpPr>
        <xdr:cNvPr id="345" name="直線コネクタ 344"/>
        <xdr:cNvCxnSpPr/>
      </xdr:nvCxnSpPr>
      <xdr:spPr>
        <a:xfrm>
          <a:off x="9639300" y="1002901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71272</xdr:rowOff>
    </xdr:from>
    <xdr:to>
      <xdr:col>50</xdr:col>
      <xdr:colOff>114300</xdr:colOff>
      <xdr:row>58</xdr:row>
      <xdr:rowOff>84912</xdr:rowOff>
    </xdr:to>
    <xdr:cxnSp macro="">
      <xdr:nvCxnSpPr>
        <xdr:cNvPr id="348" name="直線コネクタ 347"/>
        <xdr:cNvCxnSpPr/>
      </xdr:nvCxnSpPr>
      <xdr:spPr>
        <a:xfrm>
          <a:off x="8750300" y="10015372"/>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60985</xdr:rowOff>
    </xdr:from>
    <xdr:to>
      <xdr:col>45</xdr:col>
      <xdr:colOff>177800</xdr:colOff>
      <xdr:row>58</xdr:row>
      <xdr:rowOff>71272</xdr:rowOff>
    </xdr:to>
    <xdr:cxnSp macro="">
      <xdr:nvCxnSpPr>
        <xdr:cNvPr id="351" name="直線コネクタ 350"/>
        <xdr:cNvCxnSpPr/>
      </xdr:nvCxnSpPr>
      <xdr:spPr>
        <a:xfrm>
          <a:off x="7861300" y="1000508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43231</xdr:rowOff>
    </xdr:from>
    <xdr:to>
      <xdr:col>41</xdr:col>
      <xdr:colOff>50800</xdr:colOff>
      <xdr:row>58</xdr:row>
      <xdr:rowOff>60985</xdr:rowOff>
    </xdr:to>
    <xdr:cxnSp macro="">
      <xdr:nvCxnSpPr>
        <xdr:cNvPr id="354" name="直線コネクタ 353"/>
        <xdr:cNvCxnSpPr/>
      </xdr:nvCxnSpPr>
      <xdr:spPr>
        <a:xfrm>
          <a:off x="6972300" y="998733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34798</xdr:rowOff>
    </xdr:from>
    <xdr:to>
      <xdr:col>55</xdr:col>
      <xdr:colOff>50800</xdr:colOff>
      <xdr:row>58</xdr:row>
      <xdr:rowOff>136398</xdr:rowOff>
    </xdr:to>
    <xdr:sp macro="" textlink="">
      <xdr:nvSpPr>
        <xdr:cNvPr id="364" name="楕円 363"/>
        <xdr:cNvSpPr/>
      </xdr:nvSpPr>
      <xdr:spPr>
        <a:xfrm>
          <a:off x="10426700" y="99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121175</xdr:rowOff>
    </xdr:from>
    <xdr:ext cx="469744" cy="259045"/>
    <xdr:sp macro="" textlink="">
      <xdr:nvSpPr>
        <xdr:cNvPr id="365" name="農林水産業費該当値テキスト"/>
        <xdr:cNvSpPr txBox="1"/>
      </xdr:nvSpPr>
      <xdr:spPr>
        <a:xfrm>
          <a:off x="10528300" y="989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34112</xdr:rowOff>
    </xdr:from>
    <xdr:to>
      <xdr:col>50</xdr:col>
      <xdr:colOff>165100</xdr:colOff>
      <xdr:row>58</xdr:row>
      <xdr:rowOff>135712</xdr:rowOff>
    </xdr:to>
    <xdr:sp macro="" textlink="">
      <xdr:nvSpPr>
        <xdr:cNvPr id="366" name="楕円 365"/>
        <xdr:cNvSpPr/>
      </xdr:nvSpPr>
      <xdr:spPr>
        <a:xfrm>
          <a:off x="9588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126839</xdr:rowOff>
    </xdr:from>
    <xdr:ext cx="469744" cy="259045"/>
    <xdr:sp macro="" textlink="">
      <xdr:nvSpPr>
        <xdr:cNvPr id="367" name="テキスト ボックス 366"/>
        <xdr:cNvSpPr txBox="1"/>
      </xdr:nvSpPr>
      <xdr:spPr>
        <a:xfrm>
          <a:off x="9404428" y="1007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20472</xdr:rowOff>
    </xdr:from>
    <xdr:to>
      <xdr:col>46</xdr:col>
      <xdr:colOff>38100</xdr:colOff>
      <xdr:row>58</xdr:row>
      <xdr:rowOff>122072</xdr:rowOff>
    </xdr:to>
    <xdr:sp macro="" textlink="">
      <xdr:nvSpPr>
        <xdr:cNvPr id="368" name="楕円 367"/>
        <xdr:cNvSpPr/>
      </xdr:nvSpPr>
      <xdr:spPr>
        <a:xfrm>
          <a:off x="8699500" y="99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113199</xdr:rowOff>
    </xdr:from>
    <xdr:ext cx="469744" cy="259045"/>
    <xdr:sp macro="" textlink="">
      <xdr:nvSpPr>
        <xdr:cNvPr id="369" name="テキスト ボックス 368"/>
        <xdr:cNvSpPr txBox="1"/>
      </xdr:nvSpPr>
      <xdr:spPr>
        <a:xfrm>
          <a:off x="8515428" y="100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10185</xdr:rowOff>
    </xdr:from>
    <xdr:to>
      <xdr:col>41</xdr:col>
      <xdr:colOff>101600</xdr:colOff>
      <xdr:row>58</xdr:row>
      <xdr:rowOff>111785</xdr:rowOff>
    </xdr:to>
    <xdr:sp macro="" textlink="">
      <xdr:nvSpPr>
        <xdr:cNvPr id="370" name="楕円 369"/>
        <xdr:cNvSpPr/>
      </xdr:nvSpPr>
      <xdr:spPr>
        <a:xfrm>
          <a:off x="7810500" y="9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102912</xdr:rowOff>
    </xdr:from>
    <xdr:ext cx="469744" cy="259045"/>
    <xdr:sp macro="" textlink="">
      <xdr:nvSpPr>
        <xdr:cNvPr id="371" name="テキスト ボックス 370"/>
        <xdr:cNvSpPr txBox="1"/>
      </xdr:nvSpPr>
      <xdr:spPr>
        <a:xfrm>
          <a:off x="7626428" y="100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163881</xdr:rowOff>
    </xdr:from>
    <xdr:to>
      <xdr:col>36</xdr:col>
      <xdr:colOff>165100</xdr:colOff>
      <xdr:row>58</xdr:row>
      <xdr:rowOff>94031</xdr:rowOff>
    </xdr:to>
    <xdr:sp macro="" textlink="">
      <xdr:nvSpPr>
        <xdr:cNvPr id="372" name="楕円 371"/>
        <xdr:cNvSpPr/>
      </xdr:nvSpPr>
      <xdr:spPr>
        <a:xfrm>
          <a:off x="6921500" y="99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85158</xdr:rowOff>
    </xdr:from>
    <xdr:ext cx="469744" cy="259045"/>
    <xdr:sp macro="" textlink="">
      <xdr:nvSpPr>
        <xdr:cNvPr id="373" name="テキスト ボックス 372"/>
        <xdr:cNvSpPr txBox="1"/>
      </xdr:nvSpPr>
      <xdr:spPr>
        <a:xfrm>
          <a:off x="6737428" y="100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155507</xdr:rowOff>
    </xdr:from>
    <xdr:to>
      <xdr:col>55</xdr:col>
      <xdr:colOff>0</xdr:colOff>
      <xdr:row>79</xdr:row>
      <xdr:rowOff>5741</xdr:rowOff>
    </xdr:to>
    <xdr:cxnSp macro="">
      <xdr:nvCxnSpPr>
        <xdr:cNvPr id="404" name="直線コネクタ 403"/>
        <xdr:cNvCxnSpPr/>
      </xdr:nvCxnSpPr>
      <xdr:spPr>
        <a:xfrm flipV="1">
          <a:off x="9639300" y="13528607"/>
          <a:ext cx="8382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1659</xdr:rowOff>
    </xdr:from>
    <xdr:to>
      <xdr:col>50</xdr:col>
      <xdr:colOff>114300</xdr:colOff>
      <xdr:row>79</xdr:row>
      <xdr:rowOff>5741</xdr:rowOff>
    </xdr:to>
    <xdr:cxnSp macro="">
      <xdr:nvCxnSpPr>
        <xdr:cNvPr id="407" name="直線コネクタ 406"/>
        <xdr:cNvCxnSpPr/>
      </xdr:nvCxnSpPr>
      <xdr:spPr>
        <a:xfrm>
          <a:off x="8750300" y="1354620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170332</xdr:rowOff>
    </xdr:from>
    <xdr:to>
      <xdr:col>45</xdr:col>
      <xdr:colOff>177800</xdr:colOff>
      <xdr:row>79</xdr:row>
      <xdr:rowOff>1659</xdr:rowOff>
    </xdr:to>
    <xdr:cxnSp macro="">
      <xdr:nvCxnSpPr>
        <xdr:cNvPr id="410" name="直線コネクタ 409"/>
        <xdr:cNvCxnSpPr/>
      </xdr:nvCxnSpPr>
      <xdr:spPr>
        <a:xfrm>
          <a:off x="7861300" y="13543432"/>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157890</xdr:rowOff>
    </xdr:from>
    <xdr:to>
      <xdr:col>41</xdr:col>
      <xdr:colOff>50800</xdr:colOff>
      <xdr:row>78</xdr:row>
      <xdr:rowOff>170332</xdr:rowOff>
    </xdr:to>
    <xdr:cxnSp macro="">
      <xdr:nvCxnSpPr>
        <xdr:cNvPr id="413" name="直線コネクタ 412"/>
        <xdr:cNvCxnSpPr/>
      </xdr:nvCxnSpPr>
      <xdr:spPr>
        <a:xfrm>
          <a:off x="6972300" y="13530990"/>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104707</xdr:rowOff>
    </xdr:from>
    <xdr:to>
      <xdr:col>55</xdr:col>
      <xdr:colOff>50800</xdr:colOff>
      <xdr:row>79</xdr:row>
      <xdr:rowOff>34857</xdr:rowOff>
    </xdr:to>
    <xdr:sp macro="" textlink="">
      <xdr:nvSpPr>
        <xdr:cNvPr id="423" name="楕円 422"/>
        <xdr:cNvSpPr/>
      </xdr:nvSpPr>
      <xdr:spPr>
        <a:xfrm>
          <a:off x="10426700" y="134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19634</xdr:rowOff>
    </xdr:from>
    <xdr:ext cx="469744" cy="259045"/>
    <xdr:sp macro="" textlink="">
      <xdr:nvSpPr>
        <xdr:cNvPr id="424" name="商工費該当値テキスト"/>
        <xdr:cNvSpPr txBox="1"/>
      </xdr:nvSpPr>
      <xdr:spPr>
        <a:xfrm>
          <a:off x="10528300" y="1339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126391</xdr:rowOff>
    </xdr:from>
    <xdr:to>
      <xdr:col>50</xdr:col>
      <xdr:colOff>165100</xdr:colOff>
      <xdr:row>79</xdr:row>
      <xdr:rowOff>56541</xdr:rowOff>
    </xdr:to>
    <xdr:sp macro="" textlink="">
      <xdr:nvSpPr>
        <xdr:cNvPr id="425" name="楕円 424"/>
        <xdr:cNvSpPr/>
      </xdr:nvSpPr>
      <xdr:spPr>
        <a:xfrm>
          <a:off x="9588500" y="134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47668</xdr:rowOff>
    </xdr:from>
    <xdr:ext cx="469744" cy="259045"/>
    <xdr:sp macro="" textlink="">
      <xdr:nvSpPr>
        <xdr:cNvPr id="426" name="テキスト ボックス 425"/>
        <xdr:cNvSpPr txBox="1"/>
      </xdr:nvSpPr>
      <xdr:spPr>
        <a:xfrm>
          <a:off x="9404428"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122309</xdr:rowOff>
    </xdr:from>
    <xdr:to>
      <xdr:col>46</xdr:col>
      <xdr:colOff>38100</xdr:colOff>
      <xdr:row>79</xdr:row>
      <xdr:rowOff>52459</xdr:rowOff>
    </xdr:to>
    <xdr:sp macro="" textlink="">
      <xdr:nvSpPr>
        <xdr:cNvPr id="427" name="楕円 426"/>
        <xdr:cNvSpPr/>
      </xdr:nvSpPr>
      <xdr:spPr>
        <a:xfrm>
          <a:off x="86995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43586</xdr:rowOff>
    </xdr:from>
    <xdr:ext cx="469744" cy="259045"/>
    <xdr:sp macro="" textlink="">
      <xdr:nvSpPr>
        <xdr:cNvPr id="428" name="テキスト ボックス 427"/>
        <xdr:cNvSpPr txBox="1"/>
      </xdr:nvSpPr>
      <xdr:spPr>
        <a:xfrm>
          <a:off x="8515428" y="135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119532</xdr:rowOff>
    </xdr:from>
    <xdr:to>
      <xdr:col>41</xdr:col>
      <xdr:colOff>101600</xdr:colOff>
      <xdr:row>79</xdr:row>
      <xdr:rowOff>49682</xdr:rowOff>
    </xdr:to>
    <xdr:sp macro="" textlink="">
      <xdr:nvSpPr>
        <xdr:cNvPr id="429" name="楕円 428"/>
        <xdr:cNvSpPr/>
      </xdr:nvSpPr>
      <xdr:spPr>
        <a:xfrm>
          <a:off x="7810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40809</xdr:rowOff>
    </xdr:from>
    <xdr:ext cx="469744" cy="259045"/>
    <xdr:sp macro="" textlink="">
      <xdr:nvSpPr>
        <xdr:cNvPr id="430" name="テキスト ボックス 429"/>
        <xdr:cNvSpPr txBox="1"/>
      </xdr:nvSpPr>
      <xdr:spPr>
        <a:xfrm>
          <a:off x="7626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107090</xdr:rowOff>
    </xdr:from>
    <xdr:to>
      <xdr:col>36</xdr:col>
      <xdr:colOff>165100</xdr:colOff>
      <xdr:row>79</xdr:row>
      <xdr:rowOff>37240</xdr:rowOff>
    </xdr:to>
    <xdr:sp macro="" textlink="">
      <xdr:nvSpPr>
        <xdr:cNvPr id="431" name="楕円 430"/>
        <xdr:cNvSpPr/>
      </xdr:nvSpPr>
      <xdr:spPr>
        <a:xfrm>
          <a:off x="6921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28367</xdr:rowOff>
    </xdr:from>
    <xdr:ext cx="469744" cy="259045"/>
    <xdr:sp macro="" textlink="">
      <xdr:nvSpPr>
        <xdr:cNvPr id="432" name="テキスト ボックス 431"/>
        <xdr:cNvSpPr txBox="1"/>
      </xdr:nvSpPr>
      <xdr:spPr>
        <a:xfrm>
          <a:off x="6737428" y="135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14793</xdr:rowOff>
    </xdr:from>
    <xdr:to>
      <xdr:col>55</xdr:col>
      <xdr:colOff>0</xdr:colOff>
      <xdr:row>98</xdr:row>
      <xdr:rowOff>164914</xdr:rowOff>
    </xdr:to>
    <xdr:cxnSp macro="">
      <xdr:nvCxnSpPr>
        <xdr:cNvPr id="460" name="直線コネクタ 459"/>
        <xdr:cNvCxnSpPr/>
      </xdr:nvCxnSpPr>
      <xdr:spPr>
        <a:xfrm>
          <a:off x="9639300" y="16816893"/>
          <a:ext cx="838200" cy="1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119698</xdr:rowOff>
    </xdr:from>
    <xdr:to>
      <xdr:col>50</xdr:col>
      <xdr:colOff>114300</xdr:colOff>
      <xdr:row>98</xdr:row>
      <xdr:rowOff>14793</xdr:rowOff>
    </xdr:to>
    <xdr:cxnSp macro="">
      <xdr:nvCxnSpPr>
        <xdr:cNvPr id="463" name="直線コネクタ 462"/>
        <xdr:cNvCxnSpPr/>
      </xdr:nvCxnSpPr>
      <xdr:spPr>
        <a:xfrm>
          <a:off x="8750300" y="16750348"/>
          <a:ext cx="889000" cy="6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64080</xdr:rowOff>
    </xdr:from>
    <xdr:to>
      <xdr:col>45</xdr:col>
      <xdr:colOff>177800</xdr:colOff>
      <xdr:row>97</xdr:row>
      <xdr:rowOff>119698</xdr:rowOff>
    </xdr:to>
    <xdr:cxnSp macro="">
      <xdr:nvCxnSpPr>
        <xdr:cNvPr id="466" name="直線コネクタ 465"/>
        <xdr:cNvCxnSpPr/>
      </xdr:nvCxnSpPr>
      <xdr:spPr>
        <a:xfrm>
          <a:off x="7861300" y="16694730"/>
          <a:ext cx="889000" cy="5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12325</xdr:rowOff>
    </xdr:from>
    <xdr:to>
      <xdr:col>41</xdr:col>
      <xdr:colOff>50800</xdr:colOff>
      <xdr:row>97</xdr:row>
      <xdr:rowOff>64080</xdr:rowOff>
    </xdr:to>
    <xdr:cxnSp macro="">
      <xdr:nvCxnSpPr>
        <xdr:cNvPr id="469" name="直線コネクタ 468"/>
        <xdr:cNvCxnSpPr/>
      </xdr:nvCxnSpPr>
      <xdr:spPr>
        <a:xfrm>
          <a:off x="6972300" y="16471525"/>
          <a:ext cx="889000" cy="2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114114</xdr:rowOff>
    </xdr:from>
    <xdr:to>
      <xdr:col>55</xdr:col>
      <xdr:colOff>50800</xdr:colOff>
      <xdr:row>99</xdr:row>
      <xdr:rowOff>44264</xdr:rowOff>
    </xdr:to>
    <xdr:sp macro="" textlink="">
      <xdr:nvSpPr>
        <xdr:cNvPr id="479" name="楕円 478"/>
        <xdr:cNvSpPr/>
      </xdr:nvSpPr>
      <xdr:spPr>
        <a:xfrm>
          <a:off x="10426700" y="169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29041</xdr:rowOff>
    </xdr:from>
    <xdr:ext cx="534377" cy="259045"/>
    <xdr:sp macro="" textlink="">
      <xdr:nvSpPr>
        <xdr:cNvPr id="480" name="土木費該当値テキスト"/>
        <xdr:cNvSpPr txBox="1"/>
      </xdr:nvSpPr>
      <xdr:spPr>
        <a:xfrm>
          <a:off x="10528300" y="168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135443</xdr:rowOff>
    </xdr:from>
    <xdr:to>
      <xdr:col>50</xdr:col>
      <xdr:colOff>165100</xdr:colOff>
      <xdr:row>98</xdr:row>
      <xdr:rowOff>65593</xdr:rowOff>
    </xdr:to>
    <xdr:sp macro="" textlink="">
      <xdr:nvSpPr>
        <xdr:cNvPr id="481" name="楕円 480"/>
        <xdr:cNvSpPr/>
      </xdr:nvSpPr>
      <xdr:spPr>
        <a:xfrm>
          <a:off x="9588500" y="167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56720</xdr:rowOff>
    </xdr:from>
    <xdr:ext cx="534377" cy="259045"/>
    <xdr:sp macro="" textlink="">
      <xdr:nvSpPr>
        <xdr:cNvPr id="482" name="テキスト ボックス 481"/>
        <xdr:cNvSpPr txBox="1"/>
      </xdr:nvSpPr>
      <xdr:spPr>
        <a:xfrm>
          <a:off x="9372111" y="168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68898</xdr:rowOff>
    </xdr:from>
    <xdr:to>
      <xdr:col>46</xdr:col>
      <xdr:colOff>38100</xdr:colOff>
      <xdr:row>97</xdr:row>
      <xdr:rowOff>170498</xdr:rowOff>
    </xdr:to>
    <xdr:sp macro="" textlink="">
      <xdr:nvSpPr>
        <xdr:cNvPr id="483" name="楕円 482"/>
        <xdr:cNvSpPr/>
      </xdr:nvSpPr>
      <xdr:spPr>
        <a:xfrm>
          <a:off x="8699500" y="166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161625</xdr:rowOff>
    </xdr:from>
    <xdr:ext cx="534377" cy="259045"/>
    <xdr:sp macro="" textlink="">
      <xdr:nvSpPr>
        <xdr:cNvPr id="484" name="テキスト ボックス 483"/>
        <xdr:cNvSpPr txBox="1"/>
      </xdr:nvSpPr>
      <xdr:spPr>
        <a:xfrm>
          <a:off x="8483111" y="167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13280</xdr:rowOff>
    </xdr:from>
    <xdr:to>
      <xdr:col>41</xdr:col>
      <xdr:colOff>101600</xdr:colOff>
      <xdr:row>97</xdr:row>
      <xdr:rowOff>114880</xdr:rowOff>
    </xdr:to>
    <xdr:sp macro="" textlink="">
      <xdr:nvSpPr>
        <xdr:cNvPr id="485" name="楕円 484"/>
        <xdr:cNvSpPr/>
      </xdr:nvSpPr>
      <xdr:spPr>
        <a:xfrm>
          <a:off x="7810500" y="166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106007</xdr:rowOff>
    </xdr:from>
    <xdr:ext cx="534377" cy="259045"/>
    <xdr:sp macro="" textlink="">
      <xdr:nvSpPr>
        <xdr:cNvPr id="486" name="テキスト ボックス 485"/>
        <xdr:cNvSpPr txBox="1"/>
      </xdr:nvSpPr>
      <xdr:spPr>
        <a:xfrm>
          <a:off x="7594111" y="1673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132975</xdr:rowOff>
    </xdr:from>
    <xdr:to>
      <xdr:col>36</xdr:col>
      <xdr:colOff>165100</xdr:colOff>
      <xdr:row>96</xdr:row>
      <xdr:rowOff>63125</xdr:rowOff>
    </xdr:to>
    <xdr:sp macro="" textlink="">
      <xdr:nvSpPr>
        <xdr:cNvPr id="487" name="楕円 486"/>
        <xdr:cNvSpPr/>
      </xdr:nvSpPr>
      <xdr:spPr>
        <a:xfrm>
          <a:off x="6921500" y="16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54252</xdr:rowOff>
    </xdr:from>
    <xdr:ext cx="534377" cy="259045"/>
    <xdr:sp macro="" textlink="">
      <xdr:nvSpPr>
        <xdr:cNvPr id="488" name="テキスト ボックス 487"/>
        <xdr:cNvSpPr txBox="1"/>
      </xdr:nvSpPr>
      <xdr:spPr>
        <a:xfrm>
          <a:off x="6705111" y="165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45538</xdr:rowOff>
    </xdr:from>
    <xdr:to>
      <xdr:col>85</xdr:col>
      <xdr:colOff>127000</xdr:colOff>
      <xdr:row>39</xdr:row>
      <xdr:rowOff>54465</xdr:rowOff>
    </xdr:to>
    <xdr:cxnSp macro="">
      <xdr:nvCxnSpPr>
        <xdr:cNvPr id="520" name="直線コネクタ 519"/>
        <xdr:cNvCxnSpPr/>
      </xdr:nvCxnSpPr>
      <xdr:spPr>
        <a:xfrm flipV="1">
          <a:off x="15481300" y="6732088"/>
          <a:ext cx="8382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17671</xdr:rowOff>
    </xdr:from>
    <xdr:to>
      <xdr:col>81</xdr:col>
      <xdr:colOff>50800</xdr:colOff>
      <xdr:row>39</xdr:row>
      <xdr:rowOff>54465</xdr:rowOff>
    </xdr:to>
    <xdr:cxnSp macro="">
      <xdr:nvCxnSpPr>
        <xdr:cNvPr id="523" name="直線コネクタ 522"/>
        <xdr:cNvCxnSpPr/>
      </xdr:nvCxnSpPr>
      <xdr:spPr>
        <a:xfrm>
          <a:off x="14592300" y="6704221"/>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131318</xdr:rowOff>
    </xdr:from>
    <xdr:to>
      <xdr:col>76</xdr:col>
      <xdr:colOff>114300</xdr:colOff>
      <xdr:row>39</xdr:row>
      <xdr:rowOff>17671</xdr:rowOff>
    </xdr:to>
    <xdr:cxnSp macro="">
      <xdr:nvCxnSpPr>
        <xdr:cNvPr id="526" name="直線コネクタ 525"/>
        <xdr:cNvCxnSpPr/>
      </xdr:nvCxnSpPr>
      <xdr:spPr>
        <a:xfrm>
          <a:off x="13703300" y="6474968"/>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131318</xdr:rowOff>
    </xdr:from>
    <xdr:to>
      <xdr:col>71</xdr:col>
      <xdr:colOff>177800</xdr:colOff>
      <xdr:row>38</xdr:row>
      <xdr:rowOff>117928</xdr:rowOff>
    </xdr:to>
    <xdr:cxnSp macro="">
      <xdr:nvCxnSpPr>
        <xdr:cNvPr id="529" name="直線コネクタ 528"/>
        <xdr:cNvCxnSpPr/>
      </xdr:nvCxnSpPr>
      <xdr:spPr>
        <a:xfrm flipV="1">
          <a:off x="12814300" y="647496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166188</xdr:rowOff>
    </xdr:from>
    <xdr:to>
      <xdr:col>85</xdr:col>
      <xdr:colOff>177800</xdr:colOff>
      <xdr:row>39</xdr:row>
      <xdr:rowOff>96338</xdr:rowOff>
    </xdr:to>
    <xdr:sp macro="" textlink="">
      <xdr:nvSpPr>
        <xdr:cNvPr id="539" name="楕円 538"/>
        <xdr:cNvSpPr/>
      </xdr:nvSpPr>
      <xdr:spPr>
        <a:xfrm>
          <a:off x="16268700" y="66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81115</xdr:rowOff>
    </xdr:from>
    <xdr:ext cx="469744" cy="259045"/>
    <xdr:sp macro="" textlink="">
      <xdr:nvSpPr>
        <xdr:cNvPr id="540" name="消防費該当値テキスト"/>
        <xdr:cNvSpPr txBox="1"/>
      </xdr:nvSpPr>
      <xdr:spPr>
        <a:xfrm>
          <a:off x="16370300" y="659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3665</xdr:rowOff>
    </xdr:from>
    <xdr:to>
      <xdr:col>81</xdr:col>
      <xdr:colOff>101600</xdr:colOff>
      <xdr:row>39</xdr:row>
      <xdr:rowOff>105265</xdr:rowOff>
    </xdr:to>
    <xdr:sp macro="" textlink="">
      <xdr:nvSpPr>
        <xdr:cNvPr id="541" name="楕円 540"/>
        <xdr:cNvSpPr/>
      </xdr:nvSpPr>
      <xdr:spPr>
        <a:xfrm>
          <a:off x="15430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96392</xdr:rowOff>
    </xdr:from>
    <xdr:ext cx="469744" cy="259045"/>
    <xdr:sp macro="" textlink="">
      <xdr:nvSpPr>
        <xdr:cNvPr id="542" name="テキスト ボックス 541"/>
        <xdr:cNvSpPr txBox="1"/>
      </xdr:nvSpPr>
      <xdr:spPr>
        <a:xfrm>
          <a:off x="15246428" y="678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138321</xdr:rowOff>
    </xdr:from>
    <xdr:to>
      <xdr:col>76</xdr:col>
      <xdr:colOff>165100</xdr:colOff>
      <xdr:row>39</xdr:row>
      <xdr:rowOff>68471</xdr:rowOff>
    </xdr:to>
    <xdr:sp macro="" textlink="">
      <xdr:nvSpPr>
        <xdr:cNvPr id="543" name="楕円 542"/>
        <xdr:cNvSpPr/>
      </xdr:nvSpPr>
      <xdr:spPr>
        <a:xfrm>
          <a:off x="14541500" y="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59598</xdr:rowOff>
    </xdr:from>
    <xdr:ext cx="469744" cy="259045"/>
    <xdr:sp macro="" textlink="">
      <xdr:nvSpPr>
        <xdr:cNvPr id="544" name="テキスト ボックス 543"/>
        <xdr:cNvSpPr txBox="1"/>
      </xdr:nvSpPr>
      <xdr:spPr>
        <a:xfrm>
          <a:off x="14357428" y="67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80518</xdr:rowOff>
    </xdr:from>
    <xdr:to>
      <xdr:col>72</xdr:col>
      <xdr:colOff>38100</xdr:colOff>
      <xdr:row>38</xdr:row>
      <xdr:rowOff>10668</xdr:rowOff>
    </xdr:to>
    <xdr:sp macro="" textlink="">
      <xdr:nvSpPr>
        <xdr:cNvPr id="545" name="楕円 544"/>
        <xdr:cNvSpPr/>
      </xdr:nvSpPr>
      <xdr:spPr>
        <a:xfrm>
          <a:off x="13652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27195</xdr:rowOff>
    </xdr:from>
    <xdr:ext cx="534377" cy="259045"/>
    <xdr:sp macro="" textlink="">
      <xdr:nvSpPr>
        <xdr:cNvPr id="546" name="テキスト ボックス 545"/>
        <xdr:cNvSpPr txBox="1"/>
      </xdr:nvSpPr>
      <xdr:spPr>
        <a:xfrm>
          <a:off x="13436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67128</xdr:rowOff>
    </xdr:from>
    <xdr:to>
      <xdr:col>67</xdr:col>
      <xdr:colOff>101600</xdr:colOff>
      <xdr:row>38</xdr:row>
      <xdr:rowOff>168728</xdr:rowOff>
    </xdr:to>
    <xdr:sp macro="" textlink="">
      <xdr:nvSpPr>
        <xdr:cNvPr id="547" name="楕円 546"/>
        <xdr:cNvSpPr/>
      </xdr:nvSpPr>
      <xdr:spPr>
        <a:xfrm>
          <a:off x="12763500" y="65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159855</xdr:rowOff>
    </xdr:from>
    <xdr:ext cx="534377" cy="259045"/>
    <xdr:sp macro="" textlink="">
      <xdr:nvSpPr>
        <xdr:cNvPr id="548" name="テキスト ボックス 547"/>
        <xdr:cNvSpPr txBox="1"/>
      </xdr:nvSpPr>
      <xdr:spPr>
        <a:xfrm>
          <a:off x="12547111" y="6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7158</xdr:rowOff>
    </xdr:from>
    <xdr:to>
      <xdr:col>85</xdr:col>
      <xdr:colOff>127000</xdr:colOff>
      <xdr:row>56</xdr:row>
      <xdr:rowOff>122898</xdr:rowOff>
    </xdr:to>
    <xdr:cxnSp macro="">
      <xdr:nvCxnSpPr>
        <xdr:cNvPr id="576" name="直線コネクタ 575"/>
        <xdr:cNvCxnSpPr/>
      </xdr:nvCxnSpPr>
      <xdr:spPr>
        <a:xfrm flipV="1">
          <a:off x="15481300" y="9094008"/>
          <a:ext cx="838200" cy="6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80104</xdr:rowOff>
    </xdr:from>
    <xdr:to>
      <xdr:col>81</xdr:col>
      <xdr:colOff>50800</xdr:colOff>
      <xdr:row>56</xdr:row>
      <xdr:rowOff>122898</xdr:rowOff>
    </xdr:to>
    <xdr:cxnSp macro="">
      <xdr:nvCxnSpPr>
        <xdr:cNvPr id="579" name="直線コネクタ 578"/>
        <xdr:cNvCxnSpPr/>
      </xdr:nvCxnSpPr>
      <xdr:spPr>
        <a:xfrm>
          <a:off x="14592300" y="9681304"/>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77772</xdr:rowOff>
    </xdr:from>
    <xdr:to>
      <xdr:col>76</xdr:col>
      <xdr:colOff>114300</xdr:colOff>
      <xdr:row>56</xdr:row>
      <xdr:rowOff>80104</xdr:rowOff>
    </xdr:to>
    <xdr:cxnSp macro="">
      <xdr:nvCxnSpPr>
        <xdr:cNvPr id="582" name="直線コネクタ 581"/>
        <xdr:cNvCxnSpPr/>
      </xdr:nvCxnSpPr>
      <xdr:spPr>
        <a:xfrm>
          <a:off x="13703300" y="967897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77772</xdr:rowOff>
    </xdr:from>
    <xdr:to>
      <xdr:col>71</xdr:col>
      <xdr:colOff>177800</xdr:colOff>
      <xdr:row>56</xdr:row>
      <xdr:rowOff>93225</xdr:rowOff>
    </xdr:to>
    <xdr:cxnSp macro="">
      <xdr:nvCxnSpPr>
        <xdr:cNvPr id="585" name="直線コネクタ 584"/>
        <xdr:cNvCxnSpPr/>
      </xdr:nvCxnSpPr>
      <xdr:spPr>
        <a:xfrm flipV="1">
          <a:off x="12814300" y="9678972"/>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127808</xdr:rowOff>
    </xdr:from>
    <xdr:to>
      <xdr:col>85</xdr:col>
      <xdr:colOff>177800</xdr:colOff>
      <xdr:row>53</xdr:row>
      <xdr:rowOff>57958</xdr:rowOff>
    </xdr:to>
    <xdr:sp macro="" textlink="">
      <xdr:nvSpPr>
        <xdr:cNvPr id="595" name="楕円 594"/>
        <xdr:cNvSpPr/>
      </xdr:nvSpPr>
      <xdr:spPr>
        <a:xfrm>
          <a:off x="16268700" y="90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150685</xdr:rowOff>
    </xdr:from>
    <xdr:ext cx="534377" cy="259045"/>
    <xdr:sp macro="" textlink="">
      <xdr:nvSpPr>
        <xdr:cNvPr id="596" name="教育費該当値テキスト"/>
        <xdr:cNvSpPr txBox="1"/>
      </xdr:nvSpPr>
      <xdr:spPr>
        <a:xfrm>
          <a:off x="16370300" y="88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72098</xdr:rowOff>
    </xdr:from>
    <xdr:to>
      <xdr:col>81</xdr:col>
      <xdr:colOff>101600</xdr:colOff>
      <xdr:row>57</xdr:row>
      <xdr:rowOff>2248</xdr:rowOff>
    </xdr:to>
    <xdr:sp macro="" textlink="">
      <xdr:nvSpPr>
        <xdr:cNvPr id="597" name="楕円 596"/>
        <xdr:cNvSpPr/>
      </xdr:nvSpPr>
      <xdr:spPr>
        <a:xfrm>
          <a:off x="15430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164825</xdr:rowOff>
    </xdr:from>
    <xdr:ext cx="534377" cy="259045"/>
    <xdr:sp macro="" textlink="">
      <xdr:nvSpPr>
        <xdr:cNvPr id="598" name="テキスト ボックス 597"/>
        <xdr:cNvSpPr txBox="1"/>
      </xdr:nvSpPr>
      <xdr:spPr>
        <a:xfrm>
          <a:off x="15214111" y="97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29304</xdr:rowOff>
    </xdr:from>
    <xdr:to>
      <xdr:col>76</xdr:col>
      <xdr:colOff>165100</xdr:colOff>
      <xdr:row>56</xdr:row>
      <xdr:rowOff>130904</xdr:rowOff>
    </xdr:to>
    <xdr:sp macro="" textlink="">
      <xdr:nvSpPr>
        <xdr:cNvPr id="599" name="楕円 598"/>
        <xdr:cNvSpPr/>
      </xdr:nvSpPr>
      <xdr:spPr>
        <a:xfrm>
          <a:off x="14541500" y="96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122031</xdr:rowOff>
    </xdr:from>
    <xdr:ext cx="534377" cy="259045"/>
    <xdr:sp macro="" textlink="">
      <xdr:nvSpPr>
        <xdr:cNvPr id="600" name="テキスト ボックス 599"/>
        <xdr:cNvSpPr txBox="1"/>
      </xdr:nvSpPr>
      <xdr:spPr>
        <a:xfrm>
          <a:off x="14325111" y="97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26972</xdr:rowOff>
    </xdr:from>
    <xdr:to>
      <xdr:col>72</xdr:col>
      <xdr:colOff>38100</xdr:colOff>
      <xdr:row>56</xdr:row>
      <xdr:rowOff>128572</xdr:rowOff>
    </xdr:to>
    <xdr:sp macro="" textlink="">
      <xdr:nvSpPr>
        <xdr:cNvPr id="601" name="楕円 600"/>
        <xdr:cNvSpPr/>
      </xdr:nvSpPr>
      <xdr:spPr>
        <a:xfrm>
          <a:off x="13652500" y="9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119699</xdr:rowOff>
    </xdr:from>
    <xdr:ext cx="534377" cy="259045"/>
    <xdr:sp macro="" textlink="">
      <xdr:nvSpPr>
        <xdr:cNvPr id="602" name="テキスト ボックス 601"/>
        <xdr:cNvSpPr txBox="1"/>
      </xdr:nvSpPr>
      <xdr:spPr>
        <a:xfrm>
          <a:off x="13436111" y="97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42425</xdr:rowOff>
    </xdr:from>
    <xdr:to>
      <xdr:col>67</xdr:col>
      <xdr:colOff>101600</xdr:colOff>
      <xdr:row>56</xdr:row>
      <xdr:rowOff>144025</xdr:rowOff>
    </xdr:to>
    <xdr:sp macro="" textlink="">
      <xdr:nvSpPr>
        <xdr:cNvPr id="603" name="楕円 602"/>
        <xdr:cNvSpPr/>
      </xdr:nvSpPr>
      <xdr:spPr>
        <a:xfrm>
          <a:off x="12763500" y="96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135152</xdr:rowOff>
    </xdr:from>
    <xdr:ext cx="534377" cy="259045"/>
    <xdr:sp macro="" textlink="">
      <xdr:nvSpPr>
        <xdr:cNvPr id="604" name="テキスト ボックス 603"/>
        <xdr:cNvSpPr txBox="1"/>
      </xdr:nvSpPr>
      <xdr:spPr>
        <a:xfrm>
          <a:off x="12547111" y="97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60702</xdr:rowOff>
    </xdr:from>
    <xdr:to>
      <xdr:col>85</xdr:col>
      <xdr:colOff>127000</xdr:colOff>
      <xdr:row>79</xdr:row>
      <xdr:rowOff>69552</xdr:rowOff>
    </xdr:to>
    <xdr:cxnSp macro="">
      <xdr:nvCxnSpPr>
        <xdr:cNvPr id="635" name="直線コネクタ 634"/>
        <xdr:cNvCxnSpPr/>
      </xdr:nvCxnSpPr>
      <xdr:spPr>
        <a:xfrm>
          <a:off x="15481300" y="13605252"/>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47019</xdr:rowOff>
    </xdr:from>
    <xdr:to>
      <xdr:col>81</xdr:col>
      <xdr:colOff>50800</xdr:colOff>
      <xdr:row>79</xdr:row>
      <xdr:rowOff>60702</xdr:rowOff>
    </xdr:to>
    <xdr:cxnSp macro="">
      <xdr:nvCxnSpPr>
        <xdr:cNvPr id="638" name="直線コネクタ 637"/>
        <xdr:cNvCxnSpPr/>
      </xdr:nvCxnSpPr>
      <xdr:spPr>
        <a:xfrm>
          <a:off x="14592300" y="1359156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47019</xdr:rowOff>
    </xdr:from>
    <xdr:to>
      <xdr:col>76</xdr:col>
      <xdr:colOff>114300</xdr:colOff>
      <xdr:row>79</xdr:row>
      <xdr:rowOff>83235</xdr:rowOff>
    </xdr:to>
    <xdr:cxnSp macro="">
      <xdr:nvCxnSpPr>
        <xdr:cNvPr id="641" name="直線コネクタ 640"/>
        <xdr:cNvCxnSpPr/>
      </xdr:nvCxnSpPr>
      <xdr:spPr>
        <a:xfrm flipV="1">
          <a:off x="13703300" y="1359156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95772</xdr:rowOff>
    </xdr:from>
    <xdr:ext cx="469744" cy="259045"/>
    <xdr:sp macro="" textlink="">
      <xdr:nvSpPr>
        <xdr:cNvPr id="643" name="テキスト ボックス 642"/>
        <xdr:cNvSpPr txBox="1"/>
      </xdr:nvSpPr>
      <xdr:spPr>
        <a:xfrm>
          <a:off x="14357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83235</xdr:rowOff>
    </xdr:from>
    <xdr:to>
      <xdr:col>71</xdr:col>
      <xdr:colOff>177800</xdr:colOff>
      <xdr:row>79</xdr:row>
      <xdr:rowOff>85717</xdr:rowOff>
    </xdr:to>
    <xdr:cxnSp macro="">
      <xdr:nvCxnSpPr>
        <xdr:cNvPr id="644" name="直線コネクタ 643"/>
        <xdr:cNvCxnSpPr/>
      </xdr:nvCxnSpPr>
      <xdr:spPr>
        <a:xfrm flipV="1">
          <a:off x="12814300" y="1362778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18752</xdr:rowOff>
    </xdr:from>
    <xdr:to>
      <xdr:col>85</xdr:col>
      <xdr:colOff>177800</xdr:colOff>
      <xdr:row>79</xdr:row>
      <xdr:rowOff>120352</xdr:rowOff>
    </xdr:to>
    <xdr:sp macro="" textlink="">
      <xdr:nvSpPr>
        <xdr:cNvPr id="654" name="楕円 653"/>
        <xdr:cNvSpPr/>
      </xdr:nvSpPr>
      <xdr:spPr>
        <a:xfrm>
          <a:off x="16268700" y="13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113732</xdr:rowOff>
    </xdr:from>
    <xdr:ext cx="378565" cy="259045"/>
    <xdr:sp macro="" textlink="">
      <xdr:nvSpPr>
        <xdr:cNvPr id="655" name="災害復旧費該当値テキスト"/>
        <xdr:cNvSpPr txBox="1"/>
      </xdr:nvSpPr>
      <xdr:spPr>
        <a:xfrm>
          <a:off x="16370300" y="13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9902</xdr:rowOff>
    </xdr:from>
    <xdr:to>
      <xdr:col>81</xdr:col>
      <xdr:colOff>101600</xdr:colOff>
      <xdr:row>79</xdr:row>
      <xdr:rowOff>111502</xdr:rowOff>
    </xdr:to>
    <xdr:sp macro="" textlink="">
      <xdr:nvSpPr>
        <xdr:cNvPr id="656" name="楕円 655"/>
        <xdr:cNvSpPr/>
      </xdr:nvSpPr>
      <xdr:spPr>
        <a:xfrm>
          <a:off x="15430500" y="135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102629</xdr:rowOff>
    </xdr:from>
    <xdr:ext cx="469744" cy="259045"/>
    <xdr:sp macro="" textlink="">
      <xdr:nvSpPr>
        <xdr:cNvPr id="657" name="テキスト ボックス 656"/>
        <xdr:cNvSpPr txBox="1"/>
      </xdr:nvSpPr>
      <xdr:spPr>
        <a:xfrm>
          <a:off x="15246428" y="1364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167669</xdr:rowOff>
    </xdr:from>
    <xdr:to>
      <xdr:col>76</xdr:col>
      <xdr:colOff>165100</xdr:colOff>
      <xdr:row>79</xdr:row>
      <xdr:rowOff>97819</xdr:rowOff>
    </xdr:to>
    <xdr:sp macro="" textlink="">
      <xdr:nvSpPr>
        <xdr:cNvPr id="658" name="楕円 657"/>
        <xdr:cNvSpPr/>
      </xdr:nvSpPr>
      <xdr:spPr>
        <a:xfrm>
          <a:off x="145415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114346</xdr:rowOff>
    </xdr:from>
    <xdr:ext cx="469744" cy="259045"/>
    <xdr:sp macro="" textlink="">
      <xdr:nvSpPr>
        <xdr:cNvPr id="659" name="テキスト ボックス 658"/>
        <xdr:cNvSpPr txBox="1"/>
      </xdr:nvSpPr>
      <xdr:spPr>
        <a:xfrm>
          <a:off x="14357428" y="1331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32435</xdr:rowOff>
    </xdr:from>
    <xdr:to>
      <xdr:col>72</xdr:col>
      <xdr:colOff>38100</xdr:colOff>
      <xdr:row>79</xdr:row>
      <xdr:rowOff>134035</xdr:rowOff>
    </xdr:to>
    <xdr:sp macro="" textlink="">
      <xdr:nvSpPr>
        <xdr:cNvPr id="660" name="楕円 659"/>
        <xdr:cNvSpPr/>
      </xdr:nvSpPr>
      <xdr:spPr>
        <a:xfrm>
          <a:off x="13652500" y="13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125162</xdr:rowOff>
    </xdr:from>
    <xdr:ext cx="378565" cy="259045"/>
    <xdr:sp macro="" textlink="">
      <xdr:nvSpPr>
        <xdr:cNvPr id="661" name="テキスト ボックス 660"/>
        <xdr:cNvSpPr txBox="1"/>
      </xdr:nvSpPr>
      <xdr:spPr>
        <a:xfrm>
          <a:off x="13514017" y="136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34917</xdr:rowOff>
    </xdr:from>
    <xdr:to>
      <xdr:col>67</xdr:col>
      <xdr:colOff>101600</xdr:colOff>
      <xdr:row>79</xdr:row>
      <xdr:rowOff>136517</xdr:rowOff>
    </xdr:to>
    <xdr:sp macro="" textlink="">
      <xdr:nvSpPr>
        <xdr:cNvPr id="662" name="楕円 661"/>
        <xdr:cNvSpPr/>
      </xdr:nvSpPr>
      <xdr:spPr>
        <a:xfrm>
          <a:off x="12763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127644</xdr:rowOff>
    </xdr:from>
    <xdr:ext cx="378565" cy="259045"/>
    <xdr:sp macro="" textlink="">
      <xdr:nvSpPr>
        <xdr:cNvPr id="663" name="テキスト ボックス 662"/>
        <xdr:cNvSpPr txBox="1"/>
      </xdr:nvSpPr>
      <xdr:spPr>
        <a:xfrm>
          <a:off x="12625017" y="1367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13799</xdr:rowOff>
    </xdr:from>
    <xdr:to>
      <xdr:col>85</xdr:col>
      <xdr:colOff>127000</xdr:colOff>
      <xdr:row>96</xdr:row>
      <xdr:rowOff>86951</xdr:rowOff>
    </xdr:to>
    <xdr:cxnSp macro="">
      <xdr:nvCxnSpPr>
        <xdr:cNvPr id="697" name="直線コネクタ 696"/>
        <xdr:cNvCxnSpPr/>
      </xdr:nvCxnSpPr>
      <xdr:spPr>
        <a:xfrm>
          <a:off x="15481300" y="16130099"/>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13799</xdr:rowOff>
    </xdr:from>
    <xdr:to>
      <xdr:col>81</xdr:col>
      <xdr:colOff>50800</xdr:colOff>
      <xdr:row>96</xdr:row>
      <xdr:rowOff>15256</xdr:rowOff>
    </xdr:to>
    <xdr:cxnSp macro="">
      <xdr:nvCxnSpPr>
        <xdr:cNvPr id="700" name="直線コネクタ 699"/>
        <xdr:cNvCxnSpPr/>
      </xdr:nvCxnSpPr>
      <xdr:spPr>
        <a:xfrm flipV="1">
          <a:off x="14592300" y="16130099"/>
          <a:ext cx="889000" cy="3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15256</xdr:rowOff>
    </xdr:from>
    <xdr:to>
      <xdr:col>76</xdr:col>
      <xdr:colOff>114300</xdr:colOff>
      <xdr:row>96</xdr:row>
      <xdr:rowOff>20171</xdr:rowOff>
    </xdr:to>
    <xdr:cxnSp macro="">
      <xdr:nvCxnSpPr>
        <xdr:cNvPr id="703" name="直線コネクタ 702"/>
        <xdr:cNvCxnSpPr/>
      </xdr:nvCxnSpPr>
      <xdr:spPr>
        <a:xfrm flipV="1">
          <a:off x="13703300" y="1647445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20171</xdr:rowOff>
    </xdr:from>
    <xdr:to>
      <xdr:col>71</xdr:col>
      <xdr:colOff>177800</xdr:colOff>
      <xdr:row>96</xdr:row>
      <xdr:rowOff>29287</xdr:rowOff>
    </xdr:to>
    <xdr:cxnSp macro="">
      <xdr:nvCxnSpPr>
        <xdr:cNvPr id="706" name="直線コネクタ 705"/>
        <xdr:cNvCxnSpPr/>
      </xdr:nvCxnSpPr>
      <xdr:spPr>
        <a:xfrm flipV="1">
          <a:off x="12814300" y="16479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36151</xdr:rowOff>
    </xdr:from>
    <xdr:to>
      <xdr:col>85</xdr:col>
      <xdr:colOff>177800</xdr:colOff>
      <xdr:row>96</xdr:row>
      <xdr:rowOff>137751</xdr:rowOff>
    </xdr:to>
    <xdr:sp macro="" textlink="">
      <xdr:nvSpPr>
        <xdr:cNvPr id="716" name="楕円 715"/>
        <xdr:cNvSpPr/>
      </xdr:nvSpPr>
      <xdr:spPr>
        <a:xfrm>
          <a:off x="16268700" y="164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14578</xdr:rowOff>
    </xdr:from>
    <xdr:ext cx="534377" cy="259045"/>
    <xdr:sp macro="" textlink="">
      <xdr:nvSpPr>
        <xdr:cNvPr id="717" name="公債費該当値テキスト"/>
        <xdr:cNvSpPr txBox="1"/>
      </xdr:nvSpPr>
      <xdr:spPr>
        <a:xfrm>
          <a:off x="16370300" y="164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134449</xdr:rowOff>
    </xdr:from>
    <xdr:to>
      <xdr:col>81</xdr:col>
      <xdr:colOff>101600</xdr:colOff>
      <xdr:row>94</xdr:row>
      <xdr:rowOff>64599</xdr:rowOff>
    </xdr:to>
    <xdr:sp macro="" textlink="">
      <xdr:nvSpPr>
        <xdr:cNvPr id="718" name="楕円 717"/>
        <xdr:cNvSpPr/>
      </xdr:nvSpPr>
      <xdr:spPr>
        <a:xfrm>
          <a:off x="15430500" y="1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81126</xdr:rowOff>
    </xdr:from>
    <xdr:ext cx="534377" cy="259045"/>
    <xdr:sp macro="" textlink="">
      <xdr:nvSpPr>
        <xdr:cNvPr id="719" name="テキスト ボックス 718"/>
        <xdr:cNvSpPr txBox="1"/>
      </xdr:nvSpPr>
      <xdr:spPr>
        <a:xfrm>
          <a:off x="15214111" y="158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135906</xdr:rowOff>
    </xdr:from>
    <xdr:to>
      <xdr:col>76</xdr:col>
      <xdr:colOff>165100</xdr:colOff>
      <xdr:row>96</xdr:row>
      <xdr:rowOff>66056</xdr:rowOff>
    </xdr:to>
    <xdr:sp macro="" textlink="">
      <xdr:nvSpPr>
        <xdr:cNvPr id="720" name="楕円 719"/>
        <xdr:cNvSpPr/>
      </xdr:nvSpPr>
      <xdr:spPr>
        <a:xfrm>
          <a:off x="14541500" y="164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57183</xdr:rowOff>
    </xdr:from>
    <xdr:ext cx="534377" cy="259045"/>
    <xdr:sp macro="" textlink="">
      <xdr:nvSpPr>
        <xdr:cNvPr id="721" name="テキスト ボックス 720"/>
        <xdr:cNvSpPr txBox="1"/>
      </xdr:nvSpPr>
      <xdr:spPr>
        <a:xfrm>
          <a:off x="14325111" y="16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140821</xdr:rowOff>
    </xdr:from>
    <xdr:to>
      <xdr:col>72</xdr:col>
      <xdr:colOff>38100</xdr:colOff>
      <xdr:row>96</xdr:row>
      <xdr:rowOff>70971</xdr:rowOff>
    </xdr:to>
    <xdr:sp macro="" textlink="">
      <xdr:nvSpPr>
        <xdr:cNvPr id="722" name="楕円 721"/>
        <xdr:cNvSpPr/>
      </xdr:nvSpPr>
      <xdr:spPr>
        <a:xfrm>
          <a:off x="13652500" y="164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62098</xdr:rowOff>
    </xdr:from>
    <xdr:ext cx="534377" cy="259045"/>
    <xdr:sp macro="" textlink="">
      <xdr:nvSpPr>
        <xdr:cNvPr id="723" name="テキスト ボックス 722"/>
        <xdr:cNvSpPr txBox="1"/>
      </xdr:nvSpPr>
      <xdr:spPr>
        <a:xfrm>
          <a:off x="13436111" y="165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149937</xdr:rowOff>
    </xdr:from>
    <xdr:to>
      <xdr:col>67</xdr:col>
      <xdr:colOff>101600</xdr:colOff>
      <xdr:row>96</xdr:row>
      <xdr:rowOff>80087</xdr:rowOff>
    </xdr:to>
    <xdr:sp macro="" textlink="">
      <xdr:nvSpPr>
        <xdr:cNvPr id="724" name="楕円 723"/>
        <xdr:cNvSpPr/>
      </xdr:nvSpPr>
      <xdr:spPr>
        <a:xfrm>
          <a:off x="12763500" y="164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71214</xdr:rowOff>
    </xdr:from>
    <xdr:ext cx="534377" cy="259045"/>
    <xdr:sp macro="" textlink="">
      <xdr:nvSpPr>
        <xdr:cNvPr id="725" name="テキスト ボックス 724"/>
        <xdr:cNvSpPr txBox="1"/>
      </xdr:nvSpPr>
      <xdr:spPr>
        <a:xfrm>
          <a:off x="12547111" y="165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134671</xdr:rowOff>
    </xdr:to>
    <xdr:cxnSp macro="">
      <xdr:nvCxnSpPr>
        <xdr:cNvPr id="752" name="直線コネクタ 751"/>
        <xdr:cNvCxnSpPr/>
      </xdr:nvCxnSpPr>
      <xdr:spPr>
        <a:xfrm>
          <a:off x="21323300" y="664657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131470</xdr:rowOff>
    </xdr:to>
    <xdr:cxnSp macro="">
      <xdr:nvCxnSpPr>
        <xdr:cNvPr id="755" name="直線コネクタ 754"/>
        <xdr:cNvCxnSpPr/>
      </xdr:nvCxnSpPr>
      <xdr:spPr>
        <a:xfrm>
          <a:off x="20434300" y="66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131470</xdr:rowOff>
    </xdr:from>
    <xdr:to>
      <xdr:col>107</xdr:col>
      <xdr:colOff>50800</xdr:colOff>
      <xdr:row>38</xdr:row>
      <xdr:rowOff>131470</xdr:rowOff>
    </xdr:to>
    <xdr:cxnSp macro="">
      <xdr:nvCxnSpPr>
        <xdr:cNvPr id="758" name="直線コネクタ 757"/>
        <xdr:cNvCxnSpPr/>
      </xdr:nvCxnSpPr>
      <xdr:spPr>
        <a:xfrm>
          <a:off x="19545300" y="66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129642</xdr:rowOff>
    </xdr:from>
    <xdr:to>
      <xdr:col>102</xdr:col>
      <xdr:colOff>114300</xdr:colOff>
      <xdr:row>38</xdr:row>
      <xdr:rowOff>131470</xdr:rowOff>
    </xdr:to>
    <xdr:cxnSp macro="">
      <xdr:nvCxnSpPr>
        <xdr:cNvPr id="761" name="直線コネクタ 760"/>
        <xdr:cNvCxnSpPr/>
      </xdr:nvCxnSpPr>
      <xdr:spPr>
        <a:xfrm>
          <a:off x="18656300" y="664474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83871</xdr:rowOff>
    </xdr:from>
    <xdr:to>
      <xdr:col>116</xdr:col>
      <xdr:colOff>114300</xdr:colOff>
      <xdr:row>39</xdr:row>
      <xdr:rowOff>14021</xdr:rowOff>
    </xdr:to>
    <xdr:sp macro="" textlink="">
      <xdr:nvSpPr>
        <xdr:cNvPr id="771" name="楕円 770"/>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170248</xdr:rowOff>
    </xdr:from>
    <xdr:ext cx="313932" cy="259045"/>
    <xdr:sp macro="" textlink="">
      <xdr:nvSpPr>
        <xdr:cNvPr id="772" name="諸支出金該当値テキスト"/>
        <xdr:cNvSpPr txBox="1"/>
      </xdr:nvSpPr>
      <xdr:spPr>
        <a:xfrm>
          <a:off x="22212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73" name="楕円 772"/>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1947</xdr:rowOff>
    </xdr:from>
    <xdr:ext cx="313932" cy="259045"/>
    <xdr:sp macro="" textlink="">
      <xdr:nvSpPr>
        <xdr:cNvPr id="774" name="テキスト ボックス 773"/>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75" name="楕円 774"/>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76" name="テキスト ボックス 775"/>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80670</xdr:rowOff>
    </xdr:from>
    <xdr:to>
      <xdr:col>102</xdr:col>
      <xdr:colOff>165100</xdr:colOff>
      <xdr:row>39</xdr:row>
      <xdr:rowOff>10820</xdr:rowOff>
    </xdr:to>
    <xdr:sp macro="" textlink="">
      <xdr:nvSpPr>
        <xdr:cNvPr id="777" name="楕円 776"/>
        <xdr:cNvSpPr/>
      </xdr:nvSpPr>
      <xdr:spPr>
        <a:xfrm>
          <a:off x="19494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1947</xdr:rowOff>
    </xdr:from>
    <xdr:ext cx="313932" cy="259045"/>
    <xdr:sp macro="" textlink="">
      <xdr:nvSpPr>
        <xdr:cNvPr id="778" name="テキスト ボックス 777"/>
        <xdr:cNvSpPr txBox="1"/>
      </xdr:nvSpPr>
      <xdr:spPr>
        <a:xfrm>
          <a:off x="19388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78842</xdr:rowOff>
    </xdr:from>
    <xdr:to>
      <xdr:col>98</xdr:col>
      <xdr:colOff>38100</xdr:colOff>
      <xdr:row>39</xdr:row>
      <xdr:rowOff>8992</xdr:rowOff>
    </xdr:to>
    <xdr:sp macro="" textlink="">
      <xdr:nvSpPr>
        <xdr:cNvPr id="779" name="楕円 778"/>
        <xdr:cNvSpPr/>
      </xdr:nvSpPr>
      <xdr:spPr>
        <a:xfrm>
          <a:off x="18605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119</xdr:rowOff>
    </xdr:from>
    <xdr:ext cx="313932" cy="259045"/>
    <xdr:sp macro="" textlink="">
      <xdr:nvSpPr>
        <xdr:cNvPr id="780" name="テキスト ボックス 779"/>
        <xdr:cNvSpPr txBox="1"/>
      </xdr:nvSpPr>
      <xdr:spPr>
        <a:xfrm>
          <a:off x="18499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民生費は、障害福祉サービス費、介護保険事業特別会計繰出金、滋賀県後期高齢者医療広域連合負担金などが増となり、住民一人当たり対前年度比</a:t>
          </a:r>
          <a:r>
            <a:rPr kumimoji="1" lang="en-US" altLang="ja-JP" sz="1300">
              <a:latin typeface="ＭＳ Ｐゴシック" panose="020B0600070205080204" pitchFamily="50" charset="-128"/>
              <a:ea typeface="ＭＳ Ｐゴシック" panose="020B0600070205080204" pitchFamily="50" charset="-128"/>
            </a:rPr>
            <a:t>7,329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160,627</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衛生費は、水道・ガス事業会計繰出金や既存廃棄物処理施設設備の機能維持に伴う補修経費で減となった一方で、北部クリーンセンター・環境美化センター改築更新に向けた施設整備事業費、財政的基礎の構築に向けた市立大津市民病院運営費負担金の著増の影響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11,681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58,293</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土木費は、市道幹</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号線道路改良、通学路安全対策事業費で増となった一方、駐車場事業への繰出金の皆減や堅田駅西口土地区画整理事業及び下水道事業への繰出、膳所駅周辺整備推進事業費、大津駅西地区土地区画整理事業費での減等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6,567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18,897</a:t>
          </a:r>
          <a:r>
            <a:rPr kumimoji="1" lang="ja-JP" altLang="en-US" sz="1300">
              <a:latin typeface="ＭＳ Ｐゴシック" panose="020B0600070205080204" pitchFamily="50" charset="-128"/>
              <a:ea typeface="ＭＳ Ｐゴシック" panose="020B0600070205080204" pitchFamily="50" charset="-128"/>
            </a:rPr>
            <a:t>円となり、類似団体平均と同率となっている。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近年では、地方独立行政法人市立大津市民病院の設立に伴う財政支援のための取崩しを行った</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に実質単年度収支が悪化したが、翌年度以降、取崩しを行わず、ほぼ横ばいで推移している。</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年度は、運用利子分及び決算剰余等の積立により、前年度に比べ増加した。</a:t>
          </a:r>
        </a:p>
        <a:p>
          <a:r>
            <a:rPr kumimoji="1" lang="ja-JP" altLang="en-US" sz="1200">
              <a:latin typeface="ＭＳ ゴシック" pitchFamily="49" charset="-128"/>
              <a:ea typeface="ＭＳ ゴシック" pitchFamily="49" charset="-128"/>
            </a:rPr>
            <a:t>　実質収支額は、対前年度比</a:t>
          </a:r>
          <a:r>
            <a:rPr kumimoji="1" lang="en-US" altLang="ja-JP" sz="1200">
              <a:latin typeface="ＭＳ ゴシック" pitchFamily="49" charset="-128"/>
              <a:ea typeface="ＭＳ ゴシック" pitchFamily="49" charset="-128"/>
            </a:rPr>
            <a:t>2.05</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3.94</a:t>
          </a:r>
          <a:r>
            <a:rPr kumimoji="1" lang="ja-JP" altLang="en-US" sz="1200">
              <a:latin typeface="ＭＳ ゴシック" pitchFamily="49" charset="-128"/>
              <a:ea typeface="ＭＳ ゴシック" pitchFamily="49" charset="-128"/>
            </a:rPr>
            <a:t>％となり、実質単年度収支は、対前年度比</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4.39</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年度に従前より赤字経営であった競輪事業特別会計を廃止して以降、全ての会計で実質赤字額が発生していない。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地方独立行政法人への移行に伴い、病院事業会計及び介護老人保健施設事業会計については、平成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年度末で閉鎖し、平成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年度より企業債未償還分を病院事業債として特別会計で管理している。</a:t>
          </a:r>
        </a:p>
        <a:p>
          <a:r>
            <a:rPr kumimoji="1" lang="ja-JP" altLang="en-US" sz="1400">
              <a:latin typeface="ＭＳ ゴシック" pitchFamily="49" charset="-128"/>
              <a:ea typeface="ＭＳ ゴシック" pitchFamily="49" charset="-128"/>
            </a:rPr>
            <a:t>　標準財政規模に占める割合の多くがガス事業会計であることから、一層、他の事業会計での健全な経営の継続が必要である。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zoomScale="60" zoomScaleNormal="60" workbookViewId="0">
      <selection activeCell="CH10" sqref="CH10:CL10"/>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134604507</v>
      </c>
      <c r="BO4" s="462"/>
      <c r="BP4" s="462"/>
      <c r="BQ4" s="462"/>
      <c r="BR4" s="462"/>
      <c r="BS4" s="462"/>
      <c r="BT4" s="462"/>
      <c r="BU4" s="463"/>
      <c r="BV4" s="461">
        <v>122409188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1.9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130975246</v>
      </c>
      <c r="BO5" s="467"/>
      <c r="BP5" s="467"/>
      <c r="BQ5" s="467"/>
      <c r="BR5" s="467"/>
      <c r="BS5" s="467"/>
      <c r="BT5" s="467"/>
      <c r="BU5" s="468"/>
      <c r="BV5" s="466">
        <v>120556614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88.9</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3629261</v>
      </c>
      <c r="BO6" s="467"/>
      <c r="BP6" s="467"/>
      <c r="BQ6" s="467"/>
      <c r="BR6" s="467"/>
      <c r="BS6" s="467"/>
      <c r="BT6" s="467"/>
      <c r="BU6" s="468"/>
      <c r="BV6" s="466">
        <v>1852574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98.8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892235</v>
      </c>
      <c r="BO7" s="467"/>
      <c r="BP7" s="467"/>
      <c r="BQ7" s="467"/>
      <c r="BR7" s="467"/>
      <c r="BS7" s="467"/>
      <c r="BT7" s="467"/>
      <c r="BU7" s="468"/>
      <c r="BV7" s="466">
        <v>542188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69408090</v>
      </c>
      <c r="CU7" s="467"/>
      <c r="CV7" s="467"/>
      <c r="CW7" s="467"/>
      <c r="CX7" s="467"/>
      <c r="CY7" s="467"/>
      <c r="CZ7" s="467"/>
      <c r="DA7" s="468"/>
      <c r="DB7" s="466">
        <v>69382038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2737026</v>
      </c>
      <c r="BO8" s="467"/>
      <c r="BP8" s="467"/>
      <c r="BQ8" s="467"/>
      <c r="BR8" s="467"/>
      <c r="BS8" s="467"/>
      <c r="BT8" s="467"/>
      <c r="BU8" s="468"/>
      <c r="BV8" s="466">
        <v>1310386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340973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1426640</v>
      </c>
      <c r="BO9" s="467"/>
      <c r="BP9" s="467"/>
      <c r="BQ9" s="467"/>
      <c r="BR9" s="467"/>
      <c r="BS9" s="467"/>
      <c r="BT9" s="467"/>
      <c r="BU9" s="468"/>
      <c r="BV9" s="466">
        <v>-2178018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11.4</v>
      </c>
      <c r="CU9" s="437"/>
      <c r="CV9" s="437"/>
      <c r="CW9" s="437"/>
      <c r="CX9" s="437"/>
      <c r="CY9" s="437"/>
      <c r="CZ9" s="437"/>
      <c r="DA9" s="438"/>
      <c r="DB9" s="436">
        <v>18.8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337634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105</v>
      </c>
      <c r="AV10" s="524"/>
      <c r="AW10" s="524"/>
      <c r="AX10" s="524"/>
      <c r="AY10" s="446" t="s">
        <v>120</v>
      </c>
      <c r="AZ10" s="447"/>
      <c r="BA10" s="447"/>
      <c r="BB10" s="447"/>
      <c r="BC10" s="447"/>
      <c r="BD10" s="447"/>
      <c r="BE10" s="447"/>
      <c r="BF10" s="447"/>
      <c r="BG10" s="447"/>
      <c r="BH10" s="447"/>
      <c r="BI10" s="447"/>
      <c r="BJ10" s="447"/>
      <c r="BK10" s="447"/>
      <c r="BL10" s="447"/>
      <c r="BM10" s="448"/>
      <c r="BN10" s="466">
        <v>1612279</v>
      </c>
      <c r="BO10" s="467"/>
      <c r="BP10" s="467"/>
      <c r="BQ10" s="467"/>
      <c r="BR10" s="467"/>
      <c r="BS10" s="467"/>
      <c r="BT10" s="467"/>
      <c r="BU10" s="468"/>
      <c r="BV10" s="466">
        <v>3406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5500</v>
      </c>
      <c r="BO11" s="467"/>
      <c r="BP11" s="467"/>
      <c r="BQ11" s="467"/>
      <c r="BR11" s="467"/>
      <c r="BS11" s="467"/>
      <c r="BT11" s="467"/>
      <c r="BU11" s="468"/>
      <c r="BV11" s="466">
        <v>4460932</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343815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101</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339351</v>
      </c>
      <c r="S13" s="570"/>
      <c r="T13" s="570"/>
      <c r="U13" s="570"/>
      <c r="V13" s="571"/>
      <c r="W13" s="557" t="s">
        <v>139</v>
      </c>
      <c r="X13" s="479"/>
      <c r="Y13" s="479"/>
      <c r="Z13" s="479"/>
      <c r="AA13" s="479"/>
      <c r="AB13" s="480"/>
      <c r="AC13" s="442">
        <v>1724</v>
      </c>
      <c r="AD13" s="443"/>
      <c r="AE13" s="443"/>
      <c r="AF13" s="443"/>
      <c r="AG13" s="444"/>
      <c r="AH13" s="442">
        <v>1812</v>
      </c>
      <c r="AI13" s="443"/>
      <c r="AJ13" s="443"/>
      <c r="AK13" s="443"/>
      <c r="AL13" s="445"/>
      <c r="AM13" s="535" t="s">
        <v>140</v>
      </c>
      <c r="AN13" s="440"/>
      <c r="AO13" s="440"/>
      <c r="AP13" s="440"/>
      <c r="AQ13" s="440"/>
      <c r="AR13" s="440"/>
      <c r="AS13" s="440"/>
      <c r="AT13" s="441"/>
      <c r="AU13" s="523" t="s">
        <v>109</v>
      </c>
      <c r="AV13" s="524"/>
      <c r="AW13" s="524"/>
      <c r="AX13" s="524"/>
      <c r="AY13" s="446" t="s">
        <v>141</v>
      </c>
      <c r="AZ13" s="447"/>
      <c r="BA13" s="447"/>
      <c r="BB13" s="447"/>
      <c r="BC13" s="447"/>
      <c r="BD13" s="447"/>
      <c r="BE13" s="447"/>
      <c r="BF13" s="447"/>
      <c r="BG13" s="447"/>
      <c r="BH13" s="447"/>
      <c r="BI13" s="447"/>
      <c r="BJ13" s="447"/>
      <c r="BK13" s="447"/>
      <c r="BL13" s="447"/>
      <c r="BM13" s="448"/>
      <c r="BN13" s="466">
        <v>3044419</v>
      </c>
      <c r="BO13" s="467"/>
      <c r="BP13" s="467"/>
      <c r="BQ13" s="467"/>
      <c r="BR13" s="467"/>
      <c r="BS13" s="467"/>
      <c r="BT13" s="467"/>
      <c r="BU13" s="468"/>
      <c r="BV13" s="466">
        <v>2286320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2.1</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342950</v>
      </c>
      <c r="S14" s="570"/>
      <c r="T14" s="570"/>
      <c r="U14" s="570"/>
      <c r="V14" s="571"/>
      <c r="W14" s="572"/>
      <c r="X14" s="482"/>
      <c r="Y14" s="482"/>
      <c r="Z14" s="482"/>
      <c r="AA14" s="482"/>
      <c r="AB14" s="483"/>
      <c r="AC14" s="562">
        <v>1.2</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v>6.8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338674</v>
      </c>
      <c r="S15" s="570"/>
      <c r="T15" s="570"/>
      <c r="U15" s="570"/>
      <c r="V15" s="571"/>
      <c r="W15" s="557" t="s">
        <v>146</v>
      </c>
      <c r="X15" s="479"/>
      <c r="Y15" s="479"/>
      <c r="Z15" s="479"/>
      <c r="AA15" s="479"/>
      <c r="AB15" s="480"/>
      <c r="AC15" s="442">
        <v>34536</v>
      </c>
      <c r="AD15" s="443"/>
      <c r="AE15" s="443"/>
      <c r="AF15" s="443"/>
      <c r="AG15" s="444"/>
      <c r="AH15" s="442">
        <v>34680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42749175</v>
      </c>
      <c r="BO15" s="462"/>
      <c r="BP15" s="462"/>
      <c r="BQ15" s="462"/>
      <c r="BR15" s="462"/>
      <c r="BS15" s="462"/>
      <c r="BT15" s="462"/>
      <c r="BU15" s="463"/>
      <c r="BV15" s="461">
        <v>42196366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23.7</v>
      </c>
      <c r="AD16" s="563"/>
      <c r="AE16" s="563"/>
      <c r="AF16" s="563"/>
      <c r="AG16" s="564"/>
      <c r="AH16" s="562">
        <v>24.1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52022288</v>
      </c>
      <c r="BO16" s="467"/>
      <c r="BP16" s="467"/>
      <c r="BQ16" s="467"/>
      <c r="BR16" s="467"/>
      <c r="BS16" s="467"/>
      <c r="BT16" s="467"/>
      <c r="BU16" s="468"/>
      <c r="BV16" s="466">
        <v>51030520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109312</v>
      </c>
      <c r="AD17" s="443"/>
      <c r="AE17" s="443"/>
      <c r="AF17" s="443"/>
      <c r="AG17" s="444"/>
      <c r="AH17" s="442">
        <v>107204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55143758</v>
      </c>
      <c r="BO17" s="467"/>
      <c r="BP17" s="467"/>
      <c r="BQ17" s="467"/>
      <c r="BR17" s="467"/>
      <c r="BS17" s="467"/>
      <c r="BT17" s="467"/>
      <c r="BU17" s="468"/>
      <c r="BV17" s="466">
        <v>54333470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464.51</v>
      </c>
      <c r="M18" s="531"/>
      <c r="N18" s="531"/>
      <c r="O18" s="531"/>
      <c r="P18" s="531"/>
      <c r="Q18" s="531"/>
      <c r="R18" s="532"/>
      <c r="S18" s="532"/>
      <c r="T18" s="532"/>
      <c r="U18" s="532"/>
      <c r="V18" s="533"/>
      <c r="W18" s="547"/>
      <c r="X18" s="548"/>
      <c r="Y18" s="548"/>
      <c r="Z18" s="548"/>
      <c r="AA18" s="548"/>
      <c r="AB18" s="558"/>
      <c r="AC18" s="430">
        <v>75.099999999999994</v>
      </c>
      <c r="AD18" s="431"/>
      <c r="AE18" s="431"/>
      <c r="AF18" s="431"/>
      <c r="AG18" s="534"/>
      <c r="AH18" s="430">
        <v>74.599999999999994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63394685</v>
      </c>
      <c r="BO18" s="467"/>
      <c r="BP18" s="467"/>
      <c r="BQ18" s="467"/>
      <c r="BR18" s="467"/>
      <c r="BS18" s="467"/>
      <c r="BT18" s="467"/>
      <c r="BU18" s="468"/>
      <c r="BV18" s="466">
        <v>64483394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734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87605686</v>
      </c>
      <c r="BO19" s="467"/>
      <c r="BP19" s="467"/>
      <c r="BQ19" s="467"/>
      <c r="BR19" s="467"/>
      <c r="BS19" s="467"/>
      <c r="BT19" s="467"/>
      <c r="BU19" s="468"/>
      <c r="BV19" s="466">
        <v>79926437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136153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118295707</v>
      </c>
      <c r="BO23" s="467"/>
      <c r="BP23" s="467"/>
      <c r="BQ23" s="467"/>
      <c r="BR23" s="467"/>
      <c r="BS23" s="467"/>
      <c r="BT23" s="467"/>
      <c r="BU23" s="468"/>
      <c r="BV23" s="466">
        <v>113517269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9288</v>
      </c>
      <c r="R24" s="443"/>
      <c r="S24" s="443"/>
      <c r="T24" s="443"/>
      <c r="U24" s="443"/>
      <c r="V24" s="444"/>
      <c r="W24" s="508"/>
      <c r="X24" s="499"/>
      <c r="Y24" s="500"/>
      <c r="Z24" s="439" t="s">
        <v>170</v>
      </c>
      <c r="AA24" s="440"/>
      <c r="AB24" s="440"/>
      <c r="AC24" s="440"/>
      <c r="AD24" s="440"/>
      <c r="AE24" s="440"/>
      <c r="AF24" s="440"/>
      <c r="AG24" s="441"/>
      <c r="AH24" s="442">
        <v>1791</v>
      </c>
      <c r="AI24" s="443"/>
      <c r="AJ24" s="443"/>
      <c r="AK24" s="443"/>
      <c r="AL24" s="444"/>
      <c r="AM24" s="442">
        <v>5663142</v>
      </c>
      <c r="AN24" s="443"/>
      <c r="AO24" s="443"/>
      <c r="AP24" s="443"/>
      <c r="AQ24" s="443"/>
      <c r="AR24" s="444"/>
      <c r="AS24" s="442">
        <v>3162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24555128</v>
      </c>
      <c r="BO24" s="467"/>
      <c r="BP24" s="467"/>
      <c r="BQ24" s="467"/>
      <c r="BR24" s="467"/>
      <c r="BS24" s="467"/>
      <c r="BT24" s="467"/>
      <c r="BU24" s="468"/>
      <c r="BV24" s="466">
        <v>28234760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2</v>
      </c>
      <c r="M25" s="443"/>
      <c r="N25" s="443"/>
      <c r="O25" s="443"/>
      <c r="P25" s="444"/>
      <c r="Q25" s="442">
        <v>8073</v>
      </c>
      <c r="R25" s="443"/>
      <c r="S25" s="443"/>
      <c r="T25" s="443"/>
      <c r="U25" s="443"/>
      <c r="V25" s="444"/>
      <c r="W25" s="508"/>
      <c r="X25" s="499"/>
      <c r="Y25" s="500"/>
      <c r="Z25" s="439" t="s">
        <v>173</v>
      </c>
      <c r="AA25" s="440"/>
      <c r="AB25" s="440"/>
      <c r="AC25" s="440"/>
      <c r="AD25" s="440"/>
      <c r="AE25" s="440"/>
      <c r="AF25" s="440"/>
      <c r="AG25" s="441"/>
      <c r="AH25" s="442">
        <v>315</v>
      </c>
      <c r="AI25" s="443"/>
      <c r="AJ25" s="443"/>
      <c r="AK25" s="443"/>
      <c r="AL25" s="444"/>
      <c r="AM25" s="442">
        <v>971145</v>
      </c>
      <c r="AN25" s="443"/>
      <c r="AO25" s="443"/>
      <c r="AP25" s="443"/>
      <c r="AQ25" s="443"/>
      <c r="AR25" s="444"/>
      <c r="AS25" s="442">
        <v>3083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56200553</v>
      </c>
      <c r="BO25" s="462"/>
      <c r="BP25" s="462"/>
      <c r="BQ25" s="462"/>
      <c r="BR25" s="462"/>
      <c r="BS25" s="462"/>
      <c r="BT25" s="462"/>
      <c r="BU25" s="463"/>
      <c r="BV25" s="461">
        <v>65939480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7146</v>
      </c>
      <c r="R26" s="443"/>
      <c r="S26" s="443"/>
      <c r="T26" s="443"/>
      <c r="U26" s="443"/>
      <c r="V26" s="444"/>
      <c r="W26" s="508"/>
      <c r="X26" s="499"/>
      <c r="Y26" s="500"/>
      <c r="Z26" s="439" t="s">
        <v>176</v>
      </c>
      <c r="AA26" s="521"/>
      <c r="AB26" s="521"/>
      <c r="AC26" s="521"/>
      <c r="AD26" s="521"/>
      <c r="AE26" s="521"/>
      <c r="AF26" s="521"/>
      <c r="AG26" s="522"/>
      <c r="AH26" s="442">
        <v>57</v>
      </c>
      <c r="AI26" s="443"/>
      <c r="AJ26" s="443"/>
      <c r="AK26" s="443"/>
      <c r="AL26" s="444"/>
      <c r="AM26" s="442">
        <v>196023</v>
      </c>
      <c r="AN26" s="443"/>
      <c r="AO26" s="443"/>
      <c r="AP26" s="443"/>
      <c r="AQ26" s="443"/>
      <c r="AR26" s="444"/>
      <c r="AS26" s="442">
        <v>3439</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145</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6570</v>
      </c>
      <c r="R27" s="443"/>
      <c r="S27" s="443"/>
      <c r="T27" s="443"/>
      <c r="U27" s="443"/>
      <c r="V27" s="444"/>
      <c r="W27" s="508"/>
      <c r="X27" s="499"/>
      <c r="Y27" s="500"/>
      <c r="Z27" s="439" t="s">
        <v>179</v>
      </c>
      <c r="AA27" s="440"/>
      <c r="AB27" s="440"/>
      <c r="AC27" s="440"/>
      <c r="AD27" s="440"/>
      <c r="AE27" s="440"/>
      <c r="AF27" s="440"/>
      <c r="AG27" s="441"/>
      <c r="AH27" s="442">
        <v>295</v>
      </c>
      <c r="AI27" s="443"/>
      <c r="AJ27" s="443"/>
      <c r="AK27" s="443"/>
      <c r="AL27" s="444"/>
      <c r="AM27" s="442">
        <v>892527</v>
      </c>
      <c r="AN27" s="443"/>
      <c r="AO27" s="443"/>
      <c r="AP27" s="443"/>
      <c r="AQ27" s="443"/>
      <c r="AR27" s="444"/>
      <c r="AS27" s="442">
        <v>3026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1307283</v>
      </c>
      <c r="BO27" s="470"/>
      <c r="BP27" s="470"/>
      <c r="BQ27" s="470"/>
      <c r="BR27" s="470"/>
      <c r="BS27" s="470"/>
      <c r="BT27" s="470"/>
      <c r="BU27" s="471"/>
      <c r="BV27" s="469">
        <v>1307240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6110</v>
      </c>
      <c r="R28" s="443"/>
      <c r="S28" s="443"/>
      <c r="T28" s="443"/>
      <c r="U28" s="443"/>
      <c r="V28" s="444"/>
      <c r="W28" s="508"/>
      <c r="X28" s="499"/>
      <c r="Y28" s="500"/>
      <c r="Z28" s="439" t="s">
        <v>182</v>
      </c>
      <c r="AA28" s="440"/>
      <c r="AB28" s="440"/>
      <c r="AC28" s="440"/>
      <c r="AD28" s="440"/>
      <c r="AE28" s="440"/>
      <c r="AF28" s="440"/>
      <c r="AG28" s="441"/>
      <c r="AH28" s="442" t="s">
        <v>145</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4982629</v>
      </c>
      <c r="BO28" s="462"/>
      <c r="BP28" s="462"/>
      <c r="BQ28" s="462"/>
      <c r="BR28" s="462"/>
      <c r="BS28" s="462"/>
      <c r="BT28" s="462"/>
      <c r="BU28" s="463"/>
      <c r="BV28" s="461">
        <v>3370350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36</v>
      </c>
      <c r="M29" s="443"/>
      <c r="N29" s="443"/>
      <c r="O29" s="443"/>
      <c r="P29" s="444"/>
      <c r="Q29" s="442">
        <v>5630</v>
      </c>
      <c r="R29" s="443"/>
      <c r="S29" s="443"/>
      <c r="T29" s="443"/>
      <c r="U29" s="443"/>
      <c r="V29" s="444"/>
      <c r="W29" s="509"/>
      <c r="X29" s="510"/>
      <c r="Y29" s="511"/>
      <c r="Z29" s="439" t="s">
        <v>185</v>
      </c>
      <c r="AA29" s="440"/>
      <c r="AB29" s="440"/>
      <c r="AC29" s="440"/>
      <c r="AD29" s="440"/>
      <c r="AE29" s="440"/>
      <c r="AF29" s="440"/>
      <c r="AG29" s="441"/>
      <c r="AH29" s="442">
        <v>2086</v>
      </c>
      <c r="AI29" s="443"/>
      <c r="AJ29" s="443"/>
      <c r="AK29" s="443"/>
      <c r="AL29" s="444"/>
      <c r="AM29" s="442">
        <v>6555669</v>
      </c>
      <c r="AN29" s="443"/>
      <c r="AO29" s="443"/>
      <c r="AP29" s="443"/>
      <c r="AQ29" s="443"/>
      <c r="AR29" s="444"/>
      <c r="AS29" s="442">
        <v>3143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661570</v>
      </c>
      <c r="BO29" s="467"/>
      <c r="BP29" s="467"/>
      <c r="BQ29" s="467"/>
      <c r="BR29" s="467"/>
      <c r="BS29" s="467"/>
      <c r="BT29" s="467"/>
      <c r="BU29" s="468"/>
      <c r="BV29" s="466">
        <v>789972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15106551</v>
      </c>
      <c r="BO30" s="470"/>
      <c r="BP30" s="470"/>
      <c r="BQ30" s="470"/>
      <c r="BR30" s="470"/>
      <c r="BS30" s="470"/>
      <c r="BT30" s="470"/>
      <c r="BU30" s="471"/>
      <c r="BV30" s="469">
        <v>9076798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11</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14</v>
      </c>
      <c r="BF34" s="425"/>
      <c r="BG34" s="424" t="str">
        <f>IF('各会計、関係団体の財政状況及び健全化判断比率'!B36="","",'各会計、関係団体の財政状況及び健全化判断比率'!B36)</f>
        <v>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滋賀県市町村職員退職手当組合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大津市公園緑地協会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堅田駅西口土地区画整理事業特別会計（一般会計等）</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国民健康保険事業特別会計（直診）</v>
      </c>
      <c r="X35" s="424"/>
      <c r="Y35" s="424"/>
      <c r="Z35" s="424"/>
      <c r="AA35" s="424"/>
      <c r="AB35" s="424"/>
      <c r="AC35" s="424"/>
      <c r="AD35" s="424"/>
      <c r="AE35" s="424"/>
      <c r="AF35" s="424"/>
      <c r="AG35" s="424"/>
      <c r="AH35" s="424"/>
      <c r="AI35" s="424"/>
      <c r="AJ35" s="424"/>
      <c r="AK35" s="424"/>
      <c r="AL35" s="214"/>
      <c r="AM35" s="425">
        <f t="shared" ref="AM35:AM43" si="0">IF(AO35="","",AM34+1)</f>
        <v>12</v>
      </c>
      <c r="AN35" s="425"/>
      <c r="AO35" s="424" t="str">
        <f>IF('各会計、関係団体の財政状況及び健全化判断比率'!B34="","",'各会計、関係団体の財政状況及び健全化判断比率'!B34)</f>
        <v>ガス事業会計</v>
      </c>
      <c r="AP35" s="424"/>
      <c r="AQ35" s="424"/>
      <c r="AR35" s="424"/>
      <c r="AS35" s="424"/>
      <c r="AT35" s="424"/>
      <c r="AU35" s="424"/>
      <c r="AV35" s="424"/>
      <c r="AW35" s="424"/>
      <c r="AX35" s="424"/>
      <c r="AY35" s="424"/>
      <c r="AZ35" s="424"/>
      <c r="BA35" s="424"/>
      <c r="BB35" s="424"/>
      <c r="BC35" s="424"/>
      <c r="BD35" s="214"/>
      <c r="BE35" s="425">
        <f t="shared" ref="BE35:BE43" si="1">IF(BG35="","",BE34+1)</f>
        <v>15</v>
      </c>
      <c r="BF35" s="425"/>
      <c r="BG35" s="424" t="str">
        <f>IF('各会計、関係団体の財政状況及び健全化判断比率'!B37="","",'各会計、関係団体の財政状況及び健全化判断比率'!B37)</f>
        <v>堅田駅西口土地区画整理事業特別会計（宅地造成）</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滋賀県市町村職員研修センター</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大津市勤労者互助会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f t="shared" si="0"/>
        <v>13</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滋賀県後期高齢者医療広域連合（一般会計）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浜大津都市開発</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学校給食事業特別会計</v>
      </c>
      <c r="F37" s="424"/>
      <c r="G37" s="424"/>
      <c r="H37" s="424"/>
      <c r="I37" s="424"/>
      <c r="J37" s="424"/>
      <c r="K37" s="424"/>
      <c r="L37" s="424"/>
      <c r="M37" s="424"/>
      <c r="N37" s="424"/>
      <c r="O37" s="424"/>
      <c r="P37" s="424"/>
      <c r="Q37" s="424"/>
      <c r="R37" s="424"/>
      <c r="S37" s="424"/>
      <c r="T37" s="214"/>
      <c r="U37" s="425">
        <f t="shared" si="4"/>
        <v>9</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滋賀県後期高齢者医療広域連合（特別会計）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市立大津市民病院</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c r="A38" s="187"/>
      <c r="B38" s="213"/>
      <c r="C38" s="425">
        <f t="shared" ref="C38:C43" si="5">IF(E38="","",C37+1)</f>
        <v>5</v>
      </c>
      <c r="D38" s="425"/>
      <c r="E38" s="424" t="str">
        <f>IF('各会計、関係団体の財政状況及び健全化判断比率'!B11="","",'各会計、関係団体の財政状況及び健全化判断比率'!B11)</f>
        <v>病院事業債管理特別会計</v>
      </c>
      <c r="F38" s="424"/>
      <c r="G38" s="424"/>
      <c r="H38" s="424"/>
      <c r="I38" s="424"/>
      <c r="J38" s="424"/>
      <c r="K38" s="424"/>
      <c r="L38" s="424"/>
      <c r="M38" s="424"/>
      <c r="N38" s="424"/>
      <c r="O38" s="424"/>
      <c r="P38" s="424"/>
      <c r="Q38" s="424"/>
      <c r="R38" s="424"/>
      <c r="S38" s="424"/>
      <c r="T38" s="214"/>
      <c r="U38" s="425">
        <f t="shared" si="4"/>
        <v>10</v>
      </c>
      <c r="V38" s="425"/>
      <c r="W38" s="424" t="str">
        <f>IF('各会計、関係団体の財政状況及び健全化判断比率'!B32="","",'各会計、関係団体の財政状況及び健全化判断比率'!B32)</f>
        <v>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滋賀県市町村交通災害共済組合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Ps+1LRf/pXsxcDGAf6wRdrvEJ2WjmCUjFwaub+VasxC/mCjshwzdHmxsSmAg0WjK2RvuxXqKJVspMhPeV9Mxeg==" saltValue="Bkdy06u2WmhhPxWEW45C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3" zoomScaleNormal="53" zoomScaleSheetLayoutView="100" workbookViewId="0">
      <selection activeCell="CH10" sqref="CH10:CL1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8" t="s">
        <v>576</v>
      </c>
      <c r="D34" s="1248"/>
      <c r="E34" s="1249"/>
      <c r="F34" s="32">
        <v>20.43</v>
      </c>
      <c r="G34" s="33">
        <v>20.68</v>
      </c>
      <c r="H34" s="33">
        <v>20.83</v>
      </c>
      <c r="I34" s="33">
        <v>34.07</v>
      </c>
      <c r="J34" s="34">
        <v>22.49</v>
      </c>
      <c r="K34" s="22"/>
      <c r="L34" s="22"/>
      <c r="M34" s="22"/>
      <c r="N34" s="22"/>
      <c r="O34" s="22"/>
      <c r="P34" s="22"/>
    </row>
    <row r="35" spans="1:16" ht="39" customHeight="1">
      <c r="A35" s="22"/>
      <c r="B35" s="35"/>
      <c r="C35" s="1242" t="s">
        <v>577</v>
      </c>
      <c r="D35" s="1243"/>
      <c r="E35" s="1244"/>
      <c r="F35" s="36">
        <v>5.27</v>
      </c>
      <c r="G35" s="37">
        <v>6.22</v>
      </c>
      <c r="H35" s="37">
        <v>6.08</v>
      </c>
      <c r="I35" s="37">
        <v>6.34</v>
      </c>
      <c r="J35" s="38">
        <v>6.16</v>
      </c>
      <c r="K35" s="22"/>
      <c r="L35" s="22"/>
      <c r="M35" s="22"/>
      <c r="N35" s="22"/>
      <c r="O35" s="22"/>
      <c r="P35" s="22"/>
    </row>
    <row r="36" spans="1:16" ht="39" customHeight="1">
      <c r="A36" s="22"/>
      <c r="B36" s="35"/>
      <c r="C36" s="1242" t="s">
        <v>578</v>
      </c>
      <c r="D36" s="1243"/>
      <c r="E36" s="1244"/>
      <c r="F36" s="36">
        <v>1.94</v>
      </c>
      <c r="G36" s="37">
        <v>1.26</v>
      </c>
      <c r="H36" s="37">
        <v>5.08</v>
      </c>
      <c r="I36" s="37">
        <v>1.86</v>
      </c>
      <c r="J36" s="38">
        <v>3.91</v>
      </c>
      <c r="K36" s="22"/>
      <c r="L36" s="22"/>
      <c r="M36" s="22"/>
      <c r="N36" s="22"/>
      <c r="O36" s="22"/>
      <c r="P36" s="22"/>
    </row>
    <row r="37" spans="1:16" ht="39" customHeight="1">
      <c r="A37" s="22"/>
      <c r="B37" s="35"/>
      <c r="C37" s="1242" t="s">
        <v>579</v>
      </c>
      <c r="D37" s="1243"/>
      <c r="E37" s="1244"/>
      <c r="F37" s="36">
        <v>9.8699999999999992</v>
      </c>
      <c r="G37" s="37">
        <v>8.33</v>
      </c>
      <c r="H37" s="37">
        <v>6.09</v>
      </c>
      <c r="I37" s="37">
        <v>5.14</v>
      </c>
      <c r="J37" s="38">
        <v>3.81</v>
      </c>
      <c r="K37" s="22"/>
      <c r="L37" s="22"/>
      <c r="M37" s="22"/>
      <c r="N37" s="22"/>
      <c r="O37" s="22"/>
      <c r="P37" s="22"/>
    </row>
    <row r="38" spans="1:16" ht="39" customHeight="1">
      <c r="A38" s="22"/>
      <c r="B38" s="35"/>
      <c r="C38" s="1242" t="s">
        <v>580</v>
      </c>
      <c r="D38" s="1243"/>
      <c r="E38" s="1244"/>
      <c r="F38" s="36">
        <v>0.42</v>
      </c>
      <c r="G38" s="37">
        <v>0.56999999999999995</v>
      </c>
      <c r="H38" s="37">
        <v>1.42</v>
      </c>
      <c r="I38" s="37">
        <v>1.35</v>
      </c>
      <c r="J38" s="38">
        <v>0.99</v>
      </c>
      <c r="K38" s="22"/>
      <c r="L38" s="22"/>
      <c r="M38" s="22"/>
      <c r="N38" s="22"/>
      <c r="O38" s="22"/>
      <c r="P38" s="22"/>
    </row>
    <row r="39" spans="1:16" ht="39" customHeight="1">
      <c r="A39" s="22"/>
      <c r="B39" s="35"/>
      <c r="C39" s="1242" t="s">
        <v>581</v>
      </c>
      <c r="D39" s="1243"/>
      <c r="E39" s="1244"/>
      <c r="F39" s="36">
        <v>0.21</v>
      </c>
      <c r="G39" s="37">
        <v>0.37</v>
      </c>
      <c r="H39" s="37">
        <v>1.65</v>
      </c>
      <c r="I39" s="37">
        <v>0.05</v>
      </c>
      <c r="J39" s="38">
        <v>0.13</v>
      </c>
      <c r="K39" s="22"/>
      <c r="L39" s="22"/>
      <c r="M39" s="22"/>
      <c r="N39" s="22"/>
      <c r="O39" s="22"/>
      <c r="P39" s="22"/>
    </row>
    <row r="40" spans="1:16" ht="39" customHeight="1">
      <c r="A40" s="22"/>
      <c r="B40" s="35"/>
      <c r="C40" s="1242" t="s">
        <v>582</v>
      </c>
      <c r="D40" s="1243"/>
      <c r="E40" s="1244"/>
      <c r="F40" s="36">
        <v>0.01</v>
      </c>
      <c r="G40" s="37">
        <v>0.01</v>
      </c>
      <c r="H40" s="37">
        <v>0.01</v>
      </c>
      <c r="I40" s="37">
        <v>0</v>
      </c>
      <c r="J40" s="38">
        <v>0.04</v>
      </c>
      <c r="K40" s="22"/>
      <c r="L40" s="22"/>
      <c r="M40" s="22"/>
      <c r="N40" s="22"/>
      <c r="O40" s="22"/>
      <c r="P40" s="22"/>
    </row>
    <row r="41" spans="1:16" ht="39" customHeight="1">
      <c r="A41" s="22"/>
      <c r="B41" s="35"/>
      <c r="C41" s="1242" t="s">
        <v>583</v>
      </c>
      <c r="D41" s="1243"/>
      <c r="E41" s="1244"/>
      <c r="F41" s="36">
        <v>0</v>
      </c>
      <c r="G41" s="37">
        <v>0</v>
      </c>
      <c r="H41" s="37">
        <v>0</v>
      </c>
      <c r="I41" s="37">
        <v>0</v>
      </c>
      <c r="J41" s="38">
        <v>0.02</v>
      </c>
      <c r="K41" s="22"/>
      <c r="L41" s="22"/>
      <c r="M41" s="22"/>
      <c r="N41" s="22"/>
      <c r="O41" s="22"/>
      <c r="P41" s="22"/>
    </row>
    <row r="42" spans="1:16" ht="39" customHeight="1">
      <c r="A42" s="22"/>
      <c r="B42" s="39"/>
      <c r="C42" s="1242" t="s">
        <v>584</v>
      </c>
      <c r="D42" s="1243"/>
      <c r="E42" s="1244"/>
      <c r="F42" s="36" t="s">
        <v>529</v>
      </c>
      <c r="G42" s="37" t="s">
        <v>529</v>
      </c>
      <c r="H42" s="37" t="s">
        <v>529</v>
      </c>
      <c r="I42" s="37" t="s">
        <v>529</v>
      </c>
      <c r="J42" s="38" t="s">
        <v>529</v>
      </c>
      <c r="K42" s="22"/>
      <c r="L42" s="22"/>
      <c r="M42" s="22"/>
      <c r="N42" s="22"/>
      <c r="O42" s="22"/>
      <c r="P42" s="22"/>
    </row>
    <row r="43" spans="1:16" ht="39" customHeight="1" thickBot="1">
      <c r="A43" s="22"/>
      <c r="B43" s="40"/>
      <c r="C43" s="1245" t="s">
        <v>585</v>
      </c>
      <c r="D43" s="1246"/>
      <c r="E43" s="1247"/>
      <c r="F43" s="41">
        <v>1.19</v>
      </c>
      <c r="G43" s="42">
        <v>2.5099999999999998</v>
      </c>
      <c r="H43" s="42">
        <v>0.15</v>
      </c>
      <c r="I43" s="42">
        <v>0.14000000000000001</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b0wifioNGkaKgi2W4kc6iS6bPK83ArgDB9ou+j9eZxRVwD/HLr0Zy6oTSi+bFwaukqdwRaKZ63ixYJJ8pnajA==" saltValue="6p83Ui/1MZou8KniMLmz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4" zoomScale="71" zoomScaleNormal="71" zoomScaleSheetLayoutView="55" workbookViewId="0">
      <selection activeCell="CH10" sqref="CH10:CL1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68" t="s">
        <v>10</v>
      </c>
      <c r="C45" s="1269"/>
      <c r="D45" s="58"/>
      <c r="E45" s="1274" t="s">
        <v>11</v>
      </c>
      <c r="F45" s="1274"/>
      <c r="G45" s="1274"/>
      <c r="H45" s="1274"/>
      <c r="I45" s="1274"/>
      <c r="J45" s="1275"/>
      <c r="K45" s="59">
        <v>10881</v>
      </c>
      <c r="L45" s="60">
        <v>10948</v>
      </c>
      <c r="M45" s="60">
        <v>12893</v>
      </c>
      <c r="N45" s="60">
        <v>12479</v>
      </c>
      <c r="O45" s="61">
        <v>11489</v>
      </c>
      <c r="P45" s="48"/>
      <c r="Q45" s="48"/>
      <c r="R45" s="48"/>
      <c r="S45" s="48"/>
      <c r="T45" s="48"/>
      <c r="U45" s="48"/>
    </row>
    <row r="46" spans="1:21" ht="30.75" customHeight="1">
      <c r="A46" s="48"/>
      <c r="B46" s="1270"/>
      <c r="C46" s="1271"/>
      <c r="D46" s="62"/>
      <c r="E46" s="1252" t="s">
        <v>12</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c r="A47" s="48"/>
      <c r="B47" s="1270"/>
      <c r="C47" s="1271"/>
      <c r="D47" s="62"/>
      <c r="E47" s="1252" t="s">
        <v>13</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c r="A48" s="48"/>
      <c r="B48" s="1270"/>
      <c r="C48" s="1271"/>
      <c r="D48" s="62"/>
      <c r="E48" s="1252" t="s">
        <v>14</v>
      </c>
      <c r="F48" s="1252"/>
      <c r="G48" s="1252"/>
      <c r="H48" s="1252"/>
      <c r="I48" s="1252"/>
      <c r="J48" s="1253"/>
      <c r="K48" s="63">
        <v>4218</v>
      </c>
      <c r="L48" s="64">
        <v>2969</v>
      </c>
      <c r="M48" s="64">
        <v>1059</v>
      </c>
      <c r="N48" s="64">
        <v>1509</v>
      </c>
      <c r="O48" s="65">
        <v>583</v>
      </c>
      <c r="P48" s="48"/>
      <c r="Q48" s="48"/>
      <c r="R48" s="48"/>
      <c r="S48" s="48"/>
      <c r="T48" s="48"/>
      <c r="U48" s="48"/>
    </row>
    <row r="49" spans="1:21" ht="30.75" customHeight="1">
      <c r="A49" s="48"/>
      <c r="B49" s="1270"/>
      <c r="C49" s="1271"/>
      <c r="D49" s="62"/>
      <c r="E49" s="1252" t="s">
        <v>15</v>
      </c>
      <c r="F49" s="1252"/>
      <c r="G49" s="1252"/>
      <c r="H49" s="1252"/>
      <c r="I49" s="1252"/>
      <c r="J49" s="1253"/>
      <c r="K49" s="63" t="s">
        <v>529</v>
      </c>
      <c r="L49" s="64" t="s">
        <v>529</v>
      </c>
      <c r="M49" s="64" t="s">
        <v>529</v>
      </c>
      <c r="N49" s="64" t="s">
        <v>529</v>
      </c>
      <c r="O49" s="65" t="s">
        <v>529</v>
      </c>
      <c r="P49" s="48"/>
      <c r="Q49" s="48"/>
      <c r="R49" s="48"/>
      <c r="S49" s="48"/>
      <c r="T49" s="48"/>
      <c r="U49" s="48"/>
    </row>
    <row r="50" spans="1:21" ht="30.75" customHeight="1">
      <c r="A50" s="48"/>
      <c r="B50" s="1270"/>
      <c r="C50" s="1271"/>
      <c r="D50" s="62"/>
      <c r="E50" s="1252" t="s">
        <v>16</v>
      </c>
      <c r="F50" s="1252"/>
      <c r="G50" s="1252"/>
      <c r="H50" s="1252"/>
      <c r="I50" s="1252"/>
      <c r="J50" s="1253"/>
      <c r="K50" s="63">
        <v>124</v>
      </c>
      <c r="L50" s="64">
        <v>116</v>
      </c>
      <c r="M50" s="64">
        <v>116</v>
      </c>
      <c r="N50" s="64">
        <v>108</v>
      </c>
      <c r="O50" s="65">
        <v>4082</v>
      </c>
      <c r="P50" s="48"/>
      <c r="Q50" s="48"/>
      <c r="R50" s="48"/>
      <c r="S50" s="48"/>
      <c r="T50" s="48"/>
      <c r="U50" s="48"/>
    </row>
    <row r="51" spans="1:21" ht="30.75" customHeight="1">
      <c r="A51" s="48"/>
      <c r="B51" s="1272"/>
      <c r="C51" s="1273"/>
      <c r="D51" s="66"/>
      <c r="E51" s="1252" t="s">
        <v>17</v>
      </c>
      <c r="F51" s="1252"/>
      <c r="G51" s="1252"/>
      <c r="H51" s="1252"/>
      <c r="I51" s="1252"/>
      <c r="J51" s="1253"/>
      <c r="K51" s="63">
        <v>2</v>
      </c>
      <c r="L51" s="64">
        <v>1</v>
      </c>
      <c r="M51" s="64">
        <v>1</v>
      </c>
      <c r="N51" s="64">
        <v>0</v>
      </c>
      <c r="O51" s="65">
        <v>0</v>
      </c>
      <c r="P51" s="48"/>
      <c r="Q51" s="48"/>
      <c r="R51" s="48"/>
      <c r="S51" s="48"/>
      <c r="T51" s="48"/>
      <c r="U51" s="48"/>
    </row>
    <row r="52" spans="1:21" ht="30.75" customHeight="1">
      <c r="A52" s="48"/>
      <c r="B52" s="1250" t="s">
        <v>18</v>
      </c>
      <c r="C52" s="1251"/>
      <c r="D52" s="66"/>
      <c r="E52" s="1252" t="s">
        <v>19</v>
      </c>
      <c r="F52" s="1252"/>
      <c r="G52" s="1252"/>
      <c r="H52" s="1252"/>
      <c r="I52" s="1252"/>
      <c r="J52" s="1253"/>
      <c r="K52" s="63">
        <v>12280</v>
      </c>
      <c r="L52" s="64">
        <v>12423</v>
      </c>
      <c r="M52" s="64">
        <v>13666</v>
      </c>
      <c r="N52" s="64">
        <v>13862</v>
      </c>
      <c r="O52" s="65">
        <v>12927</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2945</v>
      </c>
      <c r="L53" s="69">
        <v>1611</v>
      </c>
      <c r="M53" s="69">
        <v>403</v>
      </c>
      <c r="N53" s="69">
        <v>234</v>
      </c>
      <c r="O53" s="70">
        <v>3227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58" t="s">
        <v>24</v>
      </c>
      <c r="C57" s="1259"/>
      <c r="D57" s="1262" t="s">
        <v>25</v>
      </c>
      <c r="E57" s="1263"/>
      <c r="F57" s="1263"/>
      <c r="G57" s="1263"/>
      <c r="H57" s="1263"/>
      <c r="I57" s="1263"/>
      <c r="J57" s="1264"/>
      <c r="K57" s="83" t="s">
        <v>601</v>
      </c>
      <c r="L57" s="84" t="s">
        <v>602</v>
      </c>
      <c r="M57" s="84" t="s">
        <v>601</v>
      </c>
      <c r="N57" s="84" t="s">
        <v>601</v>
      </c>
      <c r="O57" s="85" t="s">
        <v>601</v>
      </c>
    </row>
    <row r="58" spans="1:21" ht="31.5" customHeight="1" thickBot="1">
      <c r="B58" s="1260"/>
      <c r="C58" s="1261"/>
      <c r="D58" s="1265" t="s">
        <v>26</v>
      </c>
      <c r="E58" s="1266"/>
      <c r="F58" s="1266"/>
      <c r="G58" s="1266"/>
      <c r="H58" s="1266"/>
      <c r="I58" s="1266"/>
      <c r="J58" s="1267"/>
      <c r="K58" s="86" t="s">
        <v>601</v>
      </c>
      <c r="L58" s="87" t="s">
        <v>601</v>
      </c>
      <c r="M58" s="87" t="s">
        <v>603</v>
      </c>
      <c r="N58" s="87" t="s">
        <v>601</v>
      </c>
      <c r="O58" s="88" t="s">
        <v>601</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1aRn63ZVUwHVazgh4gtzQjLary8t7pPOJqam21wn96X7xti5OQZE21bVo7hJowjjAzVeDaBf5/d+91Bw7z7mw==" saltValue="GGpm0Q7PeoNDh5w2Dtbs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6" zoomScaleNormal="66" zoomScaleSheetLayoutView="100" workbookViewId="0">
      <selection activeCell="CH10" sqref="CH10:CL1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570</v>
      </c>
      <c r="J40" s="100" t="s">
        <v>571</v>
      </c>
      <c r="K40" s="100" t="s">
        <v>572</v>
      </c>
      <c r="L40" s="100" t="s">
        <v>573</v>
      </c>
      <c r="M40" s="101" t="s">
        <v>574</v>
      </c>
    </row>
    <row r="41" spans="2:13" ht="27.75" customHeight="1">
      <c r="B41" s="1288" t="s">
        <v>29</v>
      </c>
      <c r="C41" s="1289"/>
      <c r="D41" s="102"/>
      <c r="E41" s="1290" t="s">
        <v>30</v>
      </c>
      <c r="F41" s="1290"/>
      <c r="G41" s="1290"/>
      <c r="H41" s="1291"/>
      <c r="I41" s="103">
        <v>116499</v>
      </c>
      <c r="J41" s="104">
        <v>117126</v>
      </c>
      <c r="K41" s="104">
        <v>118861</v>
      </c>
      <c r="L41" s="104">
        <v>116139</v>
      </c>
      <c r="M41" s="105">
        <v>120617</v>
      </c>
    </row>
    <row r="42" spans="2:13" ht="27.75" customHeight="1">
      <c r="B42" s="1278"/>
      <c r="C42" s="1279"/>
      <c r="D42" s="106"/>
      <c r="E42" s="1282" t="s">
        <v>31</v>
      </c>
      <c r="F42" s="1282"/>
      <c r="G42" s="1282"/>
      <c r="H42" s="1283"/>
      <c r="I42" s="107">
        <v>2101</v>
      </c>
      <c r="J42" s="108">
        <v>465</v>
      </c>
      <c r="K42" s="108">
        <v>307</v>
      </c>
      <c r="L42" s="108">
        <v>1350</v>
      </c>
      <c r="M42" s="109">
        <v>1274</v>
      </c>
    </row>
    <row r="43" spans="2:13" ht="27.75" customHeight="1">
      <c r="B43" s="1278"/>
      <c r="C43" s="1279"/>
      <c r="D43" s="106"/>
      <c r="E43" s="1282" t="s">
        <v>32</v>
      </c>
      <c r="F43" s="1282"/>
      <c r="G43" s="1282"/>
      <c r="H43" s="1283"/>
      <c r="I43" s="107">
        <v>38504</v>
      </c>
      <c r="J43" s="108">
        <v>30372</v>
      </c>
      <c r="K43" s="108">
        <v>15280</v>
      </c>
      <c r="L43" s="108">
        <v>10715</v>
      </c>
      <c r="M43" s="109">
        <v>7759</v>
      </c>
    </row>
    <row r="44" spans="2:13" ht="27.75" customHeight="1">
      <c r="B44" s="1278"/>
      <c r="C44" s="1279"/>
      <c r="D44" s="106"/>
      <c r="E44" s="1282" t="s">
        <v>33</v>
      </c>
      <c r="F44" s="1282"/>
      <c r="G44" s="1282"/>
      <c r="H44" s="1283"/>
      <c r="I44" s="107" t="s">
        <v>529</v>
      </c>
      <c r="J44" s="108" t="s">
        <v>529</v>
      </c>
      <c r="K44" s="108" t="s">
        <v>529</v>
      </c>
      <c r="L44" s="108" t="s">
        <v>529</v>
      </c>
      <c r="M44" s="109" t="s">
        <v>529</v>
      </c>
    </row>
    <row r="45" spans="2:13" ht="27.75" customHeight="1">
      <c r="B45" s="1278"/>
      <c r="C45" s="1279"/>
      <c r="D45" s="106"/>
      <c r="E45" s="1282" t="s">
        <v>34</v>
      </c>
      <c r="F45" s="1282"/>
      <c r="G45" s="1282"/>
      <c r="H45" s="1283"/>
      <c r="I45" s="107">
        <v>14942</v>
      </c>
      <c r="J45" s="108">
        <v>14616</v>
      </c>
      <c r="K45" s="108">
        <v>14891</v>
      </c>
      <c r="L45" s="108">
        <v>14105</v>
      </c>
      <c r="M45" s="109">
        <v>14056</v>
      </c>
    </row>
    <row r="46" spans="2:13" ht="27.75" customHeight="1">
      <c r="B46" s="1278"/>
      <c r="C46" s="1279"/>
      <c r="D46" s="110"/>
      <c r="E46" s="1282" t="s">
        <v>35</v>
      </c>
      <c r="F46" s="1282"/>
      <c r="G46" s="1282"/>
      <c r="H46" s="1283"/>
      <c r="I46" s="107" t="s">
        <v>529</v>
      </c>
      <c r="J46" s="108" t="s">
        <v>529</v>
      </c>
      <c r="K46" s="108">
        <v>5637</v>
      </c>
      <c r="L46" s="108">
        <v>4769</v>
      </c>
      <c r="M46" s="109">
        <v>731</v>
      </c>
    </row>
    <row r="47" spans="2:13" ht="27.75" customHeight="1">
      <c r="B47" s="1278"/>
      <c r="C47" s="1279"/>
      <c r="D47" s="111"/>
      <c r="E47" s="1292" t="s">
        <v>36</v>
      </c>
      <c r="F47" s="1293"/>
      <c r="G47" s="1293"/>
      <c r="H47" s="1294"/>
      <c r="I47" s="107" t="s">
        <v>529</v>
      </c>
      <c r="J47" s="108" t="s">
        <v>529</v>
      </c>
      <c r="K47" s="108" t="s">
        <v>529</v>
      </c>
      <c r="L47" s="108" t="s">
        <v>529</v>
      </c>
      <c r="M47" s="109" t="s">
        <v>529</v>
      </c>
    </row>
    <row r="48" spans="2:13" ht="27.75" customHeight="1">
      <c r="B48" s="1278"/>
      <c r="C48" s="1279"/>
      <c r="D48" s="106"/>
      <c r="E48" s="1282" t="s">
        <v>37</v>
      </c>
      <c r="F48" s="1282"/>
      <c r="G48" s="1282"/>
      <c r="H48" s="1283"/>
      <c r="I48" s="107" t="s">
        <v>529</v>
      </c>
      <c r="J48" s="108" t="s">
        <v>529</v>
      </c>
      <c r="K48" s="108" t="s">
        <v>529</v>
      </c>
      <c r="L48" s="108" t="s">
        <v>529</v>
      </c>
      <c r="M48" s="109" t="s">
        <v>529</v>
      </c>
    </row>
    <row r="49" spans="2:13" ht="27.75" customHeight="1">
      <c r="B49" s="1280"/>
      <c r="C49" s="1281"/>
      <c r="D49" s="106"/>
      <c r="E49" s="1282" t="s">
        <v>38</v>
      </c>
      <c r="F49" s="1282"/>
      <c r="G49" s="1282"/>
      <c r="H49" s="1283"/>
      <c r="I49" s="107" t="s">
        <v>529</v>
      </c>
      <c r="J49" s="108" t="s">
        <v>529</v>
      </c>
      <c r="K49" s="108" t="s">
        <v>529</v>
      </c>
      <c r="L49" s="108" t="s">
        <v>529</v>
      </c>
      <c r="M49" s="109" t="s">
        <v>529</v>
      </c>
    </row>
    <row r="50" spans="2:13" ht="27.75" customHeight="1">
      <c r="B50" s="1276" t="s">
        <v>39</v>
      </c>
      <c r="C50" s="1277"/>
      <c r="D50" s="112"/>
      <c r="E50" s="1282" t="s">
        <v>40</v>
      </c>
      <c r="F50" s="1282"/>
      <c r="G50" s="1282"/>
      <c r="H50" s="1283"/>
      <c r="I50" s="107">
        <v>12381</v>
      </c>
      <c r="J50" s="108">
        <v>10132</v>
      </c>
      <c r="K50" s="108">
        <v>9900</v>
      </c>
      <c r="L50" s="108">
        <v>9881</v>
      </c>
      <c r="M50" s="109">
        <v>17679</v>
      </c>
    </row>
    <row r="51" spans="2:13" ht="27.75" customHeight="1">
      <c r="B51" s="1278"/>
      <c r="C51" s="1279"/>
      <c r="D51" s="106"/>
      <c r="E51" s="1282" t="s">
        <v>41</v>
      </c>
      <c r="F51" s="1282"/>
      <c r="G51" s="1282"/>
      <c r="H51" s="1283"/>
      <c r="I51" s="107">
        <v>34308</v>
      </c>
      <c r="J51" s="108">
        <v>31681</v>
      </c>
      <c r="K51" s="108">
        <v>27413</v>
      </c>
      <c r="L51" s="108">
        <v>26547</v>
      </c>
      <c r="M51" s="109">
        <v>28154</v>
      </c>
    </row>
    <row r="52" spans="2:13" ht="27.75" customHeight="1">
      <c r="B52" s="1280"/>
      <c r="C52" s="1281"/>
      <c r="D52" s="106"/>
      <c r="E52" s="1282" t="s">
        <v>42</v>
      </c>
      <c r="F52" s="1282"/>
      <c r="G52" s="1282"/>
      <c r="H52" s="1283"/>
      <c r="I52" s="107">
        <v>111562</v>
      </c>
      <c r="J52" s="108">
        <v>109699</v>
      </c>
      <c r="K52" s="108">
        <v>107626</v>
      </c>
      <c r="L52" s="108">
        <v>106551</v>
      </c>
      <c r="M52" s="109">
        <v>107192</v>
      </c>
    </row>
    <row r="53" spans="2:13" ht="27.75" customHeight="1" thickBot="1">
      <c r="B53" s="1284" t="s">
        <v>43</v>
      </c>
      <c r="C53" s="1285"/>
      <c r="D53" s="113"/>
      <c r="E53" s="1286" t="s">
        <v>44</v>
      </c>
      <c r="F53" s="1286"/>
      <c r="G53" s="1286"/>
      <c r="H53" s="1287"/>
      <c r="I53" s="114">
        <v>13795</v>
      </c>
      <c r="J53" s="115">
        <v>11066</v>
      </c>
      <c r="K53" s="115">
        <v>10037</v>
      </c>
      <c r="L53" s="115">
        <v>4098</v>
      </c>
      <c r="M53" s="116">
        <v>-8588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PIcX4XC1TqZ6IcqbesR8OzfidXy6BNEJkByikS2oqae0XIo/0V8KThcMjdTcFd+2kUz5zQy3aW3lbH/AoHIsw==" saltValue="1E/9TxDHR+TSCENpL4ZC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57" zoomScaleNormal="57" zoomScaleSheetLayoutView="100" workbookViewId="0">
      <selection activeCell="CH10" sqref="CH10:CL1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303" t="s">
        <v>47</v>
      </c>
      <c r="D55" s="1303"/>
      <c r="E55" s="1304"/>
      <c r="F55" s="128">
        <v>3367</v>
      </c>
      <c r="G55" s="128">
        <v>3370</v>
      </c>
      <c r="H55" s="129">
        <v>4983</v>
      </c>
    </row>
    <row r="56" spans="2:8" ht="52.5" customHeight="1">
      <c r="B56" s="130"/>
      <c r="C56" s="1305" t="s">
        <v>48</v>
      </c>
      <c r="D56" s="1305"/>
      <c r="E56" s="1306"/>
      <c r="F56" s="131">
        <v>659</v>
      </c>
      <c r="G56" s="131">
        <v>790</v>
      </c>
      <c r="H56" s="132">
        <v>662</v>
      </c>
    </row>
    <row r="57" spans="2:8" ht="53.25" customHeight="1">
      <c r="B57" s="130"/>
      <c r="C57" s="1307" t="s">
        <v>49</v>
      </c>
      <c r="D57" s="1307"/>
      <c r="E57" s="1308"/>
      <c r="F57" s="133">
        <v>9120</v>
      </c>
      <c r="G57" s="133">
        <v>9077</v>
      </c>
      <c r="H57" s="134">
        <v>15107</v>
      </c>
    </row>
    <row r="58" spans="2:8" ht="45.75" customHeight="1">
      <c r="B58" s="135"/>
      <c r="C58" s="1295" t="s">
        <v>600</v>
      </c>
      <c r="D58" s="1296"/>
      <c r="E58" s="1297"/>
      <c r="F58" s="136">
        <v>0</v>
      </c>
      <c r="G58" s="136">
        <v>0</v>
      </c>
      <c r="H58" s="137">
        <v>6000</v>
      </c>
    </row>
    <row r="59" spans="2:8" ht="45.75" customHeight="1">
      <c r="B59" s="135"/>
      <c r="C59" s="1295" t="s">
        <v>596</v>
      </c>
      <c r="D59" s="1296"/>
      <c r="E59" s="1297"/>
      <c r="F59" s="136">
        <v>3654</v>
      </c>
      <c r="G59" s="136">
        <v>3655</v>
      </c>
      <c r="H59" s="137">
        <v>3655</v>
      </c>
    </row>
    <row r="60" spans="2:8" ht="45.75" customHeight="1">
      <c r="B60" s="135"/>
      <c r="C60" s="1295" t="s">
        <v>597</v>
      </c>
      <c r="D60" s="1296"/>
      <c r="E60" s="1297"/>
      <c r="F60" s="136">
        <v>1291</v>
      </c>
      <c r="G60" s="136">
        <v>1293</v>
      </c>
      <c r="H60" s="137">
        <v>1294</v>
      </c>
    </row>
    <row r="61" spans="2:8" ht="45.75" customHeight="1">
      <c r="B61" s="135"/>
      <c r="C61" s="1295" t="s">
        <v>598</v>
      </c>
      <c r="D61" s="1296"/>
      <c r="E61" s="1297"/>
      <c r="F61" s="136">
        <v>1186</v>
      </c>
      <c r="G61" s="136">
        <v>1187</v>
      </c>
      <c r="H61" s="137">
        <v>1188</v>
      </c>
    </row>
    <row r="62" spans="2:8" ht="45.75" customHeight="1" thickBot="1">
      <c r="B62" s="138"/>
      <c r="C62" s="1298" t="s">
        <v>599</v>
      </c>
      <c r="D62" s="1299"/>
      <c r="E62" s="1300"/>
      <c r="F62" s="139">
        <v>1141</v>
      </c>
      <c r="G62" s="139">
        <v>1142</v>
      </c>
      <c r="H62" s="140">
        <v>1143</v>
      </c>
    </row>
    <row r="63" spans="2:8" ht="52.5" customHeight="1" thickBot="1">
      <c r="B63" s="141"/>
      <c r="C63" s="1301" t="s">
        <v>50</v>
      </c>
      <c r="D63" s="1301"/>
      <c r="E63" s="1302"/>
      <c r="F63" s="142">
        <v>13146</v>
      </c>
      <c r="G63" s="142">
        <v>13237</v>
      </c>
      <c r="H63" s="143">
        <v>20751</v>
      </c>
    </row>
    <row r="64" spans="2:8" ht="15" customHeight="1"/>
  </sheetData>
  <sheetProtection algorithmName="SHA-512" hashValue="ORe1nRyHVJ2M1ODGB2GjeyOaEOC6PMd6OeXV6yXsUIrrmZsbgLsBdYQGqzx32etIJAQwuHm0vhA+9QFGlPhfXA==" saltValue="jcI4okCAq9OVWPPA8JTI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Q19" zoomScaleNormal="100" zoomScaleSheetLayoutView="55" workbookViewId="0">
      <selection activeCell="CS39" sqref="CS3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621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622</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623</v>
      </c>
      <c r="AO51" s="1312"/>
      <c r="AP51" s="1312"/>
      <c r="AQ51" s="1312"/>
      <c r="AR51" s="1312"/>
      <c r="AS51" s="1312"/>
      <c r="AT51" s="1312"/>
      <c r="AU51" s="1312"/>
      <c r="AV51" s="1312"/>
      <c r="AW51" s="1312"/>
      <c r="AX51" s="1312"/>
      <c r="AY51" s="1312"/>
      <c r="AZ51" s="1312"/>
      <c r="BA51" s="1312"/>
      <c r="BB51" s="1312" t="s">
        <v>624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18.899999999999999</v>
      </c>
      <c r="BY51" s="1309"/>
      <c r="BZ51" s="1309"/>
      <c r="CA51" s="1309"/>
      <c r="CB51" s="1309"/>
      <c r="CC51" s="1309"/>
      <c r="CD51" s="1309"/>
      <c r="CE51" s="1309"/>
      <c r="CF51" s="1309">
        <v>16.899999999999999</v>
      </c>
      <c r="CG51" s="1309"/>
      <c r="CH51" s="1309"/>
      <c r="CI51" s="1309"/>
      <c r="CJ51" s="1309"/>
      <c r="CK51" s="1309"/>
      <c r="CL51" s="1309"/>
      <c r="CM51" s="1309"/>
      <c r="CN51" s="1309">
        <v>6.8</v>
      </c>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57.1</v>
      </c>
      <c r="BY53" s="1309"/>
      <c r="BZ53" s="1309"/>
      <c r="CA53" s="1309"/>
      <c r="CB53" s="1309"/>
      <c r="CC53" s="1309"/>
      <c r="CD53" s="1309"/>
      <c r="CE53" s="1309"/>
      <c r="CF53" s="1309">
        <v>58.4</v>
      </c>
      <c r="CG53" s="1309"/>
      <c r="CH53" s="1309"/>
      <c r="CI53" s="1309"/>
      <c r="CJ53" s="1309"/>
      <c r="CK53" s="1309"/>
      <c r="CL53" s="1309"/>
      <c r="CM53" s="1309"/>
      <c r="CN53" s="1309">
        <v>60.1</v>
      </c>
      <c r="CO53" s="1309"/>
      <c r="CP53" s="1309"/>
      <c r="CQ53" s="1309"/>
      <c r="CR53" s="1309"/>
      <c r="CS53" s="1309"/>
      <c r="CT53" s="1309"/>
      <c r="CU53" s="1309"/>
      <c r="CV53" s="1309">
        <v>61.1</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626</v>
      </c>
      <c r="AO55" s="1314"/>
      <c r="AP55" s="1314"/>
      <c r="AQ55" s="1314"/>
      <c r="AR55" s="1314"/>
      <c r="AS55" s="1314"/>
      <c r="AT55" s="1314"/>
      <c r="AU55" s="1314"/>
      <c r="AV55" s="1314"/>
      <c r="AW55" s="1314"/>
      <c r="AX55" s="1314"/>
      <c r="AY55" s="1314"/>
      <c r="AZ55" s="1314"/>
      <c r="BA55" s="1314"/>
      <c r="BB55" s="1312" t="s">
        <v>624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627</v>
      </c>
    </row>
    <row r="64" spans="1:109">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628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622</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c r="B73" s="395"/>
      <c r="G73" s="1317"/>
      <c r="H73" s="1317"/>
      <c r="I73" s="1317"/>
      <c r="J73" s="1317"/>
      <c r="K73" s="1313"/>
      <c r="L73" s="1313"/>
      <c r="M73" s="1313"/>
      <c r="N73" s="1313"/>
      <c r="AM73" s="404"/>
      <c r="AN73" s="1312" t="s">
        <v>623</v>
      </c>
      <c r="AO73" s="1312"/>
      <c r="AP73" s="1312"/>
      <c r="AQ73" s="1312"/>
      <c r="AR73" s="1312"/>
      <c r="AS73" s="1312"/>
      <c r="AT73" s="1312"/>
      <c r="AU73" s="1312"/>
      <c r="AV73" s="1312"/>
      <c r="AW73" s="1312"/>
      <c r="AX73" s="1312"/>
      <c r="AY73" s="1312"/>
      <c r="AZ73" s="1312"/>
      <c r="BA73" s="1312"/>
      <c r="BB73" s="1312" t="s">
        <v>624</v>
      </c>
      <c r="BC73" s="1312"/>
      <c r="BD73" s="1312"/>
      <c r="BE73" s="1312"/>
      <c r="BF73" s="1312"/>
      <c r="BG73" s="1312"/>
      <c r="BH73" s="1312"/>
      <c r="BI73" s="1312"/>
      <c r="BJ73" s="1312"/>
      <c r="BK73" s="1312"/>
      <c r="BL73" s="1312"/>
      <c r="BM73" s="1312"/>
      <c r="BN73" s="1312"/>
      <c r="BO73" s="1312"/>
      <c r="BP73" s="1309">
        <v>23.5</v>
      </c>
      <c r="BQ73" s="1309"/>
      <c r="BR73" s="1309"/>
      <c r="BS73" s="1309"/>
      <c r="BT73" s="1309"/>
      <c r="BU73" s="1309"/>
      <c r="BV73" s="1309"/>
      <c r="BW73" s="1309"/>
      <c r="BX73" s="1309">
        <v>18.899999999999999</v>
      </c>
      <c r="BY73" s="1309"/>
      <c r="BZ73" s="1309"/>
      <c r="CA73" s="1309"/>
      <c r="CB73" s="1309"/>
      <c r="CC73" s="1309"/>
      <c r="CD73" s="1309"/>
      <c r="CE73" s="1309"/>
      <c r="CF73" s="1309">
        <v>16.899999999999999</v>
      </c>
      <c r="CG73" s="1309"/>
      <c r="CH73" s="1309"/>
      <c r="CI73" s="1309"/>
      <c r="CJ73" s="1309"/>
      <c r="CK73" s="1309"/>
      <c r="CL73" s="1309"/>
      <c r="CM73" s="1309"/>
      <c r="CN73" s="1309">
        <v>6.8</v>
      </c>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629</v>
      </c>
      <c r="BC75" s="1312"/>
      <c r="BD75" s="1312"/>
      <c r="BE75" s="1312"/>
      <c r="BF75" s="1312"/>
      <c r="BG75" s="1312"/>
      <c r="BH75" s="1312"/>
      <c r="BI75" s="1312"/>
      <c r="BJ75" s="1312"/>
      <c r="BK75" s="1312"/>
      <c r="BL75" s="1312"/>
      <c r="BM75" s="1312"/>
      <c r="BN75" s="1312"/>
      <c r="BO75" s="1312"/>
      <c r="BP75" s="1309">
        <v>6.2</v>
      </c>
      <c r="BQ75" s="1309"/>
      <c r="BR75" s="1309"/>
      <c r="BS75" s="1309"/>
      <c r="BT75" s="1309"/>
      <c r="BU75" s="1309"/>
      <c r="BV75" s="1309"/>
      <c r="BW75" s="1309"/>
      <c r="BX75" s="1309">
        <v>4.4000000000000004</v>
      </c>
      <c r="BY75" s="1309"/>
      <c r="BZ75" s="1309"/>
      <c r="CA75" s="1309"/>
      <c r="CB75" s="1309"/>
      <c r="CC75" s="1309"/>
      <c r="CD75" s="1309"/>
      <c r="CE75" s="1309"/>
      <c r="CF75" s="1309">
        <v>2.8</v>
      </c>
      <c r="CG75" s="1309"/>
      <c r="CH75" s="1309"/>
      <c r="CI75" s="1309"/>
      <c r="CJ75" s="1309"/>
      <c r="CK75" s="1309"/>
      <c r="CL75" s="1309"/>
      <c r="CM75" s="1309"/>
      <c r="CN75" s="1309">
        <v>1.2</v>
      </c>
      <c r="CO75" s="1309"/>
      <c r="CP75" s="1309"/>
      <c r="CQ75" s="1309"/>
      <c r="CR75" s="1309"/>
      <c r="CS75" s="1309"/>
      <c r="CT75" s="1309"/>
      <c r="CU75" s="1309"/>
      <c r="CV75" s="1309">
        <v>2.1</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626</v>
      </c>
      <c r="AO77" s="1314"/>
      <c r="AP77" s="1314"/>
      <c r="AQ77" s="1314"/>
      <c r="AR77" s="1314"/>
      <c r="AS77" s="1314"/>
      <c r="AT77" s="1314"/>
      <c r="AU77" s="1314"/>
      <c r="AV77" s="1314"/>
      <c r="AW77" s="1314"/>
      <c r="AX77" s="1314"/>
      <c r="AY77" s="1314"/>
      <c r="AZ77" s="1314"/>
      <c r="BA77" s="1314"/>
      <c r="BB77" s="1312" t="s">
        <v>624</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629</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BtkD/W49GE0rf21iSrvuCOam2eZkre5yZHAbHXysLpY3KWT+b6C+ajwieZdOnb5levoINJaNUdWgxo5cB/6xA==" saltValue="UpyTSxLqRsyC+HmS0cKK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V125" sqref="CN125:CV125"/>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630</v>
      </c>
    </row>
  </sheetData>
  <sheetProtection algorithmName="SHA-512" hashValue="Fil8167rVv59nDN8FaxZxnLvcZdYDI9Rk21qcPsNbFOnkZuNBygqAkY96fs5wnuOICEEGivaQw+rzTge5vjS2Q==" saltValue="vgIyPWjY3UC4ssLFUgEGy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CR63" sqref="CR6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630</v>
      </c>
    </row>
  </sheetData>
  <sheetProtection algorithmName="SHA-512" hashValue="bjFVhZfWpGHC4zkajExA/jXkxqe8quKYxHbuSDT4Cp60jggARVujL2mEsBUGCKFq8KnHcOHmKnJL07uhwGjHQQ==" saltValue="ksJkMPIWTuC6CUlRWiX1u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567</v>
      </c>
      <c r="G2" s="157"/>
      <c r="H2" s="158"/>
    </row>
    <row r="3" spans="1:8">
      <c r="A3" s="154" t="s">
        <v>560</v>
      </c>
      <c r="B3" s="159"/>
      <c r="C3" s="160"/>
      <c r="D3" s="161">
        <v>34955</v>
      </c>
      <c r="E3" s="162"/>
      <c r="F3" s="163">
        <v>50880</v>
      </c>
      <c r="G3" s="164"/>
      <c r="H3" s="165"/>
    </row>
    <row r="4" spans="1:8">
      <c r="A4" s="166"/>
      <c r="B4" s="167"/>
      <c r="C4" s="168"/>
      <c r="D4" s="169">
        <v>16754</v>
      </c>
      <c r="E4" s="170"/>
      <c r="F4" s="171">
        <v>27819</v>
      </c>
      <c r="G4" s="172"/>
      <c r="H4" s="173"/>
    </row>
    <row r="5" spans="1:8">
      <c r="A5" s="154" t="s">
        <v>562</v>
      </c>
      <c r="B5" s="159"/>
      <c r="C5" s="160"/>
      <c r="D5" s="161">
        <v>33568</v>
      </c>
      <c r="E5" s="162"/>
      <c r="F5" s="163">
        <v>46395</v>
      </c>
      <c r="G5" s="164"/>
      <c r="H5" s="165"/>
    </row>
    <row r="6" spans="1:8">
      <c r="A6" s="166"/>
      <c r="B6" s="167"/>
      <c r="C6" s="168"/>
      <c r="D6" s="169">
        <v>19765</v>
      </c>
      <c r="E6" s="170"/>
      <c r="F6" s="171">
        <v>26304</v>
      </c>
      <c r="G6" s="172"/>
      <c r="H6" s="173"/>
    </row>
    <row r="7" spans="1:8">
      <c r="A7" s="154" t="s">
        <v>563</v>
      </c>
      <c r="B7" s="159"/>
      <c r="C7" s="160"/>
      <c r="D7" s="161">
        <v>31288</v>
      </c>
      <c r="E7" s="162"/>
      <c r="F7" s="163">
        <v>48088</v>
      </c>
      <c r="G7" s="164"/>
      <c r="H7" s="165"/>
    </row>
    <row r="8" spans="1:8">
      <c r="A8" s="166"/>
      <c r="B8" s="167"/>
      <c r="C8" s="168"/>
      <c r="D8" s="169">
        <v>17011</v>
      </c>
      <c r="E8" s="170"/>
      <c r="F8" s="171">
        <v>25183</v>
      </c>
      <c r="G8" s="172"/>
      <c r="H8" s="173"/>
    </row>
    <row r="9" spans="1:8">
      <c r="A9" s="154" t="s">
        <v>564</v>
      </c>
      <c r="B9" s="159"/>
      <c r="C9" s="160"/>
      <c r="D9" s="161">
        <v>38726</v>
      </c>
      <c r="E9" s="162"/>
      <c r="F9" s="163">
        <v>46457</v>
      </c>
      <c r="G9" s="164"/>
      <c r="H9" s="165"/>
    </row>
    <row r="10" spans="1:8">
      <c r="A10" s="166"/>
      <c r="B10" s="167"/>
      <c r="C10" s="168"/>
      <c r="D10" s="169">
        <v>11730</v>
      </c>
      <c r="E10" s="170"/>
      <c r="F10" s="171">
        <v>24020</v>
      </c>
      <c r="G10" s="172"/>
      <c r="H10" s="173"/>
    </row>
    <row r="11" spans="1:8">
      <c r="A11" s="154" t="s">
        <v>565</v>
      </c>
      <c r="B11" s="159"/>
      <c r="C11" s="160"/>
      <c r="D11" s="161">
        <v>46459</v>
      </c>
      <c r="E11" s="162"/>
      <c r="F11" s="163">
        <v>51849</v>
      </c>
      <c r="G11" s="164"/>
      <c r="H11" s="165"/>
    </row>
    <row r="12" spans="1:8">
      <c r="A12" s="166"/>
      <c r="B12" s="167"/>
      <c r="C12" s="174"/>
      <c r="D12" s="169">
        <v>15557</v>
      </c>
      <c r="E12" s="170"/>
      <c r="F12" s="171">
        <v>26326</v>
      </c>
      <c r="G12" s="172"/>
      <c r="H12" s="173"/>
    </row>
    <row r="13" spans="1:8">
      <c r="A13" s="154"/>
      <c r="B13" s="159"/>
      <c r="C13" s="175"/>
      <c r="D13" s="176">
        <v>36999</v>
      </c>
      <c r="E13" s="177"/>
      <c r="F13" s="178">
        <v>48734</v>
      </c>
      <c r="G13" s="179"/>
      <c r="H13" s="165"/>
    </row>
    <row r="14" spans="1:8">
      <c r="A14" s="166"/>
      <c r="B14" s="167"/>
      <c r="C14" s="168"/>
      <c r="D14" s="169">
        <v>16163</v>
      </c>
      <c r="E14" s="170"/>
      <c r="F14" s="171">
        <v>25930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2.0099999999999998</v>
      </c>
      <c r="C19" s="180">
        <f>ROUND(VALUE(SUBSTITUTE(実質収支比率等に係る経年分析!G$48,"▲","-")),2)</f>
        <v>1.29</v>
      </c>
      <c r="D19" s="180">
        <f>ROUND(VALUE(SUBSTITUTE(実質収支比率等に係る経年分析!H$48,"▲","-")),2)</f>
        <v>5.09</v>
      </c>
      <c r="E19" s="180">
        <f>ROUND(VALUE(SUBSTITUTE(実質収支比率等に係る経年分析!I$48,"▲","-")),2)</f>
        <v>1.89</v>
      </c>
      <c r="F19" s="180">
        <f>ROUND(VALUE(SUBSTITUTE(実質収支比率等に係る経年分析!J$48,"▲","-")),2)</f>
        <v>3.94</v>
      </c>
    </row>
    <row r="20" spans="1:11">
      <c r="A20" s="180" t="s">
        <v>54</v>
      </c>
      <c r="B20" s="180">
        <f>ROUND(VALUE(SUBSTITUTE(実質収支比率等に係る経年分析!F$47,"▲","-")),2)</f>
        <v>8.43</v>
      </c>
      <c r="C20" s="180">
        <f>ROUND(VALUE(SUBSTITUTE(実質収支比率等に係る経年分析!G$47,"▲","-")),2)</f>
        <v>4.96</v>
      </c>
      <c r="D20" s="180">
        <f>ROUND(VALUE(SUBSTITUTE(実質収支比率等に係る経年分析!H$47,"▲","-")),2)</f>
        <v>4.91</v>
      </c>
      <c r="E20" s="180">
        <f>ROUND(VALUE(SUBSTITUTE(実質収支比率等に係る経年分析!I$47,"▲","-")),2)</f>
        <v>4.8600000000000003</v>
      </c>
      <c r="F20" s="180">
        <f>ROUND(VALUE(SUBSTITUTE(実質収支比率等に係る経年分析!J$47,"▲","-")),2)</f>
        <v>7.18</v>
      </c>
    </row>
    <row r="21" spans="1:11">
      <c r="A21" s="180" t="s">
        <v>55</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-4.03</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3.3</v>
      </c>
      <c r="F21" s="180">
        <f>IF(ISNUMBER(VALUE(SUBSTITUTE(実質収支比率等に係る経年分析!J$49,"▲","-"))),ROUND(VALUE(SUBSTITUTE(実質収支比率等に係る経年分析!J$49,"▲","-")),2),NA())</f>
        <v>4.3899999999999997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2.5099999999999998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9.8699999999999992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6.16</v>
      </c>
    </row>
    <row r="36" spans="1:16">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22.49</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12280</v>
      </c>
      <c r="E42" s="182"/>
      <c r="F42" s="182"/>
      <c r="G42" s="182">
        <f>'実質公債費比率（分子）の構造'!L$52</f>
        <v>12423</v>
      </c>
      <c r="H42" s="182"/>
      <c r="I42" s="182"/>
      <c r="J42" s="182">
        <f>'実質公債費比率（分子）の構造'!M$52</f>
        <v>13666</v>
      </c>
      <c r="K42" s="182"/>
      <c r="L42" s="182"/>
      <c r="M42" s="182">
        <f>'実質公債費比率（分子）の構造'!N$52</f>
        <v>13862</v>
      </c>
      <c r="N42" s="182"/>
      <c r="O42" s="182"/>
      <c r="P42" s="182">
        <f>'実質公債費比率（分子）の構造'!O$52</f>
        <v>12927</v>
      </c>
    </row>
    <row r="43" spans="1:16">
      <c r="A43" s="182" t="s">
        <v>63</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124</v>
      </c>
      <c r="C44" s="182"/>
      <c r="D44" s="182"/>
      <c r="E44" s="182">
        <f>'実質公債費比率（分子）の構造'!L$50</f>
        <v>116</v>
      </c>
      <c r="F44" s="182"/>
      <c r="G44" s="182"/>
      <c r="H44" s="182">
        <f>'実質公債費比率（分子）の構造'!M$50</f>
        <v>116</v>
      </c>
      <c r="I44" s="182"/>
      <c r="J44" s="182"/>
      <c r="K44" s="182">
        <f>'実質公債費比率（分子）の構造'!N$50</f>
        <v>108</v>
      </c>
      <c r="L44" s="182"/>
      <c r="M44" s="182"/>
      <c r="N44" s="182">
        <f>'実質公債費比率（分子）の構造'!O$50</f>
        <v>4082</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4218</v>
      </c>
      <c r="C46" s="182"/>
      <c r="D46" s="182"/>
      <c r="E46" s="182">
        <f>'実質公債費比率（分子）の構造'!L$48</f>
        <v>2969</v>
      </c>
      <c r="F46" s="182"/>
      <c r="G46" s="182"/>
      <c r="H46" s="182">
        <f>'実質公債費比率（分子）の構造'!M$48</f>
        <v>1059</v>
      </c>
      <c r="I46" s="182"/>
      <c r="J46" s="182"/>
      <c r="K46" s="182">
        <f>'実質公債費比率（分子）の構造'!N$48</f>
        <v>1509</v>
      </c>
      <c r="L46" s="182"/>
      <c r="M46" s="182"/>
      <c r="N46" s="182">
        <f>'実質公債費比率（分子）の構造'!O$48</f>
        <v>583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10881</v>
      </c>
      <c r="C49" s="182"/>
      <c r="D49" s="182"/>
      <c r="E49" s="182">
        <f>'実質公債費比率（分子）の構造'!L$45</f>
        <v>10948</v>
      </c>
      <c r="F49" s="182"/>
      <c r="G49" s="182"/>
      <c r="H49" s="182">
        <f>'実質公債費比率（分子）の構造'!M$45</f>
        <v>12893</v>
      </c>
      <c r="I49" s="182"/>
      <c r="J49" s="182"/>
      <c r="K49" s="182">
        <f>'実質公債費比率（分子）の構造'!N$45</f>
        <v>12479</v>
      </c>
      <c r="L49" s="182"/>
      <c r="M49" s="182"/>
      <c r="N49" s="182">
        <f>'実質公債費比率（分子）の構造'!O$45</f>
        <v>11489</v>
      </c>
      <c r="O49" s="182"/>
      <c r="P49" s="182"/>
    </row>
    <row r="50" spans="1:16">
      <c r="A50" s="182" t="s">
        <v>70</v>
      </c>
      <c r="B50" s="182" t="e">
        <f>NA()</f>
        <v>#N/A</v>
      </c>
      <c r="C50" s="182">
        <f>IF(ISNUMBER('実質公債費比率（分子）の構造'!K$53),'実質公債費比率（分子）の構造'!K$53,NA())</f>
        <v>2945</v>
      </c>
      <c r="D50" s="182" t="e">
        <f>NA()</f>
        <v>#N/A</v>
      </c>
      <c r="E50" s="182" t="e">
        <f>NA()</f>
        <v>#N/A</v>
      </c>
      <c r="F50" s="182">
        <f>IF(ISNUMBER('実質公債費比率（分子）の構造'!L$53),'実質公債費比率（分子）の構造'!L$53,NA())</f>
        <v>1611</v>
      </c>
      <c r="G50" s="182" t="e">
        <f>NA()</f>
        <v>#N/A</v>
      </c>
      <c r="H50" s="182" t="e">
        <f>NA()</f>
        <v>#N/A</v>
      </c>
      <c r="I50" s="182">
        <f>IF(ISNUMBER('実質公債費比率（分子）の構造'!M$53),'実質公債費比率（分子）の構造'!M$53,NA())</f>
        <v>403</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3227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111562</v>
      </c>
      <c r="E56" s="181"/>
      <c r="F56" s="181"/>
      <c r="G56" s="181">
        <f>'将来負担比率（分子）の構造'!J$52</f>
        <v>109699</v>
      </c>
      <c r="H56" s="181"/>
      <c r="I56" s="181"/>
      <c r="J56" s="181">
        <f>'将来負担比率（分子）の構造'!K$52</f>
        <v>107626</v>
      </c>
      <c r="K56" s="181"/>
      <c r="L56" s="181"/>
      <c r="M56" s="181">
        <f>'将来負担比率（分子）の構造'!L$52</f>
        <v>106551</v>
      </c>
      <c r="N56" s="181"/>
      <c r="O56" s="181"/>
      <c r="P56" s="181">
        <f>'将来負担比率（分子）の構造'!M$52</f>
        <v>107192</v>
      </c>
    </row>
    <row r="57" spans="1:16">
      <c r="A57" s="181" t="s">
        <v>41</v>
      </c>
      <c r="B57" s="181"/>
      <c r="C57" s="181"/>
      <c r="D57" s="181">
        <f>'将来負担比率（分子）の構造'!I$51</f>
        <v>34308</v>
      </c>
      <c r="E57" s="181"/>
      <c r="F57" s="181"/>
      <c r="G57" s="181">
        <f>'将来負担比率（分子）の構造'!J$51</f>
        <v>31681</v>
      </c>
      <c r="H57" s="181"/>
      <c r="I57" s="181"/>
      <c r="J57" s="181">
        <f>'将来負担比率（分子）の構造'!K$51</f>
        <v>27413</v>
      </c>
      <c r="K57" s="181"/>
      <c r="L57" s="181"/>
      <c r="M57" s="181">
        <f>'将来負担比率（分子）の構造'!L$51</f>
        <v>26547</v>
      </c>
      <c r="N57" s="181"/>
      <c r="O57" s="181"/>
      <c r="P57" s="181">
        <f>'将来負担比率（分子）の構造'!M$51</f>
        <v>28154</v>
      </c>
    </row>
    <row r="58" spans="1:16">
      <c r="A58" s="181" t="s">
        <v>40</v>
      </c>
      <c r="B58" s="181"/>
      <c r="C58" s="181"/>
      <c r="D58" s="181">
        <f>'将来負担比率（分子）の構造'!I$50</f>
        <v>12381</v>
      </c>
      <c r="E58" s="181"/>
      <c r="F58" s="181"/>
      <c r="G58" s="181">
        <f>'将来負担比率（分子）の構造'!J$50</f>
        <v>10132</v>
      </c>
      <c r="H58" s="181"/>
      <c r="I58" s="181"/>
      <c r="J58" s="181">
        <f>'将来負担比率（分子）の構造'!K$50</f>
        <v>9900</v>
      </c>
      <c r="K58" s="181"/>
      <c r="L58" s="181"/>
      <c r="M58" s="181">
        <f>'将来負担比率（分子）の構造'!L$50</f>
        <v>9881</v>
      </c>
      <c r="N58" s="181"/>
      <c r="O58" s="181"/>
      <c r="P58" s="181">
        <f>'将来負担比率（分子）の構造'!M$50</f>
        <v>17679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f>'将来負担比率（分子）の構造'!K$46</f>
        <v>5637</v>
      </c>
      <c r="I61" s="181"/>
      <c r="J61" s="181"/>
      <c r="K61" s="181">
        <f>'将来負担比率（分子）の構造'!L$46</f>
        <v>4769</v>
      </c>
      <c r="L61" s="181"/>
      <c r="M61" s="181"/>
      <c r="N61" s="181">
        <f>'将来負担比率（分子）の構造'!M$46</f>
        <v>731</v>
      </c>
      <c r="O61" s="181"/>
      <c r="P61" s="181"/>
    </row>
    <row r="62" spans="1:16">
      <c r="A62" s="181" t="s">
        <v>34</v>
      </c>
      <c r="B62" s="181">
        <f>'将来負担比率（分子）の構造'!I$45</f>
        <v>14942</v>
      </c>
      <c r="C62" s="181"/>
      <c r="D62" s="181"/>
      <c r="E62" s="181">
        <f>'将来負担比率（分子）の構造'!J$45</f>
        <v>14616</v>
      </c>
      <c r="F62" s="181"/>
      <c r="G62" s="181"/>
      <c r="H62" s="181">
        <f>'将来負担比率（分子）の構造'!K$45</f>
        <v>14891</v>
      </c>
      <c r="I62" s="181"/>
      <c r="J62" s="181"/>
      <c r="K62" s="181">
        <f>'将来負担比率（分子）の構造'!L$45</f>
        <v>14105</v>
      </c>
      <c r="L62" s="181"/>
      <c r="M62" s="181"/>
      <c r="N62" s="181">
        <f>'将来負担比率（分子）の構造'!M$45</f>
        <v>14056</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38504</v>
      </c>
      <c r="C64" s="181"/>
      <c r="D64" s="181"/>
      <c r="E64" s="181">
        <f>'将来負担比率（分子）の構造'!J$43</f>
        <v>30372</v>
      </c>
      <c r="F64" s="181"/>
      <c r="G64" s="181"/>
      <c r="H64" s="181">
        <f>'将来負担比率（分子）の構造'!K$43</f>
        <v>15280</v>
      </c>
      <c r="I64" s="181"/>
      <c r="J64" s="181"/>
      <c r="K64" s="181">
        <f>'将来負担比率（分子）の構造'!L$43</f>
        <v>10715</v>
      </c>
      <c r="L64" s="181"/>
      <c r="M64" s="181"/>
      <c r="N64" s="181">
        <f>'将来負担比率（分子）の構造'!M$43</f>
        <v>7759</v>
      </c>
      <c r="O64" s="181"/>
      <c r="P64" s="181"/>
    </row>
    <row r="65" spans="1:16">
      <c r="A65" s="181" t="s">
        <v>31</v>
      </c>
      <c r="B65" s="181">
        <f>'将来負担比率（分子）の構造'!I$42</f>
        <v>2101</v>
      </c>
      <c r="C65" s="181"/>
      <c r="D65" s="181"/>
      <c r="E65" s="181">
        <f>'将来負担比率（分子）の構造'!J$42</f>
        <v>465</v>
      </c>
      <c r="F65" s="181"/>
      <c r="G65" s="181"/>
      <c r="H65" s="181">
        <f>'将来負担比率（分子）の構造'!K$42</f>
        <v>307</v>
      </c>
      <c r="I65" s="181"/>
      <c r="J65" s="181"/>
      <c r="K65" s="181">
        <f>'将来負担比率（分子）の構造'!L$42</f>
        <v>1350</v>
      </c>
      <c r="L65" s="181"/>
      <c r="M65" s="181"/>
      <c r="N65" s="181">
        <f>'将来負担比率（分子）の構造'!M$42</f>
        <v>1274</v>
      </c>
      <c r="O65" s="181"/>
      <c r="P65" s="181"/>
    </row>
    <row r="66" spans="1:16">
      <c r="A66" s="181" t="s">
        <v>30</v>
      </c>
      <c r="B66" s="181">
        <f>'将来負担比率（分子）の構造'!I$41</f>
        <v>116499</v>
      </c>
      <c r="C66" s="181"/>
      <c r="D66" s="181"/>
      <c r="E66" s="181">
        <f>'将来負担比率（分子）の構造'!J$41</f>
        <v>117126</v>
      </c>
      <c r="F66" s="181"/>
      <c r="G66" s="181"/>
      <c r="H66" s="181">
        <f>'将来負担比率（分子）の構造'!K$41</f>
        <v>118861</v>
      </c>
      <c r="I66" s="181"/>
      <c r="J66" s="181"/>
      <c r="K66" s="181">
        <f>'将来負担比率（分子）の構造'!L$41</f>
        <v>116139</v>
      </c>
      <c r="L66" s="181"/>
      <c r="M66" s="181"/>
      <c r="N66" s="181">
        <f>'将来負担比率（分子）の構造'!M$41</f>
        <v>120617</v>
      </c>
      <c r="O66" s="181"/>
      <c r="P66" s="181"/>
    </row>
    <row r="67" spans="1:16">
      <c r="A67" s="181" t="s">
        <v>74</v>
      </c>
      <c r="B67" s="181" t="e">
        <f>NA()</f>
        <v>#N/A</v>
      </c>
      <c r="C67" s="181">
        <f>IF(ISNUMBER('将来負担比率（分子）の構造'!I$53), IF('将来負担比率（分子）の構造'!I$53 &lt; 0, 0, '将来負担比率（分子）の構造'!I$53), NA())</f>
        <v>13795</v>
      </c>
      <c r="D67" s="181" t="e">
        <f>NA()</f>
        <v>#N/A</v>
      </c>
      <c r="E67" s="181" t="e">
        <f>NA()</f>
        <v>#N/A</v>
      </c>
      <c r="F67" s="181">
        <f>IF(ISNUMBER('将来負担比率（分子）の構造'!J$53), IF('将来負担比率（分子）の構造'!J$53 &lt; 0, 0, '将来負担比率（分子）の構造'!J$53), NA())</f>
        <v>11066</v>
      </c>
      <c r="G67" s="181" t="e">
        <f>NA()</f>
        <v>#N/A</v>
      </c>
      <c r="H67" s="181" t="e">
        <f>NA()</f>
        <v>#N/A</v>
      </c>
      <c r="I67" s="181">
        <f>IF(ISNUMBER('将来負担比率（分子）の構造'!K$53), IF('将来負担比率（分子）の構造'!K$53 &lt; 0, 0, '将来負担比率（分子）の構造'!K$53), NA())</f>
        <v>10037</v>
      </c>
      <c r="J67" s="181" t="e">
        <f>NA()</f>
        <v>#N/A</v>
      </c>
      <c r="K67" s="181" t="e">
        <f>NA()</f>
        <v>#N/A</v>
      </c>
      <c r="L67" s="181">
        <f>IF(ISNUMBER('将来負担比率（分子）の構造'!L$53), IF('将来負担比率（分子）の構造'!L$53 &lt; 0, 0, '将来負担比率（分子）の構造'!L$53), NA())</f>
        <v>4098</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3367</v>
      </c>
      <c r="C72" s="185">
        <f>基金残高に係る経年分析!G55</f>
        <v>3370</v>
      </c>
      <c r="D72" s="185">
        <f>基金残高に係る経年分析!H55</f>
        <v>4983</v>
      </c>
    </row>
    <row r="73" spans="1:16">
      <c r="A73" s="184" t="s">
        <v>77</v>
      </c>
      <c r="B73" s="185">
        <f>基金残高に係る経年分析!F56</f>
        <v>659</v>
      </c>
      <c r="C73" s="185">
        <f>基金残高に係る経年分析!G56</f>
        <v>790</v>
      </c>
      <c r="D73" s="185">
        <f>基金残高に係る経年分析!H56</f>
        <v>662</v>
      </c>
    </row>
    <row r="74" spans="1:16">
      <c r="A74" s="184" t="s">
        <v>78</v>
      </c>
      <c r="B74" s="185">
        <f>基金残高に係る経年分析!F57</f>
        <v>9120</v>
      </c>
      <c r="C74" s="185">
        <f>基金残高に係る経年分析!G57</f>
        <v>9077</v>
      </c>
      <c r="D74" s="185">
        <f>基金残高に係る経年分析!H57</f>
        <v>15107</v>
      </c>
    </row>
  </sheetData>
  <sheetProtection algorithmName="SHA-512" hashValue="JjPwGONa+AlEvi8DKdB4ZvB8f1Ddck/Y6yBELGeSM1jcuKQWw/+MtKBUM8BsSLa54AZRE82228Zy3Qt8RxAiSA==" saltValue="FlEaaXnzUnVtjy0c7Ggv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election activeCell="CH10" sqref="CH10:CL10"/>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52011858</v>
      </c>
      <c r="S5" s="734"/>
      <c r="T5" s="734"/>
      <c r="U5" s="734"/>
      <c r="V5" s="734"/>
      <c r="W5" s="734"/>
      <c r="X5" s="734"/>
      <c r="Y5" s="777"/>
      <c r="Z5" s="795">
        <v>38.6</v>
      </c>
      <c r="AA5" s="795"/>
      <c r="AB5" s="795"/>
      <c r="AC5" s="795"/>
      <c r="AD5" s="796">
        <v>48262079</v>
      </c>
      <c r="AE5" s="796"/>
      <c r="AF5" s="796"/>
      <c r="AG5" s="796"/>
      <c r="AH5" s="796"/>
      <c r="AI5" s="796"/>
      <c r="AJ5" s="796"/>
      <c r="AK5" s="796"/>
      <c r="AL5" s="778">
        <v>72.5</v>
      </c>
      <c r="AM5" s="749"/>
      <c r="AN5" s="749"/>
      <c r="AO5" s="779"/>
      <c r="AP5" s="744" t="s">
        <v>223</v>
      </c>
      <c r="AQ5" s="745"/>
      <c r="AR5" s="745"/>
      <c r="AS5" s="745"/>
      <c r="AT5" s="745"/>
      <c r="AU5" s="745"/>
      <c r="AV5" s="745"/>
      <c r="AW5" s="745"/>
      <c r="AX5" s="745"/>
      <c r="AY5" s="745"/>
      <c r="AZ5" s="745"/>
      <c r="BA5" s="745"/>
      <c r="BB5" s="745"/>
      <c r="BC5" s="745"/>
      <c r="BD5" s="745"/>
      <c r="BE5" s="745"/>
      <c r="BF5" s="746"/>
      <c r="BG5" s="678">
        <v>46671208</v>
      </c>
      <c r="BH5" s="679"/>
      <c r="BI5" s="679"/>
      <c r="BJ5" s="679"/>
      <c r="BK5" s="679"/>
      <c r="BL5" s="679"/>
      <c r="BM5" s="679"/>
      <c r="BN5" s="680"/>
      <c r="BO5" s="715">
        <v>89.7</v>
      </c>
      <c r="BP5" s="715"/>
      <c r="BQ5" s="715"/>
      <c r="BR5" s="715"/>
      <c r="BS5" s="716">
        <v>523572</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742467</v>
      </c>
      <c r="S6" s="679"/>
      <c r="T6" s="679"/>
      <c r="U6" s="679"/>
      <c r="V6" s="679"/>
      <c r="W6" s="679"/>
      <c r="X6" s="679"/>
      <c r="Y6" s="680"/>
      <c r="Z6" s="715">
        <v>0.6</v>
      </c>
      <c r="AA6" s="715"/>
      <c r="AB6" s="715"/>
      <c r="AC6" s="715"/>
      <c r="AD6" s="716">
        <v>742467</v>
      </c>
      <c r="AE6" s="716"/>
      <c r="AF6" s="716"/>
      <c r="AG6" s="716"/>
      <c r="AH6" s="716"/>
      <c r="AI6" s="716"/>
      <c r="AJ6" s="716"/>
      <c r="AK6" s="716"/>
      <c r="AL6" s="681">
        <v>1.1000000000000001</v>
      </c>
      <c r="AM6" s="682"/>
      <c r="AN6" s="682"/>
      <c r="AO6" s="717"/>
      <c r="AP6" s="675" t="s">
        <v>228</v>
      </c>
      <c r="AQ6" s="676"/>
      <c r="AR6" s="676"/>
      <c r="AS6" s="676"/>
      <c r="AT6" s="676"/>
      <c r="AU6" s="676"/>
      <c r="AV6" s="676"/>
      <c r="AW6" s="676"/>
      <c r="AX6" s="676"/>
      <c r="AY6" s="676"/>
      <c r="AZ6" s="676"/>
      <c r="BA6" s="676"/>
      <c r="BB6" s="676"/>
      <c r="BC6" s="676"/>
      <c r="BD6" s="676"/>
      <c r="BE6" s="676"/>
      <c r="BF6" s="677"/>
      <c r="BG6" s="678">
        <v>46671208</v>
      </c>
      <c r="BH6" s="679"/>
      <c r="BI6" s="679"/>
      <c r="BJ6" s="679"/>
      <c r="BK6" s="679"/>
      <c r="BL6" s="679"/>
      <c r="BM6" s="679"/>
      <c r="BN6" s="680"/>
      <c r="BO6" s="715">
        <v>89.7</v>
      </c>
      <c r="BP6" s="715"/>
      <c r="BQ6" s="715"/>
      <c r="BR6" s="715"/>
      <c r="BS6" s="716">
        <v>523572</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635110</v>
      </c>
      <c r="CS6" s="679"/>
      <c r="CT6" s="679"/>
      <c r="CU6" s="679"/>
      <c r="CV6" s="679"/>
      <c r="CW6" s="679"/>
      <c r="CX6" s="679"/>
      <c r="CY6" s="680"/>
      <c r="CZ6" s="778">
        <v>0.5</v>
      </c>
      <c r="DA6" s="749"/>
      <c r="DB6" s="749"/>
      <c r="DC6" s="781"/>
      <c r="DD6" s="684" t="s">
        <v>230</v>
      </c>
      <c r="DE6" s="679"/>
      <c r="DF6" s="679"/>
      <c r="DG6" s="679"/>
      <c r="DH6" s="679"/>
      <c r="DI6" s="679"/>
      <c r="DJ6" s="679"/>
      <c r="DK6" s="679"/>
      <c r="DL6" s="679"/>
      <c r="DM6" s="679"/>
      <c r="DN6" s="679"/>
      <c r="DO6" s="679"/>
      <c r="DP6" s="680"/>
      <c r="DQ6" s="684">
        <v>634105</v>
      </c>
      <c r="DR6" s="679"/>
      <c r="DS6" s="679"/>
      <c r="DT6" s="679"/>
      <c r="DU6" s="679"/>
      <c r="DV6" s="679"/>
      <c r="DW6" s="679"/>
      <c r="DX6" s="679"/>
      <c r="DY6" s="679"/>
      <c r="DZ6" s="679"/>
      <c r="EA6" s="679"/>
      <c r="EB6" s="679"/>
      <c r="EC6" s="722"/>
    </row>
    <row r="7" spans="2:143" ht="11.25" customHeight="1">
      <c r="B7" s="675" t="s">
        <v>231</v>
      </c>
      <c r="C7" s="676"/>
      <c r="D7" s="676"/>
      <c r="E7" s="676"/>
      <c r="F7" s="676"/>
      <c r="G7" s="676"/>
      <c r="H7" s="676"/>
      <c r="I7" s="676"/>
      <c r="J7" s="676"/>
      <c r="K7" s="676"/>
      <c r="L7" s="676"/>
      <c r="M7" s="676"/>
      <c r="N7" s="676"/>
      <c r="O7" s="676"/>
      <c r="P7" s="676"/>
      <c r="Q7" s="677"/>
      <c r="R7" s="678">
        <v>56322</v>
      </c>
      <c r="S7" s="679"/>
      <c r="T7" s="679"/>
      <c r="U7" s="679"/>
      <c r="V7" s="679"/>
      <c r="W7" s="679"/>
      <c r="X7" s="679"/>
      <c r="Y7" s="680"/>
      <c r="Z7" s="715">
        <v>0</v>
      </c>
      <c r="AA7" s="715"/>
      <c r="AB7" s="715"/>
      <c r="AC7" s="715"/>
      <c r="AD7" s="716">
        <v>56322</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24686908</v>
      </c>
      <c r="BH7" s="679"/>
      <c r="BI7" s="679"/>
      <c r="BJ7" s="679"/>
      <c r="BK7" s="679"/>
      <c r="BL7" s="679"/>
      <c r="BM7" s="679"/>
      <c r="BN7" s="680"/>
      <c r="BO7" s="715">
        <v>47.5</v>
      </c>
      <c r="BP7" s="715"/>
      <c r="BQ7" s="715"/>
      <c r="BR7" s="715"/>
      <c r="BS7" s="716">
        <v>523572</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11116732</v>
      </c>
      <c r="CS7" s="679"/>
      <c r="CT7" s="679"/>
      <c r="CU7" s="679"/>
      <c r="CV7" s="679"/>
      <c r="CW7" s="679"/>
      <c r="CX7" s="679"/>
      <c r="CY7" s="680"/>
      <c r="CZ7" s="715">
        <v>8.5</v>
      </c>
      <c r="DA7" s="715"/>
      <c r="DB7" s="715"/>
      <c r="DC7" s="715"/>
      <c r="DD7" s="684">
        <v>161993</v>
      </c>
      <c r="DE7" s="679"/>
      <c r="DF7" s="679"/>
      <c r="DG7" s="679"/>
      <c r="DH7" s="679"/>
      <c r="DI7" s="679"/>
      <c r="DJ7" s="679"/>
      <c r="DK7" s="679"/>
      <c r="DL7" s="679"/>
      <c r="DM7" s="679"/>
      <c r="DN7" s="679"/>
      <c r="DO7" s="679"/>
      <c r="DP7" s="680"/>
      <c r="DQ7" s="684">
        <v>9747986</v>
      </c>
      <c r="DR7" s="679"/>
      <c r="DS7" s="679"/>
      <c r="DT7" s="679"/>
      <c r="DU7" s="679"/>
      <c r="DV7" s="679"/>
      <c r="DW7" s="679"/>
      <c r="DX7" s="679"/>
      <c r="DY7" s="679"/>
      <c r="DZ7" s="679"/>
      <c r="EA7" s="679"/>
      <c r="EB7" s="679"/>
      <c r="EC7" s="722"/>
    </row>
    <row r="8" spans="2:143" ht="11.25" customHeight="1">
      <c r="B8" s="675" t="s">
        <v>234</v>
      </c>
      <c r="C8" s="676"/>
      <c r="D8" s="676"/>
      <c r="E8" s="676"/>
      <c r="F8" s="676"/>
      <c r="G8" s="676"/>
      <c r="H8" s="676"/>
      <c r="I8" s="676"/>
      <c r="J8" s="676"/>
      <c r="K8" s="676"/>
      <c r="L8" s="676"/>
      <c r="M8" s="676"/>
      <c r="N8" s="676"/>
      <c r="O8" s="676"/>
      <c r="P8" s="676"/>
      <c r="Q8" s="677"/>
      <c r="R8" s="678">
        <v>248851</v>
      </c>
      <c r="S8" s="679"/>
      <c r="T8" s="679"/>
      <c r="U8" s="679"/>
      <c r="V8" s="679"/>
      <c r="W8" s="679"/>
      <c r="X8" s="679"/>
      <c r="Y8" s="680"/>
      <c r="Z8" s="715">
        <v>0.2</v>
      </c>
      <c r="AA8" s="715"/>
      <c r="AB8" s="715"/>
      <c r="AC8" s="715"/>
      <c r="AD8" s="716">
        <v>248851</v>
      </c>
      <c r="AE8" s="716"/>
      <c r="AF8" s="716"/>
      <c r="AG8" s="716"/>
      <c r="AH8" s="716"/>
      <c r="AI8" s="716"/>
      <c r="AJ8" s="716"/>
      <c r="AK8" s="716"/>
      <c r="AL8" s="681">
        <v>0.4</v>
      </c>
      <c r="AM8" s="682"/>
      <c r="AN8" s="682"/>
      <c r="AO8" s="717"/>
      <c r="AP8" s="675" t="s">
        <v>235</v>
      </c>
      <c r="AQ8" s="676"/>
      <c r="AR8" s="676"/>
      <c r="AS8" s="676"/>
      <c r="AT8" s="676"/>
      <c r="AU8" s="676"/>
      <c r="AV8" s="676"/>
      <c r="AW8" s="676"/>
      <c r="AX8" s="676"/>
      <c r="AY8" s="676"/>
      <c r="AZ8" s="676"/>
      <c r="BA8" s="676"/>
      <c r="BB8" s="676"/>
      <c r="BC8" s="676"/>
      <c r="BD8" s="676"/>
      <c r="BE8" s="676"/>
      <c r="BF8" s="677"/>
      <c r="BG8" s="678">
        <v>575831</v>
      </c>
      <c r="BH8" s="679"/>
      <c r="BI8" s="679"/>
      <c r="BJ8" s="679"/>
      <c r="BK8" s="679"/>
      <c r="BL8" s="679"/>
      <c r="BM8" s="679"/>
      <c r="BN8" s="680"/>
      <c r="BO8" s="715">
        <v>1.1000000000000001</v>
      </c>
      <c r="BP8" s="715"/>
      <c r="BQ8" s="715"/>
      <c r="BR8" s="715"/>
      <c r="BS8" s="684" t="s">
        <v>129</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55226065</v>
      </c>
      <c r="CS8" s="679"/>
      <c r="CT8" s="679"/>
      <c r="CU8" s="679"/>
      <c r="CV8" s="679"/>
      <c r="CW8" s="679"/>
      <c r="CX8" s="679"/>
      <c r="CY8" s="680"/>
      <c r="CZ8" s="715">
        <v>42.2</v>
      </c>
      <c r="DA8" s="715"/>
      <c r="DB8" s="715"/>
      <c r="DC8" s="715"/>
      <c r="DD8" s="684">
        <v>1704276</v>
      </c>
      <c r="DE8" s="679"/>
      <c r="DF8" s="679"/>
      <c r="DG8" s="679"/>
      <c r="DH8" s="679"/>
      <c r="DI8" s="679"/>
      <c r="DJ8" s="679"/>
      <c r="DK8" s="679"/>
      <c r="DL8" s="679"/>
      <c r="DM8" s="679"/>
      <c r="DN8" s="679"/>
      <c r="DO8" s="679"/>
      <c r="DP8" s="680"/>
      <c r="DQ8" s="684">
        <v>25911856</v>
      </c>
      <c r="DR8" s="679"/>
      <c r="DS8" s="679"/>
      <c r="DT8" s="679"/>
      <c r="DU8" s="679"/>
      <c r="DV8" s="679"/>
      <c r="DW8" s="679"/>
      <c r="DX8" s="679"/>
      <c r="DY8" s="679"/>
      <c r="DZ8" s="679"/>
      <c r="EA8" s="679"/>
      <c r="EB8" s="679"/>
      <c r="EC8" s="722"/>
    </row>
    <row r="9" spans="2:143" ht="11.25" customHeight="1">
      <c r="B9" s="675" t="s">
        <v>237</v>
      </c>
      <c r="C9" s="676"/>
      <c r="D9" s="676"/>
      <c r="E9" s="676"/>
      <c r="F9" s="676"/>
      <c r="G9" s="676"/>
      <c r="H9" s="676"/>
      <c r="I9" s="676"/>
      <c r="J9" s="676"/>
      <c r="K9" s="676"/>
      <c r="L9" s="676"/>
      <c r="M9" s="676"/>
      <c r="N9" s="676"/>
      <c r="O9" s="676"/>
      <c r="P9" s="676"/>
      <c r="Q9" s="677"/>
      <c r="R9" s="678">
        <v>170500</v>
      </c>
      <c r="S9" s="679"/>
      <c r="T9" s="679"/>
      <c r="U9" s="679"/>
      <c r="V9" s="679"/>
      <c r="W9" s="679"/>
      <c r="X9" s="679"/>
      <c r="Y9" s="680"/>
      <c r="Z9" s="715">
        <v>0.1</v>
      </c>
      <c r="AA9" s="715"/>
      <c r="AB9" s="715"/>
      <c r="AC9" s="715"/>
      <c r="AD9" s="716">
        <v>170500</v>
      </c>
      <c r="AE9" s="716"/>
      <c r="AF9" s="716"/>
      <c r="AG9" s="716"/>
      <c r="AH9" s="716"/>
      <c r="AI9" s="716"/>
      <c r="AJ9" s="716"/>
      <c r="AK9" s="716"/>
      <c r="AL9" s="681">
        <v>0.3</v>
      </c>
      <c r="AM9" s="682"/>
      <c r="AN9" s="682"/>
      <c r="AO9" s="717"/>
      <c r="AP9" s="675" t="s">
        <v>238</v>
      </c>
      <c r="AQ9" s="676"/>
      <c r="AR9" s="676"/>
      <c r="AS9" s="676"/>
      <c r="AT9" s="676"/>
      <c r="AU9" s="676"/>
      <c r="AV9" s="676"/>
      <c r="AW9" s="676"/>
      <c r="AX9" s="676"/>
      <c r="AY9" s="676"/>
      <c r="AZ9" s="676"/>
      <c r="BA9" s="676"/>
      <c r="BB9" s="676"/>
      <c r="BC9" s="676"/>
      <c r="BD9" s="676"/>
      <c r="BE9" s="676"/>
      <c r="BF9" s="677"/>
      <c r="BG9" s="678">
        <v>20524204</v>
      </c>
      <c r="BH9" s="679"/>
      <c r="BI9" s="679"/>
      <c r="BJ9" s="679"/>
      <c r="BK9" s="679"/>
      <c r="BL9" s="679"/>
      <c r="BM9" s="679"/>
      <c r="BN9" s="680"/>
      <c r="BO9" s="715">
        <v>39.5</v>
      </c>
      <c r="BP9" s="715"/>
      <c r="BQ9" s="715"/>
      <c r="BR9" s="715"/>
      <c r="BS9" s="684" t="s">
        <v>129</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20041868</v>
      </c>
      <c r="CS9" s="679"/>
      <c r="CT9" s="679"/>
      <c r="CU9" s="679"/>
      <c r="CV9" s="679"/>
      <c r="CW9" s="679"/>
      <c r="CX9" s="679"/>
      <c r="CY9" s="680"/>
      <c r="CZ9" s="715">
        <v>15.3</v>
      </c>
      <c r="DA9" s="715"/>
      <c r="DB9" s="715"/>
      <c r="DC9" s="715"/>
      <c r="DD9" s="684">
        <v>6515864</v>
      </c>
      <c r="DE9" s="679"/>
      <c r="DF9" s="679"/>
      <c r="DG9" s="679"/>
      <c r="DH9" s="679"/>
      <c r="DI9" s="679"/>
      <c r="DJ9" s="679"/>
      <c r="DK9" s="679"/>
      <c r="DL9" s="679"/>
      <c r="DM9" s="679"/>
      <c r="DN9" s="679"/>
      <c r="DO9" s="679"/>
      <c r="DP9" s="680"/>
      <c r="DQ9" s="684">
        <v>13196982</v>
      </c>
      <c r="DR9" s="679"/>
      <c r="DS9" s="679"/>
      <c r="DT9" s="679"/>
      <c r="DU9" s="679"/>
      <c r="DV9" s="679"/>
      <c r="DW9" s="679"/>
      <c r="DX9" s="679"/>
      <c r="DY9" s="679"/>
      <c r="DZ9" s="679"/>
      <c r="EA9" s="679"/>
      <c r="EB9" s="679"/>
      <c r="EC9" s="722"/>
    </row>
    <row r="10" spans="2:143" ht="11.25" customHeight="1">
      <c r="B10" s="675" t="s">
        <v>240</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230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796526</v>
      </c>
      <c r="BH10" s="679"/>
      <c r="BI10" s="679"/>
      <c r="BJ10" s="679"/>
      <c r="BK10" s="679"/>
      <c r="BL10" s="679"/>
      <c r="BM10" s="679"/>
      <c r="BN10" s="680"/>
      <c r="BO10" s="715">
        <v>1.5</v>
      </c>
      <c r="BP10" s="715"/>
      <c r="BQ10" s="715"/>
      <c r="BR10" s="715"/>
      <c r="BS10" s="684" t="s">
        <v>230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62019</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60566</v>
      </c>
      <c r="DR10" s="679"/>
      <c r="DS10" s="679"/>
      <c r="DT10" s="679"/>
      <c r="DU10" s="679"/>
      <c r="DV10" s="679"/>
      <c r="DW10" s="679"/>
      <c r="DX10" s="679"/>
      <c r="DY10" s="679"/>
      <c r="DZ10" s="679"/>
      <c r="EA10" s="679"/>
      <c r="EB10" s="679"/>
      <c r="EC10" s="722"/>
    </row>
    <row r="11" spans="2:143" ht="11.25" customHeight="1">
      <c r="B11" s="675" t="s">
        <v>243</v>
      </c>
      <c r="C11" s="676"/>
      <c r="D11" s="676"/>
      <c r="E11" s="676"/>
      <c r="F11" s="676"/>
      <c r="G11" s="676"/>
      <c r="H11" s="676"/>
      <c r="I11" s="676"/>
      <c r="J11" s="676"/>
      <c r="K11" s="676"/>
      <c r="L11" s="676"/>
      <c r="M11" s="676"/>
      <c r="N11" s="676"/>
      <c r="O11" s="676"/>
      <c r="P11" s="676"/>
      <c r="Q11" s="677"/>
      <c r="R11" s="678">
        <v>5476861</v>
      </c>
      <c r="S11" s="679"/>
      <c r="T11" s="679"/>
      <c r="U11" s="679"/>
      <c r="V11" s="679"/>
      <c r="W11" s="679"/>
      <c r="X11" s="679"/>
      <c r="Y11" s="680"/>
      <c r="Z11" s="681">
        <v>4.0999999999999996</v>
      </c>
      <c r="AA11" s="682"/>
      <c r="AB11" s="682"/>
      <c r="AC11" s="683"/>
      <c r="AD11" s="684">
        <v>5476861</v>
      </c>
      <c r="AE11" s="679"/>
      <c r="AF11" s="679"/>
      <c r="AG11" s="679"/>
      <c r="AH11" s="679"/>
      <c r="AI11" s="679"/>
      <c r="AJ11" s="679"/>
      <c r="AK11" s="680"/>
      <c r="AL11" s="681">
        <v>8.1999999999999993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2790347</v>
      </c>
      <c r="BH11" s="679"/>
      <c r="BI11" s="679"/>
      <c r="BJ11" s="679"/>
      <c r="BK11" s="679"/>
      <c r="BL11" s="679"/>
      <c r="BM11" s="679"/>
      <c r="BN11" s="680"/>
      <c r="BO11" s="715">
        <v>5.4</v>
      </c>
      <c r="BP11" s="715"/>
      <c r="BQ11" s="715"/>
      <c r="BR11" s="715"/>
      <c r="BS11" s="684">
        <v>523572</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588071</v>
      </c>
      <c r="CS11" s="679"/>
      <c r="CT11" s="679"/>
      <c r="CU11" s="679"/>
      <c r="CV11" s="679"/>
      <c r="CW11" s="679"/>
      <c r="CX11" s="679"/>
      <c r="CY11" s="680"/>
      <c r="CZ11" s="715">
        <v>0.4</v>
      </c>
      <c r="DA11" s="715"/>
      <c r="DB11" s="715"/>
      <c r="DC11" s="715"/>
      <c r="DD11" s="684">
        <v>35348</v>
      </c>
      <c r="DE11" s="679"/>
      <c r="DF11" s="679"/>
      <c r="DG11" s="679"/>
      <c r="DH11" s="679"/>
      <c r="DI11" s="679"/>
      <c r="DJ11" s="679"/>
      <c r="DK11" s="679"/>
      <c r="DL11" s="679"/>
      <c r="DM11" s="679"/>
      <c r="DN11" s="679"/>
      <c r="DO11" s="679"/>
      <c r="DP11" s="680"/>
      <c r="DQ11" s="684">
        <v>418807</v>
      </c>
      <c r="DR11" s="679"/>
      <c r="DS11" s="679"/>
      <c r="DT11" s="679"/>
      <c r="DU11" s="679"/>
      <c r="DV11" s="679"/>
      <c r="DW11" s="679"/>
      <c r="DX11" s="679"/>
      <c r="DY11" s="679"/>
      <c r="DZ11" s="679"/>
      <c r="EA11" s="679"/>
      <c r="EB11" s="679"/>
      <c r="EC11" s="722"/>
    </row>
    <row r="12" spans="2:143" ht="11.25" customHeight="1">
      <c r="B12" s="675" t="s">
        <v>246</v>
      </c>
      <c r="C12" s="676"/>
      <c r="D12" s="676"/>
      <c r="E12" s="676"/>
      <c r="F12" s="676"/>
      <c r="G12" s="676"/>
      <c r="H12" s="676"/>
      <c r="I12" s="676"/>
      <c r="J12" s="676"/>
      <c r="K12" s="676"/>
      <c r="L12" s="676"/>
      <c r="M12" s="676"/>
      <c r="N12" s="676"/>
      <c r="O12" s="676"/>
      <c r="P12" s="676"/>
      <c r="Q12" s="677"/>
      <c r="R12" s="678">
        <v>175736</v>
      </c>
      <c r="S12" s="679"/>
      <c r="T12" s="679"/>
      <c r="U12" s="679"/>
      <c r="V12" s="679"/>
      <c r="W12" s="679"/>
      <c r="X12" s="679"/>
      <c r="Y12" s="680"/>
      <c r="Z12" s="715">
        <v>0.1</v>
      </c>
      <c r="AA12" s="715"/>
      <c r="AB12" s="715"/>
      <c r="AC12" s="715"/>
      <c r="AD12" s="716">
        <v>175736</v>
      </c>
      <c r="AE12" s="716"/>
      <c r="AF12" s="716"/>
      <c r="AG12" s="716"/>
      <c r="AH12" s="716"/>
      <c r="AI12" s="716"/>
      <c r="AJ12" s="716"/>
      <c r="AK12" s="716"/>
      <c r="AL12" s="681">
        <v>0.3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19608980</v>
      </c>
      <c r="BH12" s="679"/>
      <c r="BI12" s="679"/>
      <c r="BJ12" s="679"/>
      <c r="BK12" s="679"/>
      <c r="BL12" s="679"/>
      <c r="BM12" s="679"/>
      <c r="BN12" s="680"/>
      <c r="BO12" s="715">
        <v>37.700000000000003</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1208704</v>
      </c>
      <c r="CS12" s="679"/>
      <c r="CT12" s="679"/>
      <c r="CU12" s="679"/>
      <c r="CV12" s="679"/>
      <c r="CW12" s="679"/>
      <c r="CX12" s="679"/>
      <c r="CY12" s="680"/>
      <c r="CZ12" s="715">
        <v>0.9</v>
      </c>
      <c r="DA12" s="715"/>
      <c r="DB12" s="715"/>
      <c r="DC12" s="715"/>
      <c r="DD12" s="684">
        <v>13371</v>
      </c>
      <c r="DE12" s="679"/>
      <c r="DF12" s="679"/>
      <c r="DG12" s="679"/>
      <c r="DH12" s="679"/>
      <c r="DI12" s="679"/>
      <c r="DJ12" s="679"/>
      <c r="DK12" s="679"/>
      <c r="DL12" s="679"/>
      <c r="DM12" s="679"/>
      <c r="DN12" s="679"/>
      <c r="DO12" s="679"/>
      <c r="DP12" s="680"/>
      <c r="DQ12" s="684">
        <v>813078</v>
      </c>
      <c r="DR12" s="679"/>
      <c r="DS12" s="679"/>
      <c r="DT12" s="679"/>
      <c r="DU12" s="679"/>
      <c r="DV12" s="679"/>
      <c r="DW12" s="679"/>
      <c r="DX12" s="679"/>
      <c r="DY12" s="679"/>
      <c r="DZ12" s="679"/>
      <c r="EA12" s="679"/>
      <c r="EB12" s="679"/>
      <c r="EC12" s="722"/>
    </row>
    <row r="13" spans="2:143" ht="11.25" customHeight="1">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145</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19473279</v>
      </c>
      <c r="BH13" s="679"/>
      <c r="BI13" s="679"/>
      <c r="BJ13" s="679"/>
      <c r="BK13" s="679"/>
      <c r="BL13" s="679"/>
      <c r="BM13" s="679"/>
      <c r="BN13" s="680"/>
      <c r="BO13" s="715">
        <v>37.4</v>
      </c>
      <c r="BP13" s="715"/>
      <c r="BQ13" s="715"/>
      <c r="BR13" s="715"/>
      <c r="BS13" s="684" t="s">
        <v>129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6496932</v>
      </c>
      <c r="CS13" s="679"/>
      <c r="CT13" s="679"/>
      <c r="CU13" s="679"/>
      <c r="CV13" s="679"/>
      <c r="CW13" s="679"/>
      <c r="CX13" s="679"/>
      <c r="CY13" s="680"/>
      <c r="CZ13" s="715">
        <v>5</v>
      </c>
      <c r="DA13" s="715"/>
      <c r="DB13" s="715"/>
      <c r="DC13" s="715"/>
      <c r="DD13" s="684">
        <v>2110112</v>
      </c>
      <c r="DE13" s="679"/>
      <c r="DF13" s="679"/>
      <c r="DG13" s="679"/>
      <c r="DH13" s="679"/>
      <c r="DI13" s="679"/>
      <c r="DJ13" s="679"/>
      <c r="DK13" s="679"/>
      <c r="DL13" s="679"/>
      <c r="DM13" s="679"/>
      <c r="DN13" s="679"/>
      <c r="DO13" s="679"/>
      <c r="DP13" s="680"/>
      <c r="DQ13" s="684">
        <v>4697987</v>
      </c>
      <c r="DR13" s="679"/>
      <c r="DS13" s="679"/>
      <c r="DT13" s="679"/>
      <c r="DU13" s="679"/>
      <c r="DV13" s="679"/>
      <c r="DW13" s="679"/>
      <c r="DX13" s="679"/>
      <c r="DY13" s="679"/>
      <c r="DZ13" s="679"/>
      <c r="EA13" s="679"/>
      <c r="EB13" s="679"/>
      <c r="EC13" s="722"/>
    </row>
    <row r="14" spans="2:143" ht="11.25" customHeight="1">
      <c r="B14" s="675" t="s">
        <v>252</v>
      </c>
      <c r="C14" s="676"/>
      <c r="D14" s="676"/>
      <c r="E14" s="676"/>
      <c r="F14" s="676"/>
      <c r="G14" s="676"/>
      <c r="H14" s="676"/>
      <c r="I14" s="676"/>
      <c r="J14" s="676"/>
      <c r="K14" s="676"/>
      <c r="L14" s="676"/>
      <c r="M14" s="676"/>
      <c r="N14" s="676"/>
      <c r="O14" s="676"/>
      <c r="P14" s="676"/>
      <c r="Q14" s="677"/>
      <c r="R14" s="678">
        <v>165940</v>
      </c>
      <c r="S14" s="679"/>
      <c r="T14" s="679"/>
      <c r="U14" s="679"/>
      <c r="V14" s="679"/>
      <c r="W14" s="679"/>
      <c r="X14" s="679"/>
      <c r="Y14" s="680"/>
      <c r="Z14" s="715">
        <v>0.1</v>
      </c>
      <c r="AA14" s="715"/>
      <c r="AB14" s="715"/>
      <c r="AC14" s="715"/>
      <c r="AD14" s="716">
        <v>165940</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640374</v>
      </c>
      <c r="BH14" s="679"/>
      <c r="BI14" s="679"/>
      <c r="BJ14" s="679"/>
      <c r="BK14" s="679"/>
      <c r="BL14" s="679"/>
      <c r="BM14" s="679"/>
      <c r="BN14" s="680"/>
      <c r="BO14" s="715">
        <v>1.2</v>
      </c>
      <c r="BP14" s="715"/>
      <c r="BQ14" s="715"/>
      <c r="BR14" s="715"/>
      <c r="BS14" s="684" t="s">
        <v>145</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3262711</v>
      </c>
      <c r="CS14" s="679"/>
      <c r="CT14" s="679"/>
      <c r="CU14" s="679"/>
      <c r="CV14" s="679"/>
      <c r="CW14" s="679"/>
      <c r="CX14" s="679"/>
      <c r="CY14" s="680"/>
      <c r="CZ14" s="715">
        <v>2.5</v>
      </c>
      <c r="DA14" s="715"/>
      <c r="DB14" s="715"/>
      <c r="DC14" s="715"/>
      <c r="DD14" s="684">
        <v>15405</v>
      </c>
      <c r="DE14" s="679"/>
      <c r="DF14" s="679"/>
      <c r="DG14" s="679"/>
      <c r="DH14" s="679"/>
      <c r="DI14" s="679"/>
      <c r="DJ14" s="679"/>
      <c r="DK14" s="679"/>
      <c r="DL14" s="679"/>
      <c r="DM14" s="679"/>
      <c r="DN14" s="679"/>
      <c r="DO14" s="679"/>
      <c r="DP14" s="680"/>
      <c r="DQ14" s="684">
        <v>3180374</v>
      </c>
      <c r="DR14" s="679"/>
      <c r="DS14" s="679"/>
      <c r="DT14" s="679"/>
      <c r="DU14" s="679"/>
      <c r="DV14" s="679"/>
      <c r="DW14" s="679"/>
      <c r="DX14" s="679"/>
      <c r="DY14" s="679"/>
      <c r="DZ14" s="679"/>
      <c r="EA14" s="679"/>
      <c r="EB14" s="679"/>
      <c r="EC14" s="722"/>
    </row>
    <row r="15" spans="2:143" ht="11.25" customHeight="1">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230</v>
      </c>
      <c r="AE15" s="716"/>
      <c r="AF15" s="716"/>
      <c r="AG15" s="716"/>
      <c r="AH15" s="716"/>
      <c r="AI15" s="716"/>
      <c r="AJ15" s="716"/>
      <c r="AK15" s="716"/>
      <c r="AL15" s="681" t="s">
        <v>129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1704212</v>
      </c>
      <c r="BH15" s="679"/>
      <c r="BI15" s="679"/>
      <c r="BJ15" s="679"/>
      <c r="BK15" s="679"/>
      <c r="BL15" s="679"/>
      <c r="BM15" s="679"/>
      <c r="BN15" s="680"/>
      <c r="BO15" s="715">
        <v>3.3</v>
      </c>
      <c r="BP15" s="715"/>
      <c r="BQ15" s="715"/>
      <c r="BR15" s="715"/>
      <c r="BS15" s="684" t="s">
        <v>129</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21762846</v>
      </c>
      <c r="CS15" s="679"/>
      <c r="CT15" s="679"/>
      <c r="CU15" s="679"/>
      <c r="CV15" s="679"/>
      <c r="CW15" s="679"/>
      <c r="CX15" s="679"/>
      <c r="CY15" s="680"/>
      <c r="CZ15" s="715">
        <v>16.600000000000001</v>
      </c>
      <c r="DA15" s="715"/>
      <c r="DB15" s="715"/>
      <c r="DC15" s="715"/>
      <c r="DD15" s="684">
        <v>5417031</v>
      </c>
      <c r="DE15" s="679"/>
      <c r="DF15" s="679"/>
      <c r="DG15" s="679"/>
      <c r="DH15" s="679"/>
      <c r="DI15" s="679"/>
      <c r="DJ15" s="679"/>
      <c r="DK15" s="679"/>
      <c r="DL15" s="679"/>
      <c r="DM15" s="679"/>
      <c r="DN15" s="679"/>
      <c r="DO15" s="679"/>
      <c r="DP15" s="680"/>
      <c r="DQ15" s="684">
        <v>15246508</v>
      </c>
      <c r="DR15" s="679"/>
      <c r="DS15" s="679"/>
      <c r="DT15" s="679"/>
      <c r="DU15" s="679"/>
      <c r="DV15" s="679"/>
      <c r="DW15" s="679"/>
      <c r="DX15" s="679"/>
      <c r="DY15" s="679"/>
      <c r="DZ15" s="679"/>
      <c r="EA15" s="679"/>
      <c r="EB15" s="679"/>
      <c r="EC15" s="722"/>
    </row>
    <row r="16" spans="2:143" ht="11.25" customHeight="1">
      <c r="B16" s="675" t="s">
        <v>258</v>
      </c>
      <c r="C16" s="676"/>
      <c r="D16" s="676"/>
      <c r="E16" s="676"/>
      <c r="F16" s="676"/>
      <c r="G16" s="676"/>
      <c r="H16" s="676"/>
      <c r="I16" s="676"/>
      <c r="J16" s="676"/>
      <c r="K16" s="676"/>
      <c r="L16" s="676"/>
      <c r="M16" s="676"/>
      <c r="N16" s="676"/>
      <c r="O16" s="676"/>
      <c r="P16" s="676"/>
      <c r="Q16" s="677"/>
      <c r="R16" s="678">
        <v>41880</v>
      </c>
      <c r="S16" s="679"/>
      <c r="T16" s="679"/>
      <c r="U16" s="679"/>
      <c r="V16" s="679"/>
      <c r="W16" s="679"/>
      <c r="X16" s="679"/>
      <c r="Y16" s="680"/>
      <c r="Z16" s="715">
        <v>0</v>
      </c>
      <c r="AA16" s="715"/>
      <c r="AB16" s="715"/>
      <c r="AC16" s="715"/>
      <c r="AD16" s="716">
        <v>41880</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v>1</v>
      </c>
      <c r="BH16" s="679"/>
      <c r="BI16" s="679"/>
      <c r="BJ16" s="679"/>
      <c r="BK16" s="679"/>
      <c r="BL16" s="679"/>
      <c r="BM16" s="679"/>
      <c r="BN16" s="680"/>
      <c r="BO16" s="715">
        <v>0</v>
      </c>
      <c r="BP16" s="715"/>
      <c r="BQ16" s="715"/>
      <c r="BR16" s="715"/>
      <c r="BS16" s="684" t="s">
        <v>129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308859</v>
      </c>
      <c r="CS16" s="679"/>
      <c r="CT16" s="679"/>
      <c r="CU16" s="679"/>
      <c r="CV16" s="679"/>
      <c r="CW16" s="679"/>
      <c r="CX16" s="679"/>
      <c r="CY16" s="680"/>
      <c r="CZ16" s="715">
        <v>0.2</v>
      </c>
      <c r="DA16" s="715"/>
      <c r="DB16" s="715"/>
      <c r="DC16" s="715"/>
      <c r="DD16" s="684" t="s">
        <v>129</v>
      </c>
      <c r="DE16" s="679"/>
      <c r="DF16" s="679"/>
      <c r="DG16" s="679"/>
      <c r="DH16" s="679"/>
      <c r="DI16" s="679"/>
      <c r="DJ16" s="679"/>
      <c r="DK16" s="679"/>
      <c r="DL16" s="679"/>
      <c r="DM16" s="679"/>
      <c r="DN16" s="679"/>
      <c r="DO16" s="679"/>
      <c r="DP16" s="680"/>
      <c r="DQ16" s="684">
        <v>67168</v>
      </c>
      <c r="DR16" s="679"/>
      <c r="DS16" s="679"/>
      <c r="DT16" s="679"/>
      <c r="DU16" s="679"/>
      <c r="DV16" s="679"/>
      <c r="DW16" s="679"/>
      <c r="DX16" s="679"/>
      <c r="DY16" s="679"/>
      <c r="DZ16" s="679"/>
      <c r="EA16" s="679"/>
      <c r="EB16" s="679"/>
      <c r="EC16" s="722"/>
    </row>
    <row r="17" spans="2:133" ht="11.25" customHeight="1">
      <c r="B17" s="675" t="s">
        <v>261</v>
      </c>
      <c r="C17" s="676"/>
      <c r="D17" s="676"/>
      <c r="E17" s="676"/>
      <c r="F17" s="676"/>
      <c r="G17" s="676"/>
      <c r="H17" s="676"/>
      <c r="I17" s="676"/>
      <c r="J17" s="676"/>
      <c r="K17" s="676"/>
      <c r="L17" s="676"/>
      <c r="M17" s="676"/>
      <c r="N17" s="676"/>
      <c r="O17" s="676"/>
      <c r="P17" s="676"/>
      <c r="Q17" s="677"/>
      <c r="R17" s="678">
        <v>977775</v>
      </c>
      <c r="S17" s="679"/>
      <c r="T17" s="679"/>
      <c r="U17" s="679"/>
      <c r="V17" s="679"/>
      <c r="W17" s="679"/>
      <c r="X17" s="679"/>
      <c r="Y17" s="680"/>
      <c r="Z17" s="715">
        <v>0.7</v>
      </c>
      <c r="AA17" s="715"/>
      <c r="AB17" s="715"/>
      <c r="AC17" s="715"/>
      <c r="AD17" s="716">
        <v>977775</v>
      </c>
      <c r="AE17" s="716"/>
      <c r="AF17" s="716"/>
      <c r="AG17" s="716"/>
      <c r="AH17" s="716"/>
      <c r="AI17" s="716"/>
      <c r="AJ17" s="716"/>
      <c r="AK17" s="716"/>
      <c r="AL17" s="681">
        <v>1.5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v>30733</v>
      </c>
      <c r="BH17" s="679"/>
      <c r="BI17" s="679"/>
      <c r="BJ17" s="679"/>
      <c r="BK17" s="679"/>
      <c r="BL17" s="679"/>
      <c r="BM17" s="679"/>
      <c r="BN17" s="680"/>
      <c r="BO17" s="715">
        <v>0.1</v>
      </c>
      <c r="BP17" s="715"/>
      <c r="BQ17" s="715"/>
      <c r="BR17" s="715"/>
      <c r="BS17" s="684" t="s">
        <v>129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10261640</v>
      </c>
      <c r="CS17" s="679"/>
      <c r="CT17" s="679"/>
      <c r="CU17" s="679"/>
      <c r="CV17" s="679"/>
      <c r="CW17" s="679"/>
      <c r="CX17" s="679"/>
      <c r="CY17" s="680"/>
      <c r="CZ17" s="715">
        <v>7.8</v>
      </c>
      <c r="DA17" s="715"/>
      <c r="DB17" s="715"/>
      <c r="DC17" s="715"/>
      <c r="DD17" s="684" t="s">
        <v>230</v>
      </c>
      <c r="DE17" s="679"/>
      <c r="DF17" s="679"/>
      <c r="DG17" s="679"/>
      <c r="DH17" s="679"/>
      <c r="DI17" s="679"/>
      <c r="DJ17" s="679"/>
      <c r="DK17" s="679"/>
      <c r="DL17" s="679"/>
      <c r="DM17" s="679"/>
      <c r="DN17" s="679"/>
      <c r="DO17" s="679"/>
      <c r="DP17" s="680"/>
      <c r="DQ17" s="684">
        <v>9997319</v>
      </c>
      <c r="DR17" s="679"/>
      <c r="DS17" s="679"/>
      <c r="DT17" s="679"/>
      <c r="DU17" s="679"/>
      <c r="DV17" s="679"/>
      <c r="DW17" s="679"/>
      <c r="DX17" s="679"/>
      <c r="DY17" s="679"/>
      <c r="DZ17" s="679"/>
      <c r="EA17" s="679"/>
      <c r="EB17" s="679"/>
      <c r="EC17" s="722"/>
    </row>
    <row r="18" spans="2:133" ht="11.25" customHeight="1">
      <c r="B18" s="675" t="s">
        <v>264</v>
      </c>
      <c r="C18" s="676"/>
      <c r="D18" s="676"/>
      <c r="E18" s="676"/>
      <c r="F18" s="676"/>
      <c r="G18" s="676"/>
      <c r="H18" s="676"/>
      <c r="I18" s="676"/>
      <c r="J18" s="676"/>
      <c r="K18" s="676"/>
      <c r="L18" s="676"/>
      <c r="M18" s="676"/>
      <c r="N18" s="676"/>
      <c r="O18" s="676"/>
      <c r="P18" s="676"/>
      <c r="Q18" s="677"/>
      <c r="R18" s="678">
        <v>324146</v>
      </c>
      <c r="S18" s="679"/>
      <c r="T18" s="679"/>
      <c r="U18" s="679"/>
      <c r="V18" s="679"/>
      <c r="W18" s="679"/>
      <c r="X18" s="679"/>
      <c r="Y18" s="680"/>
      <c r="Z18" s="715">
        <v>0.2</v>
      </c>
      <c r="AA18" s="715"/>
      <c r="AB18" s="715"/>
      <c r="AC18" s="715"/>
      <c r="AD18" s="716">
        <v>324146</v>
      </c>
      <c r="AE18" s="716"/>
      <c r="AF18" s="716"/>
      <c r="AG18" s="716"/>
      <c r="AH18" s="716"/>
      <c r="AI18" s="716"/>
      <c r="AJ18" s="716"/>
      <c r="AK18" s="716"/>
      <c r="AL18" s="681">
        <v>0.5</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145</v>
      </c>
      <c r="BH18" s="679"/>
      <c r="BI18" s="679"/>
      <c r="BJ18" s="679"/>
      <c r="BK18" s="679"/>
      <c r="BL18" s="679"/>
      <c r="BM18" s="679"/>
      <c r="BN18" s="680"/>
      <c r="BO18" s="715" t="s">
        <v>129</v>
      </c>
      <c r="BP18" s="715"/>
      <c r="BQ18" s="715"/>
      <c r="BR18" s="715"/>
      <c r="BS18" s="684" t="s">
        <v>230</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v>3689</v>
      </c>
      <c r="CS18" s="679"/>
      <c r="CT18" s="679"/>
      <c r="CU18" s="679"/>
      <c r="CV18" s="679"/>
      <c r="CW18" s="679"/>
      <c r="CX18" s="679"/>
      <c r="CY18" s="680"/>
      <c r="CZ18" s="715">
        <v>0</v>
      </c>
      <c r="DA18" s="715"/>
      <c r="DB18" s="715"/>
      <c r="DC18" s="715"/>
      <c r="DD18" s="684" t="s">
        <v>129</v>
      </c>
      <c r="DE18" s="679"/>
      <c r="DF18" s="679"/>
      <c r="DG18" s="679"/>
      <c r="DH18" s="679"/>
      <c r="DI18" s="679"/>
      <c r="DJ18" s="679"/>
      <c r="DK18" s="679"/>
      <c r="DL18" s="679"/>
      <c r="DM18" s="679"/>
      <c r="DN18" s="679"/>
      <c r="DO18" s="679"/>
      <c r="DP18" s="680"/>
      <c r="DQ18" s="684">
        <v>3689</v>
      </c>
      <c r="DR18" s="679"/>
      <c r="DS18" s="679"/>
      <c r="DT18" s="679"/>
      <c r="DU18" s="679"/>
      <c r="DV18" s="679"/>
      <c r="DW18" s="679"/>
      <c r="DX18" s="679"/>
      <c r="DY18" s="679"/>
      <c r="DZ18" s="679"/>
      <c r="EA18" s="679"/>
      <c r="EB18" s="679"/>
      <c r="EC18" s="722"/>
    </row>
    <row r="19" spans="2:133" ht="11.25" customHeight="1">
      <c r="B19" s="675" t="s">
        <v>267</v>
      </c>
      <c r="C19" s="676"/>
      <c r="D19" s="676"/>
      <c r="E19" s="676"/>
      <c r="F19" s="676"/>
      <c r="G19" s="676"/>
      <c r="H19" s="676"/>
      <c r="I19" s="676"/>
      <c r="J19" s="676"/>
      <c r="K19" s="676"/>
      <c r="L19" s="676"/>
      <c r="M19" s="676"/>
      <c r="N19" s="676"/>
      <c r="O19" s="676"/>
      <c r="P19" s="676"/>
      <c r="Q19" s="677"/>
      <c r="R19" s="678">
        <v>22491</v>
      </c>
      <c r="S19" s="679"/>
      <c r="T19" s="679"/>
      <c r="U19" s="679"/>
      <c r="V19" s="679"/>
      <c r="W19" s="679"/>
      <c r="X19" s="679"/>
      <c r="Y19" s="680"/>
      <c r="Z19" s="715">
        <v>0</v>
      </c>
      <c r="AA19" s="715"/>
      <c r="AB19" s="715"/>
      <c r="AC19" s="715"/>
      <c r="AD19" s="716">
        <v>22491</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5340650</v>
      </c>
      <c r="BH19" s="679"/>
      <c r="BI19" s="679"/>
      <c r="BJ19" s="679"/>
      <c r="BK19" s="679"/>
      <c r="BL19" s="679"/>
      <c r="BM19" s="679"/>
      <c r="BN19" s="680"/>
      <c r="BO19" s="715">
        <v>10.3</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230</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c r="B20" s="675" t="s">
        <v>270</v>
      </c>
      <c r="C20" s="676"/>
      <c r="D20" s="676"/>
      <c r="E20" s="676"/>
      <c r="F20" s="676"/>
      <c r="G20" s="676"/>
      <c r="H20" s="676"/>
      <c r="I20" s="676"/>
      <c r="J20" s="676"/>
      <c r="K20" s="676"/>
      <c r="L20" s="676"/>
      <c r="M20" s="676"/>
      <c r="N20" s="676"/>
      <c r="O20" s="676"/>
      <c r="P20" s="676"/>
      <c r="Q20" s="677"/>
      <c r="R20" s="678">
        <v>5499</v>
      </c>
      <c r="S20" s="679"/>
      <c r="T20" s="679"/>
      <c r="U20" s="679"/>
      <c r="V20" s="679"/>
      <c r="W20" s="679"/>
      <c r="X20" s="679"/>
      <c r="Y20" s="680"/>
      <c r="Z20" s="715">
        <v>0</v>
      </c>
      <c r="AA20" s="715"/>
      <c r="AB20" s="715"/>
      <c r="AC20" s="715"/>
      <c r="AD20" s="716">
        <v>5499</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5340650</v>
      </c>
      <c r="BH20" s="679"/>
      <c r="BI20" s="679"/>
      <c r="BJ20" s="679"/>
      <c r="BK20" s="679"/>
      <c r="BL20" s="679"/>
      <c r="BM20" s="679"/>
      <c r="BN20" s="680"/>
      <c r="BO20" s="715">
        <v>10.3</v>
      </c>
      <c r="BP20" s="715"/>
      <c r="BQ20" s="715"/>
      <c r="BR20" s="715"/>
      <c r="BS20" s="684" t="s">
        <v>129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130975246</v>
      </c>
      <c r="CS20" s="679"/>
      <c r="CT20" s="679"/>
      <c r="CU20" s="679"/>
      <c r="CV20" s="679"/>
      <c r="CW20" s="679"/>
      <c r="CX20" s="679"/>
      <c r="CY20" s="680"/>
      <c r="CZ20" s="715">
        <v>100</v>
      </c>
      <c r="DA20" s="715"/>
      <c r="DB20" s="715"/>
      <c r="DC20" s="715"/>
      <c r="DD20" s="684">
        <v>15973400</v>
      </c>
      <c r="DE20" s="679"/>
      <c r="DF20" s="679"/>
      <c r="DG20" s="679"/>
      <c r="DH20" s="679"/>
      <c r="DI20" s="679"/>
      <c r="DJ20" s="679"/>
      <c r="DK20" s="679"/>
      <c r="DL20" s="679"/>
      <c r="DM20" s="679"/>
      <c r="DN20" s="679"/>
      <c r="DO20" s="679"/>
      <c r="DP20" s="680"/>
      <c r="DQ20" s="684">
        <v>83976425</v>
      </c>
      <c r="DR20" s="679"/>
      <c r="DS20" s="679"/>
      <c r="DT20" s="679"/>
      <c r="DU20" s="679"/>
      <c r="DV20" s="679"/>
      <c r="DW20" s="679"/>
      <c r="DX20" s="679"/>
      <c r="DY20" s="679"/>
      <c r="DZ20" s="679"/>
      <c r="EA20" s="679"/>
      <c r="EB20" s="679"/>
      <c r="EC20" s="722"/>
    </row>
    <row r="21" spans="2:133" ht="11.25" customHeight="1">
      <c r="B21" s="675" t="s">
        <v>273</v>
      </c>
      <c r="C21" s="676"/>
      <c r="D21" s="676"/>
      <c r="E21" s="676"/>
      <c r="F21" s="676"/>
      <c r="G21" s="676"/>
      <c r="H21" s="676"/>
      <c r="I21" s="676"/>
      <c r="J21" s="676"/>
      <c r="K21" s="676"/>
      <c r="L21" s="676"/>
      <c r="M21" s="676"/>
      <c r="N21" s="676"/>
      <c r="O21" s="676"/>
      <c r="P21" s="676"/>
      <c r="Q21" s="677"/>
      <c r="R21" s="678">
        <v>625639</v>
      </c>
      <c r="S21" s="679"/>
      <c r="T21" s="679"/>
      <c r="U21" s="679"/>
      <c r="V21" s="679"/>
      <c r="W21" s="679"/>
      <c r="X21" s="679"/>
      <c r="Y21" s="680"/>
      <c r="Z21" s="715">
        <v>0.5</v>
      </c>
      <c r="AA21" s="715"/>
      <c r="AB21" s="715"/>
      <c r="AC21" s="715"/>
      <c r="AD21" s="716">
        <v>625639</v>
      </c>
      <c r="AE21" s="716"/>
      <c r="AF21" s="716"/>
      <c r="AG21" s="716"/>
      <c r="AH21" s="716"/>
      <c r="AI21" s="716"/>
      <c r="AJ21" s="716"/>
      <c r="AK21" s="716"/>
      <c r="AL21" s="681">
        <v>0.9</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93494</v>
      </c>
      <c r="BH21" s="679"/>
      <c r="BI21" s="679"/>
      <c r="BJ21" s="679"/>
      <c r="BK21" s="679"/>
      <c r="BL21" s="679"/>
      <c r="BM21" s="679"/>
      <c r="BN21" s="680"/>
      <c r="BO21" s="715">
        <v>0.2</v>
      </c>
      <c r="BP21" s="715"/>
      <c r="BQ21" s="715"/>
      <c r="BR21" s="715"/>
      <c r="BS21" s="684" t="s">
        <v>230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275</v>
      </c>
      <c r="C22" s="676"/>
      <c r="D22" s="676"/>
      <c r="E22" s="676"/>
      <c r="F22" s="676"/>
      <c r="G22" s="676"/>
      <c r="H22" s="676"/>
      <c r="I22" s="676"/>
      <c r="J22" s="676"/>
      <c r="K22" s="676"/>
      <c r="L22" s="676"/>
      <c r="M22" s="676"/>
      <c r="N22" s="676"/>
      <c r="O22" s="676"/>
      <c r="P22" s="676"/>
      <c r="Q22" s="677"/>
      <c r="R22" s="678">
        <v>10306452</v>
      </c>
      <c r="S22" s="679"/>
      <c r="T22" s="679"/>
      <c r="U22" s="679"/>
      <c r="V22" s="679"/>
      <c r="W22" s="679"/>
      <c r="X22" s="679"/>
      <c r="Y22" s="680"/>
      <c r="Z22" s="715">
        <v>7.7</v>
      </c>
      <c r="AA22" s="715"/>
      <c r="AB22" s="715"/>
      <c r="AC22" s="715"/>
      <c r="AD22" s="716">
        <v>9599199</v>
      </c>
      <c r="AE22" s="716"/>
      <c r="AF22" s="716"/>
      <c r="AG22" s="716"/>
      <c r="AH22" s="716"/>
      <c r="AI22" s="716"/>
      <c r="AJ22" s="716"/>
      <c r="AK22" s="716"/>
      <c r="AL22" s="681">
        <v>14.4</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v>1497377</v>
      </c>
      <c r="BH22" s="679"/>
      <c r="BI22" s="679"/>
      <c r="BJ22" s="679"/>
      <c r="BK22" s="679"/>
      <c r="BL22" s="679"/>
      <c r="BM22" s="679"/>
      <c r="BN22" s="680"/>
      <c r="BO22" s="715">
        <v>2.9</v>
      </c>
      <c r="BP22" s="715"/>
      <c r="BQ22" s="715"/>
      <c r="BR22" s="715"/>
      <c r="BS22" s="684" t="s">
        <v>129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278</v>
      </c>
      <c r="C23" s="676"/>
      <c r="D23" s="676"/>
      <c r="E23" s="676"/>
      <c r="F23" s="676"/>
      <c r="G23" s="676"/>
      <c r="H23" s="676"/>
      <c r="I23" s="676"/>
      <c r="J23" s="676"/>
      <c r="K23" s="676"/>
      <c r="L23" s="676"/>
      <c r="M23" s="676"/>
      <c r="N23" s="676"/>
      <c r="O23" s="676"/>
      <c r="P23" s="676"/>
      <c r="Q23" s="677"/>
      <c r="R23" s="678">
        <v>9599199</v>
      </c>
      <c r="S23" s="679"/>
      <c r="T23" s="679"/>
      <c r="U23" s="679"/>
      <c r="V23" s="679"/>
      <c r="W23" s="679"/>
      <c r="X23" s="679"/>
      <c r="Y23" s="680"/>
      <c r="Z23" s="715">
        <v>7.1</v>
      </c>
      <c r="AA23" s="715"/>
      <c r="AB23" s="715"/>
      <c r="AC23" s="715"/>
      <c r="AD23" s="716">
        <v>9599199</v>
      </c>
      <c r="AE23" s="716"/>
      <c r="AF23" s="716"/>
      <c r="AG23" s="716"/>
      <c r="AH23" s="716"/>
      <c r="AI23" s="716"/>
      <c r="AJ23" s="716"/>
      <c r="AK23" s="716"/>
      <c r="AL23" s="681">
        <v>14.4</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3749779</v>
      </c>
      <c r="BH23" s="679"/>
      <c r="BI23" s="679"/>
      <c r="BJ23" s="679"/>
      <c r="BK23" s="679"/>
      <c r="BL23" s="679"/>
      <c r="BM23" s="679"/>
      <c r="BN23" s="680"/>
      <c r="BO23" s="715">
        <v>7.2</v>
      </c>
      <c r="BP23" s="715"/>
      <c r="BQ23" s="715"/>
      <c r="BR23" s="715"/>
      <c r="BS23" s="684" t="s">
        <v>230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c r="B24" s="675" t="s">
        <v>285</v>
      </c>
      <c r="C24" s="676"/>
      <c r="D24" s="676"/>
      <c r="E24" s="676"/>
      <c r="F24" s="676"/>
      <c r="G24" s="676"/>
      <c r="H24" s="676"/>
      <c r="I24" s="676"/>
      <c r="J24" s="676"/>
      <c r="K24" s="676"/>
      <c r="L24" s="676"/>
      <c r="M24" s="676"/>
      <c r="N24" s="676"/>
      <c r="O24" s="676"/>
      <c r="P24" s="676"/>
      <c r="Q24" s="677"/>
      <c r="R24" s="678">
        <v>707234</v>
      </c>
      <c r="S24" s="679"/>
      <c r="T24" s="679"/>
      <c r="U24" s="679"/>
      <c r="V24" s="679"/>
      <c r="W24" s="679"/>
      <c r="X24" s="679"/>
      <c r="Y24" s="680"/>
      <c r="Z24" s="715">
        <v>0.5</v>
      </c>
      <c r="AA24" s="715"/>
      <c r="AB24" s="715"/>
      <c r="AC24" s="715"/>
      <c r="AD24" s="716" t="s">
        <v>145</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65877322</v>
      </c>
      <c r="CS24" s="734"/>
      <c r="CT24" s="734"/>
      <c r="CU24" s="734"/>
      <c r="CV24" s="734"/>
      <c r="CW24" s="734"/>
      <c r="CX24" s="734"/>
      <c r="CY24" s="777"/>
      <c r="CZ24" s="778">
        <v>50.3</v>
      </c>
      <c r="DA24" s="749"/>
      <c r="DB24" s="749"/>
      <c r="DC24" s="781"/>
      <c r="DD24" s="776">
        <v>39270172</v>
      </c>
      <c r="DE24" s="734"/>
      <c r="DF24" s="734"/>
      <c r="DG24" s="734"/>
      <c r="DH24" s="734"/>
      <c r="DI24" s="734"/>
      <c r="DJ24" s="734"/>
      <c r="DK24" s="777"/>
      <c r="DL24" s="776">
        <v>37662309</v>
      </c>
      <c r="DM24" s="734"/>
      <c r="DN24" s="734"/>
      <c r="DO24" s="734"/>
      <c r="DP24" s="734"/>
      <c r="DQ24" s="734"/>
      <c r="DR24" s="734"/>
      <c r="DS24" s="734"/>
      <c r="DT24" s="734"/>
      <c r="DU24" s="734"/>
      <c r="DV24" s="777"/>
      <c r="DW24" s="778">
        <v>52.8</v>
      </c>
      <c r="DX24" s="749"/>
      <c r="DY24" s="749"/>
      <c r="DZ24" s="749"/>
      <c r="EA24" s="749"/>
      <c r="EB24" s="749"/>
      <c r="EC24" s="779"/>
    </row>
    <row r="25" spans="2:133" ht="11.25" customHeight="1">
      <c r="B25" s="675" t="s">
        <v>288</v>
      </c>
      <c r="C25" s="676"/>
      <c r="D25" s="676"/>
      <c r="E25" s="676"/>
      <c r="F25" s="676"/>
      <c r="G25" s="676"/>
      <c r="H25" s="676"/>
      <c r="I25" s="676"/>
      <c r="J25" s="676"/>
      <c r="K25" s="676"/>
      <c r="L25" s="676"/>
      <c r="M25" s="676"/>
      <c r="N25" s="676"/>
      <c r="O25" s="676"/>
      <c r="P25" s="676"/>
      <c r="Q25" s="677"/>
      <c r="R25" s="678">
        <v>19</v>
      </c>
      <c r="S25" s="679"/>
      <c r="T25" s="679"/>
      <c r="U25" s="679"/>
      <c r="V25" s="679"/>
      <c r="W25" s="679"/>
      <c r="X25" s="679"/>
      <c r="Y25" s="680"/>
      <c r="Z25" s="715">
        <v>0</v>
      </c>
      <c r="AA25" s="715"/>
      <c r="AB25" s="715"/>
      <c r="AC25" s="715"/>
      <c r="AD25" s="716" t="s">
        <v>129</v>
      </c>
      <c r="AE25" s="716"/>
      <c r="AF25" s="716"/>
      <c r="AG25" s="716"/>
      <c r="AH25" s="716"/>
      <c r="AI25" s="716"/>
      <c r="AJ25" s="716"/>
      <c r="AK25" s="716"/>
      <c r="AL25" s="681" t="s">
        <v>129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19836737</v>
      </c>
      <c r="CS25" s="697"/>
      <c r="CT25" s="697"/>
      <c r="CU25" s="697"/>
      <c r="CV25" s="697"/>
      <c r="CW25" s="697"/>
      <c r="CX25" s="697"/>
      <c r="CY25" s="698"/>
      <c r="CZ25" s="681">
        <v>15.1</v>
      </c>
      <c r="DA25" s="699"/>
      <c r="DB25" s="699"/>
      <c r="DC25" s="700"/>
      <c r="DD25" s="684">
        <v>18166965</v>
      </c>
      <c r="DE25" s="697"/>
      <c r="DF25" s="697"/>
      <c r="DG25" s="697"/>
      <c r="DH25" s="697"/>
      <c r="DI25" s="697"/>
      <c r="DJ25" s="697"/>
      <c r="DK25" s="698"/>
      <c r="DL25" s="684">
        <v>17355679</v>
      </c>
      <c r="DM25" s="697"/>
      <c r="DN25" s="697"/>
      <c r="DO25" s="697"/>
      <c r="DP25" s="697"/>
      <c r="DQ25" s="697"/>
      <c r="DR25" s="697"/>
      <c r="DS25" s="697"/>
      <c r="DT25" s="697"/>
      <c r="DU25" s="697"/>
      <c r="DV25" s="698"/>
      <c r="DW25" s="681">
        <v>24.4</v>
      </c>
      <c r="DX25" s="699"/>
      <c r="DY25" s="699"/>
      <c r="DZ25" s="699"/>
      <c r="EA25" s="699"/>
      <c r="EB25" s="699"/>
      <c r="EC25" s="714"/>
    </row>
    <row r="26" spans="2:133" ht="11.25" customHeight="1">
      <c r="B26" s="675" t="s">
        <v>291</v>
      </c>
      <c r="C26" s="676"/>
      <c r="D26" s="676"/>
      <c r="E26" s="676"/>
      <c r="F26" s="676"/>
      <c r="G26" s="676"/>
      <c r="H26" s="676"/>
      <c r="I26" s="676"/>
      <c r="J26" s="676"/>
      <c r="K26" s="676"/>
      <c r="L26" s="676"/>
      <c r="M26" s="676"/>
      <c r="N26" s="676"/>
      <c r="O26" s="676"/>
      <c r="P26" s="676"/>
      <c r="Q26" s="677"/>
      <c r="R26" s="678">
        <v>70374642</v>
      </c>
      <c r="S26" s="679"/>
      <c r="T26" s="679"/>
      <c r="U26" s="679"/>
      <c r="V26" s="679"/>
      <c r="W26" s="679"/>
      <c r="X26" s="679"/>
      <c r="Y26" s="680"/>
      <c r="Z26" s="715">
        <v>52.3</v>
      </c>
      <c r="AA26" s="715"/>
      <c r="AB26" s="715"/>
      <c r="AC26" s="715"/>
      <c r="AD26" s="716">
        <v>65917610</v>
      </c>
      <c r="AE26" s="716"/>
      <c r="AF26" s="716"/>
      <c r="AG26" s="716"/>
      <c r="AH26" s="716"/>
      <c r="AI26" s="716"/>
      <c r="AJ26" s="716"/>
      <c r="AK26" s="716"/>
      <c r="AL26" s="681">
        <v>99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230</v>
      </c>
      <c r="BP26" s="715"/>
      <c r="BQ26" s="715"/>
      <c r="BR26" s="715"/>
      <c r="BS26" s="684" t="s">
        <v>129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12762524</v>
      </c>
      <c r="CS26" s="679"/>
      <c r="CT26" s="679"/>
      <c r="CU26" s="679"/>
      <c r="CV26" s="679"/>
      <c r="CW26" s="679"/>
      <c r="CX26" s="679"/>
      <c r="CY26" s="680"/>
      <c r="CZ26" s="681">
        <v>9.6999999999999993</v>
      </c>
      <c r="DA26" s="699"/>
      <c r="DB26" s="699"/>
      <c r="DC26" s="700"/>
      <c r="DD26" s="684">
        <v>11642662</v>
      </c>
      <c r="DE26" s="679"/>
      <c r="DF26" s="679"/>
      <c r="DG26" s="679"/>
      <c r="DH26" s="679"/>
      <c r="DI26" s="679"/>
      <c r="DJ26" s="679"/>
      <c r="DK26" s="680"/>
      <c r="DL26" s="684" t="s">
        <v>230</v>
      </c>
      <c r="DM26" s="679"/>
      <c r="DN26" s="679"/>
      <c r="DO26" s="679"/>
      <c r="DP26" s="679"/>
      <c r="DQ26" s="679"/>
      <c r="DR26" s="679"/>
      <c r="DS26" s="679"/>
      <c r="DT26" s="679"/>
      <c r="DU26" s="679"/>
      <c r="DV26" s="680"/>
      <c r="DW26" s="681" t="s">
        <v>129</v>
      </c>
      <c r="DX26" s="699"/>
      <c r="DY26" s="699"/>
      <c r="DZ26" s="699"/>
      <c r="EA26" s="699"/>
      <c r="EB26" s="699"/>
      <c r="EC26" s="714"/>
    </row>
    <row r="27" spans="2:133" ht="11.25" customHeight="1">
      <c r="B27" s="675" t="s">
        <v>294</v>
      </c>
      <c r="C27" s="676"/>
      <c r="D27" s="676"/>
      <c r="E27" s="676"/>
      <c r="F27" s="676"/>
      <c r="G27" s="676"/>
      <c r="H27" s="676"/>
      <c r="I27" s="676"/>
      <c r="J27" s="676"/>
      <c r="K27" s="676"/>
      <c r="L27" s="676"/>
      <c r="M27" s="676"/>
      <c r="N27" s="676"/>
      <c r="O27" s="676"/>
      <c r="P27" s="676"/>
      <c r="Q27" s="677"/>
      <c r="R27" s="678">
        <v>40784</v>
      </c>
      <c r="S27" s="679"/>
      <c r="T27" s="679"/>
      <c r="U27" s="679"/>
      <c r="V27" s="679"/>
      <c r="W27" s="679"/>
      <c r="X27" s="679"/>
      <c r="Y27" s="680"/>
      <c r="Z27" s="715">
        <v>0</v>
      </c>
      <c r="AA27" s="715"/>
      <c r="AB27" s="715"/>
      <c r="AC27" s="715"/>
      <c r="AD27" s="716">
        <v>40784</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52011858</v>
      </c>
      <c r="BH27" s="679"/>
      <c r="BI27" s="679"/>
      <c r="BJ27" s="679"/>
      <c r="BK27" s="679"/>
      <c r="BL27" s="679"/>
      <c r="BM27" s="679"/>
      <c r="BN27" s="680"/>
      <c r="BO27" s="715">
        <v>100</v>
      </c>
      <c r="BP27" s="715"/>
      <c r="BQ27" s="715"/>
      <c r="BR27" s="715"/>
      <c r="BS27" s="684">
        <v>523572</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35778945</v>
      </c>
      <c r="CS27" s="697"/>
      <c r="CT27" s="697"/>
      <c r="CU27" s="697"/>
      <c r="CV27" s="697"/>
      <c r="CW27" s="697"/>
      <c r="CX27" s="697"/>
      <c r="CY27" s="698"/>
      <c r="CZ27" s="681">
        <v>27.3</v>
      </c>
      <c r="DA27" s="699"/>
      <c r="DB27" s="699"/>
      <c r="DC27" s="700"/>
      <c r="DD27" s="684">
        <v>11105888</v>
      </c>
      <c r="DE27" s="697"/>
      <c r="DF27" s="697"/>
      <c r="DG27" s="697"/>
      <c r="DH27" s="697"/>
      <c r="DI27" s="697"/>
      <c r="DJ27" s="697"/>
      <c r="DK27" s="698"/>
      <c r="DL27" s="684">
        <v>10534849</v>
      </c>
      <c r="DM27" s="697"/>
      <c r="DN27" s="697"/>
      <c r="DO27" s="697"/>
      <c r="DP27" s="697"/>
      <c r="DQ27" s="697"/>
      <c r="DR27" s="697"/>
      <c r="DS27" s="697"/>
      <c r="DT27" s="697"/>
      <c r="DU27" s="697"/>
      <c r="DV27" s="698"/>
      <c r="DW27" s="681">
        <v>14.8</v>
      </c>
      <c r="DX27" s="699"/>
      <c r="DY27" s="699"/>
      <c r="DZ27" s="699"/>
      <c r="EA27" s="699"/>
      <c r="EB27" s="699"/>
      <c r="EC27" s="714"/>
    </row>
    <row r="28" spans="2:133" ht="11.25" customHeight="1">
      <c r="B28" s="675" t="s">
        <v>297</v>
      </c>
      <c r="C28" s="676"/>
      <c r="D28" s="676"/>
      <c r="E28" s="676"/>
      <c r="F28" s="676"/>
      <c r="G28" s="676"/>
      <c r="H28" s="676"/>
      <c r="I28" s="676"/>
      <c r="J28" s="676"/>
      <c r="K28" s="676"/>
      <c r="L28" s="676"/>
      <c r="M28" s="676"/>
      <c r="N28" s="676"/>
      <c r="O28" s="676"/>
      <c r="P28" s="676"/>
      <c r="Q28" s="677"/>
      <c r="R28" s="678">
        <v>1337130</v>
      </c>
      <c r="S28" s="679"/>
      <c r="T28" s="679"/>
      <c r="U28" s="679"/>
      <c r="V28" s="679"/>
      <c r="W28" s="679"/>
      <c r="X28" s="679"/>
      <c r="Y28" s="680"/>
      <c r="Z28" s="715">
        <v>1</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10261640</v>
      </c>
      <c r="CS28" s="679"/>
      <c r="CT28" s="679"/>
      <c r="CU28" s="679"/>
      <c r="CV28" s="679"/>
      <c r="CW28" s="679"/>
      <c r="CX28" s="679"/>
      <c r="CY28" s="680"/>
      <c r="CZ28" s="681">
        <v>7.8</v>
      </c>
      <c r="DA28" s="699"/>
      <c r="DB28" s="699"/>
      <c r="DC28" s="700"/>
      <c r="DD28" s="684">
        <v>9997319</v>
      </c>
      <c r="DE28" s="679"/>
      <c r="DF28" s="679"/>
      <c r="DG28" s="679"/>
      <c r="DH28" s="679"/>
      <c r="DI28" s="679"/>
      <c r="DJ28" s="679"/>
      <c r="DK28" s="680"/>
      <c r="DL28" s="684">
        <v>9771781</v>
      </c>
      <c r="DM28" s="679"/>
      <c r="DN28" s="679"/>
      <c r="DO28" s="679"/>
      <c r="DP28" s="679"/>
      <c r="DQ28" s="679"/>
      <c r="DR28" s="679"/>
      <c r="DS28" s="679"/>
      <c r="DT28" s="679"/>
      <c r="DU28" s="679"/>
      <c r="DV28" s="680"/>
      <c r="DW28" s="681">
        <v>13.7</v>
      </c>
      <c r="DX28" s="699"/>
      <c r="DY28" s="699"/>
      <c r="DZ28" s="699"/>
      <c r="EA28" s="699"/>
      <c r="EB28" s="699"/>
      <c r="EC28" s="714"/>
    </row>
    <row r="29" spans="2:133" ht="11.25" customHeight="1">
      <c r="B29" s="675" t="s">
        <v>299</v>
      </c>
      <c r="C29" s="676"/>
      <c r="D29" s="676"/>
      <c r="E29" s="676"/>
      <c r="F29" s="676"/>
      <c r="G29" s="676"/>
      <c r="H29" s="676"/>
      <c r="I29" s="676"/>
      <c r="J29" s="676"/>
      <c r="K29" s="676"/>
      <c r="L29" s="676"/>
      <c r="M29" s="676"/>
      <c r="N29" s="676"/>
      <c r="O29" s="676"/>
      <c r="P29" s="676"/>
      <c r="Q29" s="677"/>
      <c r="R29" s="678">
        <v>2028818</v>
      </c>
      <c r="S29" s="679"/>
      <c r="T29" s="679"/>
      <c r="U29" s="679"/>
      <c r="V29" s="679"/>
      <c r="W29" s="679"/>
      <c r="X29" s="679"/>
      <c r="Y29" s="680"/>
      <c r="Z29" s="715">
        <v>1.5</v>
      </c>
      <c r="AA29" s="715"/>
      <c r="AB29" s="715"/>
      <c r="AC29" s="715"/>
      <c r="AD29" s="716">
        <v>490458</v>
      </c>
      <c r="AE29" s="716"/>
      <c r="AF29" s="716"/>
      <c r="AG29" s="716"/>
      <c r="AH29" s="716"/>
      <c r="AI29" s="716"/>
      <c r="AJ29" s="716"/>
      <c r="AK29" s="716"/>
      <c r="AL29" s="681">
        <v>0.7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10261408</v>
      </c>
      <c r="CS29" s="697"/>
      <c r="CT29" s="697"/>
      <c r="CU29" s="697"/>
      <c r="CV29" s="697"/>
      <c r="CW29" s="697"/>
      <c r="CX29" s="697"/>
      <c r="CY29" s="698"/>
      <c r="CZ29" s="681">
        <v>7.8</v>
      </c>
      <c r="DA29" s="699"/>
      <c r="DB29" s="699"/>
      <c r="DC29" s="700"/>
      <c r="DD29" s="684">
        <v>9997087</v>
      </c>
      <c r="DE29" s="697"/>
      <c r="DF29" s="697"/>
      <c r="DG29" s="697"/>
      <c r="DH29" s="697"/>
      <c r="DI29" s="697"/>
      <c r="DJ29" s="697"/>
      <c r="DK29" s="698"/>
      <c r="DL29" s="684">
        <v>9771549</v>
      </c>
      <c r="DM29" s="697"/>
      <c r="DN29" s="697"/>
      <c r="DO29" s="697"/>
      <c r="DP29" s="697"/>
      <c r="DQ29" s="697"/>
      <c r="DR29" s="697"/>
      <c r="DS29" s="697"/>
      <c r="DT29" s="697"/>
      <c r="DU29" s="697"/>
      <c r="DV29" s="698"/>
      <c r="DW29" s="681">
        <v>13.7</v>
      </c>
      <c r="DX29" s="699"/>
      <c r="DY29" s="699"/>
      <c r="DZ29" s="699"/>
      <c r="EA29" s="699"/>
      <c r="EB29" s="699"/>
      <c r="EC29" s="714"/>
    </row>
    <row r="30" spans="2:133" ht="11.25" customHeight="1">
      <c r="B30" s="675" t="s">
        <v>301</v>
      </c>
      <c r="C30" s="676"/>
      <c r="D30" s="676"/>
      <c r="E30" s="676"/>
      <c r="F30" s="676"/>
      <c r="G30" s="676"/>
      <c r="H30" s="676"/>
      <c r="I30" s="676"/>
      <c r="J30" s="676"/>
      <c r="K30" s="676"/>
      <c r="L30" s="676"/>
      <c r="M30" s="676"/>
      <c r="N30" s="676"/>
      <c r="O30" s="676"/>
      <c r="P30" s="676"/>
      <c r="Q30" s="677"/>
      <c r="R30" s="678">
        <v>814079</v>
      </c>
      <c r="S30" s="679"/>
      <c r="T30" s="679"/>
      <c r="U30" s="679"/>
      <c r="V30" s="679"/>
      <c r="W30" s="679"/>
      <c r="X30" s="679"/>
      <c r="Y30" s="680"/>
      <c r="Z30" s="715">
        <v>0.6</v>
      </c>
      <c r="AA30" s="715"/>
      <c r="AB30" s="715"/>
      <c r="AC30" s="715"/>
      <c r="AD30" s="716">
        <v>132</v>
      </c>
      <c r="AE30" s="716"/>
      <c r="AF30" s="716"/>
      <c r="AG30" s="716"/>
      <c r="AH30" s="716"/>
      <c r="AI30" s="716"/>
      <c r="AJ30" s="716"/>
      <c r="AK30" s="716"/>
      <c r="AL30" s="681">
        <v>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9420362</v>
      </c>
      <c r="CS30" s="679"/>
      <c r="CT30" s="679"/>
      <c r="CU30" s="679"/>
      <c r="CV30" s="679"/>
      <c r="CW30" s="679"/>
      <c r="CX30" s="679"/>
      <c r="CY30" s="680"/>
      <c r="CZ30" s="681">
        <v>7.2</v>
      </c>
      <c r="DA30" s="699"/>
      <c r="DB30" s="699"/>
      <c r="DC30" s="700"/>
      <c r="DD30" s="684">
        <v>9156041</v>
      </c>
      <c r="DE30" s="679"/>
      <c r="DF30" s="679"/>
      <c r="DG30" s="679"/>
      <c r="DH30" s="679"/>
      <c r="DI30" s="679"/>
      <c r="DJ30" s="679"/>
      <c r="DK30" s="680"/>
      <c r="DL30" s="684">
        <v>8930503</v>
      </c>
      <c r="DM30" s="679"/>
      <c r="DN30" s="679"/>
      <c r="DO30" s="679"/>
      <c r="DP30" s="679"/>
      <c r="DQ30" s="679"/>
      <c r="DR30" s="679"/>
      <c r="DS30" s="679"/>
      <c r="DT30" s="679"/>
      <c r="DU30" s="679"/>
      <c r="DV30" s="680"/>
      <c r="DW30" s="681">
        <v>12.5</v>
      </c>
      <c r="DX30" s="699"/>
      <c r="DY30" s="699"/>
      <c r="DZ30" s="699"/>
      <c r="EA30" s="699"/>
      <c r="EB30" s="699"/>
      <c r="EC30" s="714"/>
    </row>
    <row r="31" spans="2:133" ht="11.25" customHeight="1">
      <c r="B31" s="675" t="s">
        <v>305</v>
      </c>
      <c r="C31" s="676"/>
      <c r="D31" s="676"/>
      <c r="E31" s="676"/>
      <c r="F31" s="676"/>
      <c r="G31" s="676"/>
      <c r="H31" s="676"/>
      <c r="I31" s="676"/>
      <c r="J31" s="676"/>
      <c r="K31" s="676"/>
      <c r="L31" s="676"/>
      <c r="M31" s="676"/>
      <c r="N31" s="676"/>
      <c r="O31" s="676"/>
      <c r="P31" s="676"/>
      <c r="Q31" s="677"/>
      <c r="R31" s="678">
        <v>22854169</v>
      </c>
      <c r="S31" s="679"/>
      <c r="T31" s="679"/>
      <c r="U31" s="679"/>
      <c r="V31" s="679"/>
      <c r="W31" s="679"/>
      <c r="X31" s="679"/>
      <c r="Y31" s="680"/>
      <c r="Z31" s="715">
        <v>17</v>
      </c>
      <c r="AA31" s="715"/>
      <c r="AB31" s="715"/>
      <c r="AC31" s="715"/>
      <c r="AD31" s="716" t="s">
        <v>230</v>
      </c>
      <c r="AE31" s="716"/>
      <c r="AF31" s="716"/>
      <c r="AG31" s="716"/>
      <c r="AH31" s="716"/>
      <c r="AI31" s="716"/>
      <c r="AJ31" s="716"/>
      <c r="AK31" s="716"/>
      <c r="AL31" s="681" t="s">
        <v>129</v>
      </c>
      <c r="AM31" s="682"/>
      <c r="AN31" s="682"/>
      <c r="AO31" s="717"/>
      <c r="AP31" s="754" t="s">
        <v>306</v>
      </c>
      <c r="AQ31" s="755"/>
      <c r="AR31" s="755"/>
      <c r="AS31" s="755"/>
      <c r="AT31" s="760" t="s">
        <v>307</v>
      </c>
      <c r="AU31" s="231"/>
      <c r="AV31" s="231"/>
      <c r="AW31" s="231"/>
      <c r="AX31" s="744" t="s">
        <v>185</v>
      </c>
      <c r="AY31" s="745"/>
      <c r="AZ31" s="745"/>
      <c r="BA31" s="745"/>
      <c r="BB31" s="745"/>
      <c r="BC31" s="745"/>
      <c r="BD31" s="745"/>
      <c r="BE31" s="745"/>
      <c r="BF31" s="746"/>
      <c r="BG31" s="747">
        <v>98.9</v>
      </c>
      <c r="BH31" s="748"/>
      <c r="BI31" s="748"/>
      <c r="BJ31" s="748"/>
      <c r="BK31" s="748"/>
      <c r="BL31" s="748"/>
      <c r="BM31" s="749">
        <v>95.8</v>
      </c>
      <c r="BN31" s="748"/>
      <c r="BO31" s="748"/>
      <c r="BP31" s="748"/>
      <c r="BQ31" s="750"/>
      <c r="BR31" s="747">
        <v>99</v>
      </c>
      <c r="BS31" s="748"/>
      <c r="BT31" s="748"/>
      <c r="BU31" s="748"/>
      <c r="BV31" s="748"/>
      <c r="BW31" s="748"/>
      <c r="BX31" s="749">
        <v>95.6</v>
      </c>
      <c r="BY31" s="748"/>
      <c r="BZ31" s="748"/>
      <c r="CA31" s="748"/>
      <c r="CB31" s="750"/>
      <c r="CD31" s="765"/>
      <c r="CE31" s="766"/>
      <c r="CF31" s="711" t="s">
        <v>308</v>
      </c>
      <c r="CG31" s="712"/>
      <c r="CH31" s="712"/>
      <c r="CI31" s="712"/>
      <c r="CJ31" s="712"/>
      <c r="CK31" s="712"/>
      <c r="CL31" s="712"/>
      <c r="CM31" s="712"/>
      <c r="CN31" s="712"/>
      <c r="CO31" s="712"/>
      <c r="CP31" s="712"/>
      <c r="CQ31" s="713"/>
      <c r="CR31" s="678">
        <v>841046</v>
      </c>
      <c r="CS31" s="697"/>
      <c r="CT31" s="697"/>
      <c r="CU31" s="697"/>
      <c r="CV31" s="697"/>
      <c r="CW31" s="697"/>
      <c r="CX31" s="697"/>
      <c r="CY31" s="698"/>
      <c r="CZ31" s="681">
        <v>0.6</v>
      </c>
      <c r="DA31" s="699"/>
      <c r="DB31" s="699"/>
      <c r="DC31" s="700"/>
      <c r="DD31" s="684">
        <v>841046</v>
      </c>
      <c r="DE31" s="697"/>
      <c r="DF31" s="697"/>
      <c r="DG31" s="697"/>
      <c r="DH31" s="697"/>
      <c r="DI31" s="697"/>
      <c r="DJ31" s="697"/>
      <c r="DK31" s="698"/>
      <c r="DL31" s="684">
        <v>841046</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9" t="s">
        <v>309</v>
      </c>
      <c r="C32" s="770"/>
      <c r="D32" s="770"/>
      <c r="E32" s="770"/>
      <c r="F32" s="770"/>
      <c r="G32" s="770"/>
      <c r="H32" s="770"/>
      <c r="I32" s="770"/>
      <c r="J32" s="770"/>
      <c r="K32" s="770"/>
      <c r="L32" s="770"/>
      <c r="M32" s="770"/>
      <c r="N32" s="770"/>
      <c r="O32" s="770"/>
      <c r="P32" s="770"/>
      <c r="Q32" s="771"/>
      <c r="R32" s="678">
        <v>16082</v>
      </c>
      <c r="S32" s="679"/>
      <c r="T32" s="679"/>
      <c r="U32" s="679"/>
      <c r="V32" s="679"/>
      <c r="W32" s="679"/>
      <c r="X32" s="679"/>
      <c r="Y32" s="680"/>
      <c r="Z32" s="715">
        <v>0</v>
      </c>
      <c r="AA32" s="715"/>
      <c r="AB32" s="715"/>
      <c r="AC32" s="715"/>
      <c r="AD32" s="716">
        <v>16082</v>
      </c>
      <c r="AE32" s="716"/>
      <c r="AF32" s="716"/>
      <c r="AG32" s="716"/>
      <c r="AH32" s="716"/>
      <c r="AI32" s="716"/>
      <c r="AJ32" s="716"/>
      <c r="AK32" s="716"/>
      <c r="AL32" s="681">
        <v>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99.2</v>
      </c>
      <c r="BH32" s="697"/>
      <c r="BI32" s="697"/>
      <c r="BJ32" s="697"/>
      <c r="BK32" s="697"/>
      <c r="BL32" s="697"/>
      <c r="BM32" s="682">
        <v>96.4</v>
      </c>
      <c r="BN32" s="743"/>
      <c r="BO32" s="743"/>
      <c r="BP32" s="743"/>
      <c r="BQ32" s="721"/>
      <c r="BR32" s="751">
        <v>99</v>
      </c>
      <c r="BS32" s="697"/>
      <c r="BT32" s="697"/>
      <c r="BU32" s="697"/>
      <c r="BV32" s="697"/>
      <c r="BW32" s="697"/>
      <c r="BX32" s="682">
        <v>96</v>
      </c>
      <c r="BY32" s="743"/>
      <c r="BZ32" s="743"/>
      <c r="CA32" s="743"/>
      <c r="CB32" s="721"/>
      <c r="CD32" s="767"/>
      <c r="CE32" s="768"/>
      <c r="CF32" s="711" t="s">
        <v>312</v>
      </c>
      <c r="CG32" s="712"/>
      <c r="CH32" s="712"/>
      <c r="CI32" s="712"/>
      <c r="CJ32" s="712"/>
      <c r="CK32" s="712"/>
      <c r="CL32" s="712"/>
      <c r="CM32" s="712"/>
      <c r="CN32" s="712"/>
      <c r="CO32" s="712"/>
      <c r="CP32" s="712"/>
      <c r="CQ32" s="713"/>
      <c r="CR32" s="678">
        <v>232</v>
      </c>
      <c r="CS32" s="679"/>
      <c r="CT32" s="679"/>
      <c r="CU32" s="679"/>
      <c r="CV32" s="679"/>
      <c r="CW32" s="679"/>
      <c r="CX32" s="679"/>
      <c r="CY32" s="680"/>
      <c r="CZ32" s="681">
        <v>0</v>
      </c>
      <c r="DA32" s="699"/>
      <c r="DB32" s="699"/>
      <c r="DC32" s="700"/>
      <c r="DD32" s="684">
        <v>232</v>
      </c>
      <c r="DE32" s="679"/>
      <c r="DF32" s="679"/>
      <c r="DG32" s="679"/>
      <c r="DH32" s="679"/>
      <c r="DI32" s="679"/>
      <c r="DJ32" s="679"/>
      <c r="DK32" s="680"/>
      <c r="DL32" s="684">
        <v>232</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313</v>
      </c>
      <c r="C33" s="676"/>
      <c r="D33" s="676"/>
      <c r="E33" s="676"/>
      <c r="F33" s="676"/>
      <c r="G33" s="676"/>
      <c r="H33" s="676"/>
      <c r="I33" s="676"/>
      <c r="J33" s="676"/>
      <c r="K33" s="676"/>
      <c r="L33" s="676"/>
      <c r="M33" s="676"/>
      <c r="N33" s="676"/>
      <c r="O33" s="676"/>
      <c r="P33" s="676"/>
      <c r="Q33" s="677"/>
      <c r="R33" s="678">
        <v>8585939</v>
      </c>
      <c r="S33" s="679"/>
      <c r="T33" s="679"/>
      <c r="U33" s="679"/>
      <c r="V33" s="679"/>
      <c r="W33" s="679"/>
      <c r="X33" s="679"/>
      <c r="Y33" s="680"/>
      <c r="Z33" s="715">
        <v>6.4</v>
      </c>
      <c r="AA33" s="715"/>
      <c r="AB33" s="715"/>
      <c r="AC33" s="715"/>
      <c r="AD33" s="716" t="s">
        <v>230</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98.6</v>
      </c>
      <c r="BH33" s="663"/>
      <c r="BI33" s="663"/>
      <c r="BJ33" s="663"/>
      <c r="BK33" s="663"/>
      <c r="BL33" s="663"/>
      <c r="BM33" s="706">
        <v>94.8</v>
      </c>
      <c r="BN33" s="663"/>
      <c r="BO33" s="663"/>
      <c r="BP33" s="663"/>
      <c r="BQ33" s="727"/>
      <c r="BR33" s="742">
        <v>98.8</v>
      </c>
      <c r="BS33" s="663"/>
      <c r="BT33" s="663"/>
      <c r="BU33" s="663"/>
      <c r="BV33" s="663"/>
      <c r="BW33" s="663"/>
      <c r="BX33" s="706">
        <v>94.8</v>
      </c>
      <c r="BY33" s="663"/>
      <c r="BZ33" s="663"/>
      <c r="CA33" s="663"/>
      <c r="CB33" s="727"/>
      <c r="CD33" s="711" t="s">
        <v>315</v>
      </c>
      <c r="CE33" s="712"/>
      <c r="CF33" s="712"/>
      <c r="CG33" s="712"/>
      <c r="CH33" s="712"/>
      <c r="CI33" s="712"/>
      <c r="CJ33" s="712"/>
      <c r="CK33" s="712"/>
      <c r="CL33" s="712"/>
      <c r="CM33" s="712"/>
      <c r="CN33" s="712"/>
      <c r="CO33" s="712"/>
      <c r="CP33" s="712"/>
      <c r="CQ33" s="713"/>
      <c r="CR33" s="678">
        <v>48815665</v>
      </c>
      <c r="CS33" s="697"/>
      <c r="CT33" s="697"/>
      <c r="CU33" s="697"/>
      <c r="CV33" s="697"/>
      <c r="CW33" s="697"/>
      <c r="CX33" s="697"/>
      <c r="CY33" s="698"/>
      <c r="CZ33" s="681">
        <v>37.299999999999997</v>
      </c>
      <c r="DA33" s="699"/>
      <c r="DB33" s="699"/>
      <c r="DC33" s="700"/>
      <c r="DD33" s="684">
        <v>42063629</v>
      </c>
      <c r="DE33" s="697"/>
      <c r="DF33" s="697"/>
      <c r="DG33" s="697"/>
      <c r="DH33" s="697"/>
      <c r="DI33" s="697"/>
      <c r="DJ33" s="697"/>
      <c r="DK33" s="698"/>
      <c r="DL33" s="684">
        <v>25732376</v>
      </c>
      <c r="DM33" s="697"/>
      <c r="DN33" s="697"/>
      <c r="DO33" s="697"/>
      <c r="DP33" s="697"/>
      <c r="DQ33" s="697"/>
      <c r="DR33" s="697"/>
      <c r="DS33" s="697"/>
      <c r="DT33" s="697"/>
      <c r="DU33" s="697"/>
      <c r="DV33" s="698"/>
      <c r="DW33" s="681">
        <v>36.1</v>
      </c>
      <c r="DX33" s="699"/>
      <c r="DY33" s="699"/>
      <c r="DZ33" s="699"/>
      <c r="EA33" s="699"/>
      <c r="EB33" s="699"/>
      <c r="EC33" s="714"/>
    </row>
    <row r="34" spans="2:133" ht="11.25" customHeight="1">
      <c r="B34" s="675" t="s">
        <v>316</v>
      </c>
      <c r="C34" s="676"/>
      <c r="D34" s="676"/>
      <c r="E34" s="676"/>
      <c r="F34" s="676"/>
      <c r="G34" s="676"/>
      <c r="H34" s="676"/>
      <c r="I34" s="676"/>
      <c r="J34" s="676"/>
      <c r="K34" s="676"/>
      <c r="L34" s="676"/>
      <c r="M34" s="676"/>
      <c r="N34" s="676"/>
      <c r="O34" s="676"/>
      <c r="P34" s="676"/>
      <c r="Q34" s="677"/>
      <c r="R34" s="678">
        <v>9155937</v>
      </c>
      <c r="S34" s="679"/>
      <c r="T34" s="679"/>
      <c r="U34" s="679"/>
      <c r="V34" s="679"/>
      <c r="W34" s="679"/>
      <c r="X34" s="679"/>
      <c r="Y34" s="680"/>
      <c r="Z34" s="715">
        <v>6.8</v>
      </c>
      <c r="AA34" s="715"/>
      <c r="AB34" s="715"/>
      <c r="AC34" s="715"/>
      <c r="AD34" s="716">
        <v>131901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17619159</v>
      </c>
      <c r="CS34" s="679"/>
      <c r="CT34" s="679"/>
      <c r="CU34" s="679"/>
      <c r="CV34" s="679"/>
      <c r="CW34" s="679"/>
      <c r="CX34" s="679"/>
      <c r="CY34" s="680"/>
      <c r="CZ34" s="681">
        <v>13.5</v>
      </c>
      <c r="DA34" s="699"/>
      <c r="DB34" s="699"/>
      <c r="DC34" s="700"/>
      <c r="DD34" s="684">
        <v>13824660</v>
      </c>
      <c r="DE34" s="679"/>
      <c r="DF34" s="679"/>
      <c r="DG34" s="679"/>
      <c r="DH34" s="679"/>
      <c r="DI34" s="679"/>
      <c r="DJ34" s="679"/>
      <c r="DK34" s="680"/>
      <c r="DL34" s="684">
        <v>10944058</v>
      </c>
      <c r="DM34" s="679"/>
      <c r="DN34" s="679"/>
      <c r="DO34" s="679"/>
      <c r="DP34" s="679"/>
      <c r="DQ34" s="679"/>
      <c r="DR34" s="679"/>
      <c r="DS34" s="679"/>
      <c r="DT34" s="679"/>
      <c r="DU34" s="679"/>
      <c r="DV34" s="680"/>
      <c r="DW34" s="681">
        <v>15.4</v>
      </c>
      <c r="DX34" s="699"/>
      <c r="DY34" s="699"/>
      <c r="DZ34" s="699"/>
      <c r="EA34" s="699"/>
      <c r="EB34" s="699"/>
      <c r="EC34" s="714"/>
    </row>
    <row r="35" spans="2:133" ht="11.25" customHeight="1">
      <c r="B35" s="675" t="s">
        <v>318</v>
      </c>
      <c r="C35" s="676"/>
      <c r="D35" s="676"/>
      <c r="E35" s="676"/>
      <c r="F35" s="676"/>
      <c r="G35" s="676"/>
      <c r="H35" s="676"/>
      <c r="I35" s="676"/>
      <c r="J35" s="676"/>
      <c r="K35" s="676"/>
      <c r="L35" s="676"/>
      <c r="M35" s="676"/>
      <c r="N35" s="676"/>
      <c r="O35" s="676"/>
      <c r="P35" s="676"/>
      <c r="Q35" s="677"/>
      <c r="R35" s="678">
        <v>802786</v>
      </c>
      <c r="S35" s="679"/>
      <c r="T35" s="679"/>
      <c r="U35" s="679"/>
      <c r="V35" s="679"/>
      <c r="W35" s="679"/>
      <c r="X35" s="679"/>
      <c r="Y35" s="680"/>
      <c r="Z35" s="715">
        <v>0.6</v>
      </c>
      <c r="AA35" s="715"/>
      <c r="AB35" s="715"/>
      <c r="AC35" s="715"/>
      <c r="AD35" s="716" t="s">
        <v>129</v>
      </c>
      <c r="AE35" s="716"/>
      <c r="AF35" s="716"/>
      <c r="AG35" s="716"/>
      <c r="AH35" s="716"/>
      <c r="AI35" s="716"/>
      <c r="AJ35" s="716"/>
      <c r="AK35" s="716"/>
      <c r="AL35" s="681" t="s">
        <v>230</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1342577</v>
      </c>
      <c r="CS35" s="697"/>
      <c r="CT35" s="697"/>
      <c r="CU35" s="697"/>
      <c r="CV35" s="697"/>
      <c r="CW35" s="697"/>
      <c r="CX35" s="697"/>
      <c r="CY35" s="698"/>
      <c r="CZ35" s="681">
        <v>1</v>
      </c>
      <c r="DA35" s="699"/>
      <c r="DB35" s="699"/>
      <c r="DC35" s="700"/>
      <c r="DD35" s="684">
        <v>1182435</v>
      </c>
      <c r="DE35" s="697"/>
      <c r="DF35" s="697"/>
      <c r="DG35" s="697"/>
      <c r="DH35" s="697"/>
      <c r="DI35" s="697"/>
      <c r="DJ35" s="697"/>
      <c r="DK35" s="698"/>
      <c r="DL35" s="684">
        <v>1163399</v>
      </c>
      <c r="DM35" s="697"/>
      <c r="DN35" s="697"/>
      <c r="DO35" s="697"/>
      <c r="DP35" s="697"/>
      <c r="DQ35" s="697"/>
      <c r="DR35" s="697"/>
      <c r="DS35" s="697"/>
      <c r="DT35" s="697"/>
      <c r="DU35" s="697"/>
      <c r="DV35" s="698"/>
      <c r="DW35" s="681">
        <v>1.6</v>
      </c>
      <c r="DX35" s="699"/>
      <c r="DY35" s="699"/>
      <c r="DZ35" s="699"/>
      <c r="EA35" s="699"/>
      <c r="EB35" s="699"/>
      <c r="EC35" s="714"/>
    </row>
    <row r="36" spans="2:133" ht="11.25" customHeight="1">
      <c r="B36" s="675" t="s">
        <v>322</v>
      </c>
      <c r="C36" s="676"/>
      <c r="D36" s="676"/>
      <c r="E36" s="676"/>
      <c r="F36" s="676"/>
      <c r="G36" s="676"/>
      <c r="H36" s="676"/>
      <c r="I36" s="676"/>
      <c r="J36" s="676"/>
      <c r="K36" s="676"/>
      <c r="L36" s="676"/>
      <c r="M36" s="676"/>
      <c r="N36" s="676"/>
      <c r="O36" s="676"/>
      <c r="P36" s="676"/>
      <c r="Q36" s="677"/>
      <c r="R36" s="678">
        <v>294411</v>
      </c>
      <c r="S36" s="679"/>
      <c r="T36" s="679"/>
      <c r="U36" s="679"/>
      <c r="V36" s="679"/>
      <c r="W36" s="679"/>
      <c r="X36" s="679"/>
      <c r="Y36" s="680"/>
      <c r="Z36" s="715">
        <v>0.2</v>
      </c>
      <c r="AA36" s="715"/>
      <c r="AB36" s="715"/>
      <c r="AC36" s="715"/>
      <c r="AD36" s="716" t="s">
        <v>230</v>
      </c>
      <c r="AE36" s="716"/>
      <c r="AF36" s="716"/>
      <c r="AG36" s="716"/>
      <c r="AH36" s="716"/>
      <c r="AI36" s="716"/>
      <c r="AJ36" s="716"/>
      <c r="AK36" s="716"/>
      <c r="AL36" s="681" t="s">
        <v>129</v>
      </c>
      <c r="AM36" s="682"/>
      <c r="AN36" s="682"/>
      <c r="AO36" s="717"/>
      <c r="AP36" s="235"/>
      <c r="AQ36" s="730" t="s">
        <v>323</v>
      </c>
      <c r="AR36" s="731"/>
      <c r="AS36" s="731"/>
      <c r="AT36" s="731"/>
      <c r="AU36" s="731"/>
      <c r="AV36" s="731"/>
      <c r="AW36" s="731"/>
      <c r="AX36" s="731"/>
      <c r="AY36" s="732"/>
      <c r="AZ36" s="733">
        <v>11970697</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93380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10796312</v>
      </c>
      <c r="CS36" s="679"/>
      <c r="CT36" s="679"/>
      <c r="CU36" s="679"/>
      <c r="CV36" s="679"/>
      <c r="CW36" s="679"/>
      <c r="CX36" s="679"/>
      <c r="CY36" s="680"/>
      <c r="CZ36" s="681">
        <v>8.1999999999999993</v>
      </c>
      <c r="DA36" s="699"/>
      <c r="DB36" s="699"/>
      <c r="DC36" s="700"/>
      <c r="DD36" s="684">
        <v>10248226</v>
      </c>
      <c r="DE36" s="679"/>
      <c r="DF36" s="679"/>
      <c r="DG36" s="679"/>
      <c r="DH36" s="679"/>
      <c r="DI36" s="679"/>
      <c r="DJ36" s="679"/>
      <c r="DK36" s="680"/>
      <c r="DL36" s="684">
        <v>4737089</v>
      </c>
      <c r="DM36" s="679"/>
      <c r="DN36" s="679"/>
      <c r="DO36" s="679"/>
      <c r="DP36" s="679"/>
      <c r="DQ36" s="679"/>
      <c r="DR36" s="679"/>
      <c r="DS36" s="679"/>
      <c r="DT36" s="679"/>
      <c r="DU36" s="679"/>
      <c r="DV36" s="680"/>
      <c r="DW36" s="681">
        <v>6.6</v>
      </c>
      <c r="DX36" s="699"/>
      <c r="DY36" s="699"/>
      <c r="DZ36" s="699"/>
      <c r="EA36" s="699"/>
      <c r="EB36" s="699"/>
      <c r="EC36" s="714"/>
    </row>
    <row r="37" spans="2:133" ht="11.25" customHeight="1">
      <c r="B37" s="675" t="s">
        <v>326</v>
      </c>
      <c r="C37" s="676"/>
      <c r="D37" s="676"/>
      <c r="E37" s="676"/>
      <c r="F37" s="676"/>
      <c r="G37" s="676"/>
      <c r="H37" s="676"/>
      <c r="I37" s="676"/>
      <c r="J37" s="676"/>
      <c r="K37" s="676"/>
      <c r="L37" s="676"/>
      <c r="M37" s="676"/>
      <c r="N37" s="676"/>
      <c r="O37" s="676"/>
      <c r="P37" s="676"/>
      <c r="Q37" s="677"/>
      <c r="R37" s="678">
        <v>1852574</v>
      </c>
      <c r="S37" s="679"/>
      <c r="T37" s="679"/>
      <c r="U37" s="679"/>
      <c r="V37" s="679"/>
      <c r="W37" s="679"/>
      <c r="X37" s="679"/>
      <c r="Y37" s="680"/>
      <c r="Z37" s="715">
        <v>1.4</v>
      </c>
      <c r="AA37" s="715"/>
      <c r="AB37" s="715"/>
      <c r="AC37" s="715"/>
      <c r="AD37" s="716" t="s">
        <v>129</v>
      </c>
      <c r="AE37" s="716"/>
      <c r="AF37" s="716"/>
      <c r="AG37" s="716"/>
      <c r="AH37" s="716"/>
      <c r="AI37" s="716"/>
      <c r="AJ37" s="716"/>
      <c r="AK37" s="716"/>
      <c r="AL37" s="681" t="s">
        <v>129</v>
      </c>
      <c r="AM37" s="682"/>
      <c r="AN37" s="682"/>
      <c r="AO37" s="717"/>
      <c r="AQ37" s="718" t="s">
        <v>327</v>
      </c>
      <c r="AR37" s="719"/>
      <c r="AS37" s="719"/>
      <c r="AT37" s="719"/>
      <c r="AU37" s="719"/>
      <c r="AV37" s="719"/>
      <c r="AW37" s="719"/>
      <c r="AX37" s="719"/>
      <c r="AY37" s="720"/>
      <c r="AZ37" s="678">
        <v>746355</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-33270</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18212</v>
      </c>
      <c r="CS37" s="697"/>
      <c r="CT37" s="697"/>
      <c r="CU37" s="697"/>
      <c r="CV37" s="697"/>
      <c r="CW37" s="697"/>
      <c r="CX37" s="697"/>
      <c r="CY37" s="698"/>
      <c r="CZ37" s="681">
        <v>0</v>
      </c>
      <c r="DA37" s="699"/>
      <c r="DB37" s="699"/>
      <c r="DC37" s="700"/>
      <c r="DD37" s="684">
        <v>18212</v>
      </c>
      <c r="DE37" s="697"/>
      <c r="DF37" s="697"/>
      <c r="DG37" s="697"/>
      <c r="DH37" s="697"/>
      <c r="DI37" s="697"/>
      <c r="DJ37" s="697"/>
      <c r="DK37" s="698"/>
      <c r="DL37" s="684">
        <v>18212</v>
      </c>
      <c r="DM37" s="697"/>
      <c r="DN37" s="697"/>
      <c r="DO37" s="697"/>
      <c r="DP37" s="697"/>
      <c r="DQ37" s="697"/>
      <c r="DR37" s="697"/>
      <c r="DS37" s="697"/>
      <c r="DT37" s="697"/>
      <c r="DU37" s="697"/>
      <c r="DV37" s="698"/>
      <c r="DW37" s="681">
        <v>0</v>
      </c>
      <c r="DX37" s="699"/>
      <c r="DY37" s="699"/>
      <c r="DZ37" s="699"/>
      <c r="EA37" s="699"/>
      <c r="EB37" s="699"/>
      <c r="EC37" s="714"/>
    </row>
    <row r="38" spans="2:133" ht="11.25" customHeight="1">
      <c r="B38" s="675" t="s">
        <v>330</v>
      </c>
      <c r="C38" s="676"/>
      <c r="D38" s="676"/>
      <c r="E38" s="676"/>
      <c r="F38" s="676"/>
      <c r="G38" s="676"/>
      <c r="H38" s="676"/>
      <c r="I38" s="676"/>
      <c r="J38" s="676"/>
      <c r="K38" s="676"/>
      <c r="L38" s="676"/>
      <c r="M38" s="676"/>
      <c r="N38" s="676"/>
      <c r="O38" s="676"/>
      <c r="P38" s="676"/>
      <c r="Q38" s="677"/>
      <c r="R38" s="678">
        <v>2248356</v>
      </c>
      <c r="S38" s="679"/>
      <c r="T38" s="679"/>
      <c r="U38" s="679"/>
      <c r="V38" s="679"/>
      <c r="W38" s="679"/>
      <c r="X38" s="679"/>
      <c r="Y38" s="680"/>
      <c r="Z38" s="715">
        <v>1.7</v>
      </c>
      <c r="AA38" s="715"/>
      <c r="AB38" s="715"/>
      <c r="AC38" s="715"/>
      <c r="AD38" s="716">
        <v>13127</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369985</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43059</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11166540</v>
      </c>
      <c r="CS38" s="679"/>
      <c r="CT38" s="679"/>
      <c r="CU38" s="679"/>
      <c r="CV38" s="679"/>
      <c r="CW38" s="679"/>
      <c r="CX38" s="679"/>
      <c r="CY38" s="680"/>
      <c r="CZ38" s="681">
        <v>8.5</v>
      </c>
      <c r="DA38" s="699"/>
      <c r="DB38" s="699"/>
      <c r="DC38" s="700"/>
      <c r="DD38" s="684">
        <v>9198999</v>
      </c>
      <c r="DE38" s="679"/>
      <c r="DF38" s="679"/>
      <c r="DG38" s="679"/>
      <c r="DH38" s="679"/>
      <c r="DI38" s="679"/>
      <c r="DJ38" s="679"/>
      <c r="DK38" s="680"/>
      <c r="DL38" s="684">
        <v>8887830</v>
      </c>
      <c r="DM38" s="679"/>
      <c r="DN38" s="679"/>
      <c r="DO38" s="679"/>
      <c r="DP38" s="679"/>
      <c r="DQ38" s="679"/>
      <c r="DR38" s="679"/>
      <c r="DS38" s="679"/>
      <c r="DT38" s="679"/>
      <c r="DU38" s="679"/>
      <c r="DV38" s="680"/>
      <c r="DW38" s="681">
        <v>12.5</v>
      </c>
      <c r="DX38" s="699"/>
      <c r="DY38" s="699"/>
      <c r="DZ38" s="699"/>
      <c r="EA38" s="699"/>
      <c r="EB38" s="699"/>
      <c r="EC38" s="714"/>
    </row>
    <row r="39" spans="2:133" ht="11.25" customHeight="1">
      <c r="B39" s="675" t="s">
        <v>334</v>
      </c>
      <c r="C39" s="676"/>
      <c r="D39" s="676"/>
      <c r="E39" s="676"/>
      <c r="F39" s="676"/>
      <c r="G39" s="676"/>
      <c r="H39" s="676"/>
      <c r="I39" s="676"/>
      <c r="J39" s="676"/>
      <c r="K39" s="676"/>
      <c r="L39" s="676"/>
      <c r="M39" s="676"/>
      <c r="N39" s="676"/>
      <c r="O39" s="676"/>
      <c r="P39" s="676"/>
      <c r="Q39" s="677"/>
      <c r="R39" s="678">
        <v>14198800</v>
      </c>
      <c r="S39" s="679"/>
      <c r="T39" s="679"/>
      <c r="U39" s="679"/>
      <c r="V39" s="679"/>
      <c r="W39" s="679"/>
      <c r="X39" s="679"/>
      <c r="Y39" s="680"/>
      <c r="Z39" s="715">
        <v>10.5</v>
      </c>
      <c r="AA39" s="715"/>
      <c r="AB39" s="715"/>
      <c r="AC39" s="715"/>
      <c r="AD39" s="716" t="s">
        <v>129</v>
      </c>
      <c r="AE39" s="716"/>
      <c r="AF39" s="716"/>
      <c r="AG39" s="716"/>
      <c r="AH39" s="716"/>
      <c r="AI39" s="716"/>
      <c r="AJ39" s="716"/>
      <c r="AK39" s="716"/>
      <c r="AL39" s="681" t="s">
        <v>129</v>
      </c>
      <c r="AM39" s="682"/>
      <c r="AN39" s="682"/>
      <c r="AO39" s="717"/>
      <c r="AQ39" s="718" t="s">
        <v>335</v>
      </c>
      <c r="AR39" s="719"/>
      <c r="AS39" s="719"/>
      <c r="AT39" s="719"/>
      <c r="AU39" s="719"/>
      <c r="AV39" s="719"/>
      <c r="AW39" s="719"/>
      <c r="AX39" s="719"/>
      <c r="AY39" s="720"/>
      <c r="AZ39" s="678">
        <v>78700</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67231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7808041</v>
      </c>
      <c r="CS39" s="697"/>
      <c r="CT39" s="697"/>
      <c r="CU39" s="697"/>
      <c r="CV39" s="697"/>
      <c r="CW39" s="697"/>
      <c r="CX39" s="697"/>
      <c r="CY39" s="698"/>
      <c r="CZ39" s="681">
        <v>6</v>
      </c>
      <c r="DA39" s="699"/>
      <c r="DB39" s="699"/>
      <c r="DC39" s="700"/>
      <c r="DD39" s="684">
        <v>7609309</v>
      </c>
      <c r="DE39" s="697"/>
      <c r="DF39" s="697"/>
      <c r="DG39" s="697"/>
      <c r="DH39" s="697"/>
      <c r="DI39" s="697"/>
      <c r="DJ39" s="697"/>
      <c r="DK39" s="698"/>
      <c r="DL39" s="684" t="s">
        <v>230</v>
      </c>
      <c r="DM39" s="697"/>
      <c r="DN39" s="697"/>
      <c r="DO39" s="697"/>
      <c r="DP39" s="697"/>
      <c r="DQ39" s="697"/>
      <c r="DR39" s="697"/>
      <c r="DS39" s="697"/>
      <c r="DT39" s="697"/>
      <c r="DU39" s="697"/>
      <c r="DV39" s="698"/>
      <c r="DW39" s="681" t="s">
        <v>230</v>
      </c>
      <c r="DX39" s="699"/>
      <c r="DY39" s="699"/>
      <c r="DZ39" s="699"/>
      <c r="EA39" s="699"/>
      <c r="EB39" s="699"/>
      <c r="EC39" s="714"/>
    </row>
    <row r="40" spans="2:133" ht="11.25" customHeight="1">
      <c r="B40" s="675" t="s">
        <v>338</v>
      </c>
      <c r="C40" s="676"/>
      <c r="D40" s="676"/>
      <c r="E40" s="676"/>
      <c r="F40" s="676"/>
      <c r="G40" s="676"/>
      <c r="H40" s="676"/>
      <c r="I40" s="676"/>
      <c r="J40" s="676"/>
      <c r="K40" s="676"/>
      <c r="L40" s="676"/>
      <c r="M40" s="676"/>
      <c r="N40" s="676"/>
      <c r="O40" s="676"/>
      <c r="P40" s="676"/>
      <c r="Q40" s="677"/>
      <c r="R40" s="678" t="s">
        <v>145</v>
      </c>
      <c r="S40" s="679"/>
      <c r="T40" s="679"/>
      <c r="U40" s="679"/>
      <c r="V40" s="679"/>
      <c r="W40" s="679"/>
      <c r="X40" s="679"/>
      <c r="Y40" s="680"/>
      <c r="Z40" s="715" t="s">
        <v>145</v>
      </c>
      <c r="AA40" s="715"/>
      <c r="AB40" s="715"/>
      <c r="AC40" s="715"/>
      <c r="AD40" s="716" t="s">
        <v>230</v>
      </c>
      <c r="AE40" s="716"/>
      <c r="AF40" s="716"/>
      <c r="AG40" s="716"/>
      <c r="AH40" s="716"/>
      <c r="AI40" s="716"/>
      <c r="AJ40" s="716"/>
      <c r="AK40" s="716"/>
      <c r="AL40" s="681" t="s">
        <v>129</v>
      </c>
      <c r="AM40" s="682"/>
      <c r="AN40" s="682"/>
      <c r="AO40" s="717"/>
      <c r="AQ40" s="718" t="s">
        <v>339</v>
      </c>
      <c r="AR40" s="719"/>
      <c r="AS40" s="719"/>
      <c r="AT40" s="719"/>
      <c r="AU40" s="719"/>
      <c r="AV40" s="719"/>
      <c r="AW40" s="719"/>
      <c r="AX40" s="719"/>
      <c r="AY40" s="720"/>
      <c r="AZ40" s="678">
        <v>54113</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101</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83036</v>
      </c>
      <c r="CS40" s="679"/>
      <c r="CT40" s="679"/>
      <c r="CU40" s="679"/>
      <c r="CV40" s="679"/>
      <c r="CW40" s="679"/>
      <c r="CX40" s="679"/>
      <c r="CY40" s="680"/>
      <c r="CZ40" s="681">
        <v>0.1</v>
      </c>
      <c r="DA40" s="699"/>
      <c r="DB40" s="699"/>
      <c r="DC40" s="700"/>
      <c r="DD40" s="684" t="s">
        <v>145</v>
      </c>
      <c r="DE40" s="679"/>
      <c r="DF40" s="679"/>
      <c r="DG40" s="679"/>
      <c r="DH40" s="679"/>
      <c r="DI40" s="679"/>
      <c r="DJ40" s="679"/>
      <c r="DK40" s="680"/>
      <c r="DL40" s="684" t="s">
        <v>145</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343</v>
      </c>
      <c r="C41" s="676"/>
      <c r="D41" s="676"/>
      <c r="E41" s="676"/>
      <c r="F41" s="676"/>
      <c r="G41" s="676"/>
      <c r="H41" s="676"/>
      <c r="I41" s="676"/>
      <c r="J41" s="676"/>
      <c r="K41" s="676"/>
      <c r="L41" s="676"/>
      <c r="M41" s="676"/>
      <c r="N41" s="676"/>
      <c r="O41" s="676"/>
      <c r="P41" s="676"/>
      <c r="Q41" s="677"/>
      <c r="R41" s="678">
        <v>4665100</v>
      </c>
      <c r="S41" s="679"/>
      <c r="T41" s="679"/>
      <c r="U41" s="679"/>
      <c r="V41" s="679"/>
      <c r="W41" s="679"/>
      <c r="X41" s="679"/>
      <c r="Y41" s="680"/>
      <c r="Z41" s="715">
        <v>3.5</v>
      </c>
      <c r="AA41" s="715"/>
      <c r="AB41" s="715"/>
      <c r="AC41" s="715"/>
      <c r="AD41" s="716" t="s">
        <v>129</v>
      </c>
      <c r="AE41" s="716"/>
      <c r="AF41" s="716"/>
      <c r="AG41" s="716"/>
      <c r="AH41" s="716"/>
      <c r="AI41" s="716"/>
      <c r="AJ41" s="716"/>
      <c r="AK41" s="716"/>
      <c r="AL41" s="681" t="s">
        <v>129</v>
      </c>
      <c r="AM41" s="682"/>
      <c r="AN41" s="682"/>
      <c r="AO41" s="717"/>
      <c r="AQ41" s="718" t="s">
        <v>344</v>
      </c>
      <c r="AR41" s="719"/>
      <c r="AS41" s="719"/>
      <c r="AT41" s="719"/>
      <c r="AU41" s="719"/>
      <c r="AV41" s="719"/>
      <c r="AW41" s="719"/>
      <c r="AX41" s="719"/>
      <c r="AY41" s="720"/>
      <c r="AZ41" s="678">
        <v>2515830</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230</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347</v>
      </c>
      <c r="C42" s="660"/>
      <c r="D42" s="660"/>
      <c r="E42" s="660"/>
      <c r="F42" s="660"/>
      <c r="G42" s="660"/>
      <c r="H42" s="660"/>
      <c r="I42" s="660"/>
      <c r="J42" s="660"/>
      <c r="K42" s="660"/>
      <c r="L42" s="660"/>
      <c r="M42" s="660"/>
      <c r="N42" s="660"/>
      <c r="O42" s="660"/>
      <c r="P42" s="660"/>
      <c r="Q42" s="661"/>
      <c r="R42" s="662">
        <v>134604507</v>
      </c>
      <c r="S42" s="701"/>
      <c r="T42" s="701"/>
      <c r="U42" s="701"/>
      <c r="V42" s="701"/>
      <c r="W42" s="701"/>
      <c r="X42" s="701"/>
      <c r="Y42" s="703"/>
      <c r="Z42" s="704">
        <v>100</v>
      </c>
      <c r="AA42" s="704"/>
      <c r="AB42" s="704"/>
      <c r="AC42" s="704"/>
      <c r="AD42" s="705">
        <v>66610094</v>
      </c>
      <c r="AE42" s="705"/>
      <c r="AF42" s="705"/>
      <c r="AG42" s="705"/>
      <c r="AH42" s="705"/>
      <c r="AI42" s="705"/>
      <c r="AJ42" s="705"/>
      <c r="AK42" s="705"/>
      <c r="AL42" s="665">
        <v>100</v>
      </c>
      <c r="AM42" s="706"/>
      <c r="AN42" s="706"/>
      <c r="AO42" s="707"/>
      <c r="AQ42" s="708" t="s">
        <v>331</v>
      </c>
      <c r="AR42" s="709"/>
      <c r="AS42" s="709"/>
      <c r="AT42" s="709"/>
      <c r="AU42" s="709"/>
      <c r="AV42" s="709"/>
      <c r="AW42" s="709"/>
      <c r="AX42" s="709"/>
      <c r="AY42" s="710"/>
      <c r="AZ42" s="662">
        <v>8205714</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341</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16282259</v>
      </c>
      <c r="CS42" s="679"/>
      <c r="CT42" s="679"/>
      <c r="CU42" s="679"/>
      <c r="CV42" s="679"/>
      <c r="CW42" s="679"/>
      <c r="CX42" s="679"/>
      <c r="CY42" s="680"/>
      <c r="CZ42" s="681">
        <v>12.4</v>
      </c>
      <c r="DA42" s="682"/>
      <c r="DB42" s="682"/>
      <c r="DC42" s="683"/>
      <c r="DD42" s="684">
        <v>2642624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173343</v>
      </c>
      <c r="CS43" s="697"/>
      <c r="CT43" s="697"/>
      <c r="CU43" s="697"/>
      <c r="CV43" s="697"/>
      <c r="CW43" s="697"/>
      <c r="CX43" s="697"/>
      <c r="CY43" s="698"/>
      <c r="CZ43" s="681">
        <v>0.1</v>
      </c>
      <c r="DA43" s="699"/>
      <c r="DB43" s="699"/>
      <c r="DC43" s="700"/>
      <c r="DD43" s="684">
        <v>173343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300</v>
      </c>
      <c r="CE44" s="692"/>
      <c r="CF44" s="675" t="s">
        <v>351</v>
      </c>
      <c r="CG44" s="676"/>
      <c r="CH44" s="676"/>
      <c r="CI44" s="676"/>
      <c r="CJ44" s="676"/>
      <c r="CK44" s="676"/>
      <c r="CL44" s="676"/>
      <c r="CM44" s="676"/>
      <c r="CN44" s="676"/>
      <c r="CO44" s="676"/>
      <c r="CP44" s="676"/>
      <c r="CQ44" s="677"/>
      <c r="CR44" s="678">
        <v>15973400</v>
      </c>
      <c r="CS44" s="679"/>
      <c r="CT44" s="679"/>
      <c r="CU44" s="679"/>
      <c r="CV44" s="679"/>
      <c r="CW44" s="679"/>
      <c r="CX44" s="679"/>
      <c r="CY44" s="680"/>
      <c r="CZ44" s="681">
        <v>12.2</v>
      </c>
      <c r="DA44" s="682"/>
      <c r="DB44" s="682"/>
      <c r="DC44" s="683"/>
      <c r="DD44" s="684">
        <v>2575456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352</v>
      </c>
      <c r="CG45" s="676"/>
      <c r="CH45" s="676"/>
      <c r="CI45" s="676"/>
      <c r="CJ45" s="676"/>
      <c r="CK45" s="676"/>
      <c r="CL45" s="676"/>
      <c r="CM45" s="676"/>
      <c r="CN45" s="676"/>
      <c r="CO45" s="676"/>
      <c r="CP45" s="676"/>
      <c r="CQ45" s="677"/>
      <c r="CR45" s="678">
        <v>10533678</v>
      </c>
      <c r="CS45" s="697"/>
      <c r="CT45" s="697"/>
      <c r="CU45" s="697"/>
      <c r="CV45" s="697"/>
      <c r="CW45" s="697"/>
      <c r="CX45" s="697"/>
      <c r="CY45" s="698"/>
      <c r="CZ45" s="681">
        <v>8</v>
      </c>
      <c r="DA45" s="699"/>
      <c r="DB45" s="699"/>
      <c r="DC45" s="700"/>
      <c r="DD45" s="684">
        <v>472875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5348675</v>
      </c>
      <c r="CS46" s="679"/>
      <c r="CT46" s="679"/>
      <c r="CU46" s="679"/>
      <c r="CV46" s="679"/>
      <c r="CW46" s="679"/>
      <c r="CX46" s="679"/>
      <c r="CY46" s="680"/>
      <c r="CZ46" s="681">
        <v>4.0999999999999996</v>
      </c>
      <c r="DA46" s="682"/>
      <c r="DB46" s="682"/>
      <c r="DC46" s="683"/>
      <c r="DD46" s="684">
        <v>2093034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308859</v>
      </c>
      <c r="CS47" s="697"/>
      <c r="CT47" s="697"/>
      <c r="CU47" s="697"/>
      <c r="CV47" s="697"/>
      <c r="CW47" s="697"/>
      <c r="CX47" s="697"/>
      <c r="CY47" s="698"/>
      <c r="CZ47" s="681">
        <v>0.2</v>
      </c>
      <c r="DA47" s="699"/>
      <c r="DB47" s="699"/>
      <c r="DC47" s="700"/>
      <c r="DD47" s="684">
        <v>67168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357</v>
      </c>
      <c r="CD48" s="695"/>
      <c r="CE48" s="696"/>
      <c r="CF48" s="675" t="s">
        <v>358</v>
      </c>
      <c r="CG48" s="676"/>
      <c r="CH48" s="676"/>
      <c r="CI48" s="676"/>
      <c r="CJ48" s="676"/>
      <c r="CK48" s="676"/>
      <c r="CL48" s="676"/>
      <c r="CM48" s="676"/>
      <c r="CN48" s="676"/>
      <c r="CO48" s="676"/>
      <c r="CP48" s="676"/>
      <c r="CQ48" s="677"/>
      <c r="CR48" s="678" t="s">
        <v>145</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359</v>
      </c>
      <c r="CE49" s="660"/>
      <c r="CF49" s="660"/>
      <c r="CG49" s="660"/>
      <c r="CH49" s="660"/>
      <c r="CI49" s="660"/>
      <c r="CJ49" s="660"/>
      <c r="CK49" s="660"/>
      <c r="CL49" s="660"/>
      <c r="CM49" s="660"/>
      <c r="CN49" s="660"/>
      <c r="CO49" s="660"/>
      <c r="CP49" s="660"/>
      <c r="CQ49" s="661"/>
      <c r="CR49" s="662">
        <v>130975246</v>
      </c>
      <c r="CS49" s="663"/>
      <c r="CT49" s="663"/>
      <c r="CU49" s="663"/>
      <c r="CV49" s="663"/>
      <c r="CW49" s="663"/>
      <c r="CX49" s="663"/>
      <c r="CY49" s="664"/>
      <c r="CZ49" s="665">
        <v>100</v>
      </c>
      <c r="DA49" s="666"/>
      <c r="DB49" s="666"/>
      <c r="DC49" s="667"/>
      <c r="DD49" s="668">
        <v>83976425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ZhWFIb4jhXrZFZ2DXj18b+Yf+wNO77kRNdFm7DMj7kGNmaiFUzvhQqsFOJXNmiD2Yignsyjj7nBZ3PKOjagnQ==" saltValue="bME2Wsrs2CBBV2lyAABk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S1" zoomScale="70" zoomScaleNormal="25" zoomScaleSheetLayoutView="70" workbookViewId="0">
      <selection activeCell="BG18" sqref="BG1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382</v>
      </c>
      <c r="C7" s="1144"/>
      <c r="D7" s="1144"/>
      <c r="E7" s="1144"/>
      <c r="F7" s="1144"/>
      <c r="G7" s="1144"/>
      <c r="H7" s="1144"/>
      <c r="I7" s="1144"/>
      <c r="J7" s="1144"/>
      <c r="K7" s="1144"/>
      <c r="L7" s="1144"/>
      <c r="M7" s="1144"/>
      <c r="N7" s="1144"/>
      <c r="O7" s="1144"/>
      <c r="P7" s="1145"/>
      <c r="Q7" s="1197">
        <v>133916</v>
      </c>
      <c r="R7" s="1198"/>
      <c r="S7" s="1198"/>
      <c r="T7" s="1198"/>
      <c r="U7" s="1198"/>
      <c r="V7" s="1198">
        <v>130318</v>
      </c>
      <c r="W7" s="1198"/>
      <c r="X7" s="1198"/>
      <c r="Y7" s="1198"/>
      <c r="Z7" s="1198"/>
      <c r="AA7" s="1198">
        <v>3597</v>
      </c>
      <c r="AB7" s="1198"/>
      <c r="AC7" s="1198"/>
      <c r="AD7" s="1198"/>
      <c r="AE7" s="1199"/>
      <c r="AF7" s="1200">
        <v>2716</v>
      </c>
      <c r="AG7" s="1201"/>
      <c r="AH7" s="1201"/>
      <c r="AI7" s="1201"/>
      <c r="AJ7" s="1202"/>
      <c r="AK7" s="1184">
        <v>294</v>
      </c>
      <c r="AL7" s="1185"/>
      <c r="AM7" s="1185"/>
      <c r="AN7" s="1185"/>
      <c r="AO7" s="1185"/>
      <c r="AP7" s="1185">
        <v>119281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612</v>
      </c>
      <c r="BT7" s="1189"/>
      <c r="BU7" s="1189"/>
      <c r="BV7" s="1189"/>
      <c r="BW7" s="1189"/>
      <c r="BX7" s="1189"/>
      <c r="BY7" s="1189"/>
      <c r="BZ7" s="1189"/>
      <c r="CA7" s="1189"/>
      <c r="CB7" s="1189"/>
      <c r="CC7" s="1189"/>
      <c r="CD7" s="1189"/>
      <c r="CE7" s="1189"/>
      <c r="CF7" s="1189"/>
      <c r="CG7" s="1190"/>
      <c r="CH7" s="1181">
        <v>-82</v>
      </c>
      <c r="CI7" s="1182"/>
      <c r="CJ7" s="1182"/>
      <c r="CK7" s="1182"/>
      <c r="CL7" s="1183"/>
      <c r="CM7" s="1181">
        <v>324</v>
      </c>
      <c r="CN7" s="1182"/>
      <c r="CO7" s="1182"/>
      <c r="CP7" s="1182"/>
      <c r="CQ7" s="1183"/>
      <c r="CR7" s="1181">
        <v>14</v>
      </c>
      <c r="CS7" s="1182"/>
      <c r="CT7" s="1182"/>
      <c r="CU7" s="1182"/>
      <c r="CV7" s="1183"/>
      <c r="CW7" s="1181" t="s">
        <v>617</v>
      </c>
      <c r="CX7" s="1182"/>
      <c r="CY7" s="1182"/>
      <c r="CZ7" s="1182"/>
      <c r="DA7" s="1183"/>
      <c r="DB7" s="1181" t="s">
        <v>617</v>
      </c>
      <c r="DC7" s="1182"/>
      <c r="DD7" s="1182"/>
      <c r="DE7" s="1182"/>
      <c r="DF7" s="1183"/>
      <c r="DG7" s="1181" t="s">
        <v>617</v>
      </c>
      <c r="DH7" s="1182"/>
      <c r="DI7" s="1182"/>
      <c r="DJ7" s="1182"/>
      <c r="DK7" s="1183"/>
      <c r="DL7" s="1181" t="s">
        <v>617</v>
      </c>
      <c r="DM7" s="1182"/>
      <c r="DN7" s="1182"/>
      <c r="DO7" s="1182"/>
      <c r="DP7" s="1183"/>
      <c r="DQ7" s="1181" t="s">
        <v>617</v>
      </c>
      <c r="DR7" s="1182"/>
      <c r="DS7" s="1182"/>
      <c r="DT7" s="1182"/>
      <c r="DU7" s="1183"/>
      <c r="DV7" s="1208"/>
      <c r="DW7" s="1209"/>
      <c r="DX7" s="1209"/>
      <c r="DY7" s="1209"/>
      <c r="DZ7" s="1210"/>
      <c r="EA7" s="255"/>
    </row>
    <row r="8" spans="1:131" s="256" customFormat="1" ht="26.25" customHeight="1">
      <c r="A8" s="262">
        <v>2</v>
      </c>
      <c r="B8" s="1130" t="s">
        <v>383</v>
      </c>
      <c r="C8" s="1131"/>
      <c r="D8" s="1131"/>
      <c r="E8" s="1131"/>
      <c r="F8" s="1131"/>
      <c r="G8" s="1131"/>
      <c r="H8" s="1131"/>
      <c r="I8" s="1131"/>
      <c r="J8" s="1131"/>
      <c r="K8" s="1131"/>
      <c r="L8" s="1131"/>
      <c r="M8" s="1131"/>
      <c r="N8" s="1131"/>
      <c r="O8" s="1131"/>
      <c r="P8" s="1132"/>
      <c r="Q8" s="1136">
        <v>171</v>
      </c>
      <c r="R8" s="1137"/>
      <c r="S8" s="1137"/>
      <c r="T8" s="1137"/>
      <c r="U8" s="1137"/>
      <c r="V8" s="1137">
        <v>171</v>
      </c>
      <c r="W8" s="1137"/>
      <c r="X8" s="1137"/>
      <c r="Y8" s="1137"/>
      <c r="Z8" s="1137"/>
      <c r="AA8" s="1137">
        <v>0</v>
      </c>
      <c r="AB8" s="1137"/>
      <c r="AC8" s="1137"/>
      <c r="AD8" s="1137"/>
      <c r="AE8" s="1138"/>
      <c r="AF8" s="1112" t="s">
        <v>384</v>
      </c>
      <c r="AG8" s="1113"/>
      <c r="AH8" s="1113"/>
      <c r="AI8" s="1113"/>
      <c r="AJ8" s="1114"/>
      <c r="AK8" s="1179">
        <v>49</v>
      </c>
      <c r="AL8" s="1180"/>
      <c r="AM8" s="1180"/>
      <c r="AN8" s="1180"/>
      <c r="AO8" s="1180"/>
      <c r="AP8" s="1180">
        <v>1008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613</v>
      </c>
      <c r="BT8" s="1108"/>
      <c r="BU8" s="1108"/>
      <c r="BV8" s="1108"/>
      <c r="BW8" s="1108"/>
      <c r="BX8" s="1108"/>
      <c r="BY8" s="1108"/>
      <c r="BZ8" s="1108"/>
      <c r="CA8" s="1108"/>
      <c r="CB8" s="1108"/>
      <c r="CC8" s="1108"/>
      <c r="CD8" s="1108"/>
      <c r="CE8" s="1108"/>
      <c r="CF8" s="1108"/>
      <c r="CG8" s="1109"/>
      <c r="CH8" s="1082">
        <v>3</v>
      </c>
      <c r="CI8" s="1083"/>
      <c r="CJ8" s="1083"/>
      <c r="CK8" s="1083"/>
      <c r="CL8" s="1084"/>
      <c r="CM8" s="1082">
        <v>129</v>
      </c>
      <c r="CN8" s="1083"/>
      <c r="CO8" s="1083"/>
      <c r="CP8" s="1083"/>
      <c r="CQ8" s="1084"/>
      <c r="CR8" s="1082">
        <v>80</v>
      </c>
      <c r="CS8" s="1083"/>
      <c r="CT8" s="1083"/>
      <c r="CU8" s="1083"/>
      <c r="CV8" s="1084"/>
      <c r="CW8" s="1082">
        <v>15</v>
      </c>
      <c r="CX8" s="1083"/>
      <c r="CY8" s="1083"/>
      <c r="CZ8" s="1083"/>
      <c r="DA8" s="1084"/>
      <c r="DB8" s="1082" t="s">
        <v>617</v>
      </c>
      <c r="DC8" s="1083"/>
      <c r="DD8" s="1083"/>
      <c r="DE8" s="1083"/>
      <c r="DF8" s="1084"/>
      <c r="DG8" s="1082" t="s">
        <v>617</v>
      </c>
      <c r="DH8" s="1083"/>
      <c r="DI8" s="1083"/>
      <c r="DJ8" s="1083"/>
      <c r="DK8" s="1084"/>
      <c r="DL8" s="1082" t="s">
        <v>617</v>
      </c>
      <c r="DM8" s="1083"/>
      <c r="DN8" s="1083"/>
      <c r="DO8" s="1083"/>
      <c r="DP8" s="1084"/>
      <c r="DQ8" s="1082" t="s">
        <v>617</v>
      </c>
      <c r="DR8" s="1083"/>
      <c r="DS8" s="1083"/>
      <c r="DT8" s="1083"/>
      <c r="DU8" s="1084"/>
      <c r="DV8" s="1085"/>
      <c r="DW8" s="1086"/>
      <c r="DX8" s="1086"/>
      <c r="DY8" s="1086"/>
      <c r="DZ8" s="1087"/>
      <c r="EA8" s="255"/>
    </row>
    <row r="9" spans="1:131" s="256" customFormat="1" ht="26.25" customHeight="1">
      <c r="A9" s="262">
        <v>3</v>
      </c>
      <c r="B9" s="1130" t="s">
        <v>385</v>
      </c>
      <c r="C9" s="1131"/>
      <c r="D9" s="1131"/>
      <c r="E9" s="1131"/>
      <c r="F9" s="1131"/>
      <c r="G9" s="1131"/>
      <c r="H9" s="1131"/>
      <c r="I9" s="1131"/>
      <c r="J9" s="1131"/>
      <c r="K9" s="1131"/>
      <c r="L9" s="1131"/>
      <c r="M9" s="1131"/>
      <c r="N9" s="1131"/>
      <c r="O9" s="1131"/>
      <c r="P9" s="1132"/>
      <c r="Q9" s="1136">
        <v>128</v>
      </c>
      <c r="R9" s="1137"/>
      <c r="S9" s="1137"/>
      <c r="T9" s="1137"/>
      <c r="U9" s="1137"/>
      <c r="V9" s="1137">
        <v>97</v>
      </c>
      <c r="W9" s="1137"/>
      <c r="X9" s="1137"/>
      <c r="Y9" s="1137"/>
      <c r="Z9" s="1137"/>
      <c r="AA9" s="1137">
        <v>31</v>
      </c>
      <c r="AB9" s="1137"/>
      <c r="AC9" s="1137"/>
      <c r="AD9" s="1137"/>
      <c r="AE9" s="1138"/>
      <c r="AF9" s="1112">
        <v>20</v>
      </c>
      <c r="AG9" s="1113"/>
      <c r="AH9" s="1113"/>
      <c r="AI9" s="1113"/>
      <c r="AJ9" s="1114"/>
      <c r="AK9" s="1179">
        <v>20</v>
      </c>
      <c r="AL9" s="1180"/>
      <c r="AM9" s="1180"/>
      <c r="AN9" s="1180"/>
      <c r="AO9" s="1180"/>
      <c r="AP9" s="1180">
        <v>329</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614</v>
      </c>
      <c r="BT9" s="1108"/>
      <c r="BU9" s="1108"/>
      <c r="BV9" s="1108"/>
      <c r="BW9" s="1108"/>
      <c r="BX9" s="1108"/>
      <c r="BY9" s="1108"/>
      <c r="BZ9" s="1108"/>
      <c r="CA9" s="1108"/>
      <c r="CB9" s="1108"/>
      <c r="CC9" s="1108"/>
      <c r="CD9" s="1108"/>
      <c r="CE9" s="1108"/>
      <c r="CF9" s="1108"/>
      <c r="CG9" s="1109"/>
      <c r="CH9" s="1082">
        <v>5</v>
      </c>
      <c r="CI9" s="1083"/>
      <c r="CJ9" s="1083"/>
      <c r="CK9" s="1083"/>
      <c r="CL9" s="1084"/>
      <c r="CM9" s="1082">
        <v>276</v>
      </c>
      <c r="CN9" s="1083"/>
      <c r="CO9" s="1083"/>
      <c r="CP9" s="1083"/>
      <c r="CQ9" s="1084"/>
      <c r="CR9" s="1082">
        <v>30</v>
      </c>
      <c r="CS9" s="1083"/>
      <c r="CT9" s="1083"/>
      <c r="CU9" s="1083"/>
      <c r="CV9" s="1084"/>
      <c r="CW9" s="1082" t="s">
        <v>617</v>
      </c>
      <c r="CX9" s="1083"/>
      <c r="CY9" s="1083"/>
      <c r="CZ9" s="1083"/>
      <c r="DA9" s="1084"/>
      <c r="DB9" s="1082" t="s">
        <v>617</v>
      </c>
      <c r="DC9" s="1083"/>
      <c r="DD9" s="1083"/>
      <c r="DE9" s="1083"/>
      <c r="DF9" s="1084"/>
      <c r="DG9" s="1082" t="s">
        <v>617</v>
      </c>
      <c r="DH9" s="1083"/>
      <c r="DI9" s="1083"/>
      <c r="DJ9" s="1083"/>
      <c r="DK9" s="1084"/>
      <c r="DL9" s="1082" t="s">
        <v>617</v>
      </c>
      <c r="DM9" s="1083"/>
      <c r="DN9" s="1083"/>
      <c r="DO9" s="1083"/>
      <c r="DP9" s="1084"/>
      <c r="DQ9" s="1082" t="s">
        <v>617</v>
      </c>
      <c r="DR9" s="1083"/>
      <c r="DS9" s="1083"/>
      <c r="DT9" s="1083"/>
      <c r="DU9" s="1084"/>
      <c r="DV9" s="1085"/>
      <c r="DW9" s="1086"/>
      <c r="DX9" s="1086"/>
      <c r="DY9" s="1086"/>
      <c r="DZ9" s="1087"/>
      <c r="EA9" s="255"/>
    </row>
    <row r="10" spans="1:131" s="256" customFormat="1" ht="26.25" customHeight="1">
      <c r="A10" s="262">
        <v>4</v>
      </c>
      <c r="B10" s="1130" t="s">
        <v>386</v>
      </c>
      <c r="C10" s="1131"/>
      <c r="D10" s="1131"/>
      <c r="E10" s="1131"/>
      <c r="F10" s="1131"/>
      <c r="G10" s="1131"/>
      <c r="H10" s="1131"/>
      <c r="I10" s="1131"/>
      <c r="J10" s="1131"/>
      <c r="K10" s="1131"/>
      <c r="L10" s="1131"/>
      <c r="M10" s="1131"/>
      <c r="N10" s="1131"/>
      <c r="O10" s="1131"/>
      <c r="P10" s="1132"/>
      <c r="Q10" s="1136">
        <v>7728</v>
      </c>
      <c r="R10" s="1137"/>
      <c r="S10" s="1137"/>
      <c r="T10" s="1137"/>
      <c r="U10" s="1137"/>
      <c r="V10" s="1137">
        <v>7727</v>
      </c>
      <c r="W10" s="1137"/>
      <c r="X10" s="1137"/>
      <c r="Y10" s="1137"/>
      <c r="Z10" s="1137"/>
      <c r="AA10" s="1137">
        <v>1</v>
      </c>
      <c r="AB10" s="1137"/>
      <c r="AC10" s="1137"/>
      <c r="AD10" s="1137"/>
      <c r="AE10" s="1138"/>
      <c r="AF10" s="1112">
        <v>1</v>
      </c>
      <c r="AG10" s="1113"/>
      <c r="AH10" s="1113"/>
      <c r="AI10" s="1113"/>
      <c r="AJ10" s="1114"/>
      <c r="AK10" s="1179">
        <v>6856</v>
      </c>
      <c r="AL10" s="1180"/>
      <c r="AM10" s="1180"/>
      <c r="AN10" s="1180"/>
      <c r="AO10" s="1180"/>
      <c r="AP10" s="1180" t="s">
        <v>593</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616</v>
      </c>
      <c r="BS10" s="1107" t="s">
        <v>615</v>
      </c>
      <c r="BT10" s="1108"/>
      <c r="BU10" s="1108"/>
      <c r="BV10" s="1108"/>
      <c r="BW10" s="1108"/>
      <c r="BX10" s="1108"/>
      <c r="BY10" s="1108"/>
      <c r="BZ10" s="1108"/>
      <c r="CA10" s="1108"/>
      <c r="CB10" s="1108"/>
      <c r="CC10" s="1108"/>
      <c r="CD10" s="1108"/>
      <c r="CE10" s="1108"/>
      <c r="CF10" s="1108"/>
      <c r="CG10" s="1109"/>
      <c r="CH10" s="1082">
        <v>54</v>
      </c>
      <c r="CI10" s="1083"/>
      <c r="CJ10" s="1083"/>
      <c r="CK10" s="1083"/>
      <c r="CL10" s="1084"/>
      <c r="CM10" s="1082">
        <v>-730</v>
      </c>
      <c r="CN10" s="1083"/>
      <c r="CO10" s="1083"/>
      <c r="CP10" s="1083"/>
      <c r="CQ10" s="1084"/>
      <c r="CR10" s="1082">
        <v>1</v>
      </c>
      <c r="CS10" s="1083"/>
      <c r="CT10" s="1083"/>
      <c r="CU10" s="1083"/>
      <c r="CV10" s="1084"/>
      <c r="CW10" s="1082">
        <v>5724</v>
      </c>
      <c r="CX10" s="1083"/>
      <c r="CY10" s="1083"/>
      <c r="CZ10" s="1083"/>
      <c r="DA10" s="1084"/>
      <c r="DB10" s="1082" t="s">
        <v>617</v>
      </c>
      <c r="DC10" s="1083"/>
      <c r="DD10" s="1083"/>
      <c r="DE10" s="1083"/>
      <c r="DF10" s="1084"/>
      <c r="DG10" s="1082" t="s">
        <v>617</v>
      </c>
      <c r="DH10" s="1083"/>
      <c r="DI10" s="1083"/>
      <c r="DJ10" s="1083"/>
      <c r="DK10" s="1084"/>
      <c r="DL10" s="1082" t="s">
        <v>617</v>
      </c>
      <c r="DM10" s="1083"/>
      <c r="DN10" s="1083"/>
      <c r="DO10" s="1083"/>
      <c r="DP10" s="1084"/>
      <c r="DQ10" s="1082">
        <v>731</v>
      </c>
      <c r="DR10" s="1083"/>
      <c r="DS10" s="1083"/>
      <c r="DT10" s="1083"/>
      <c r="DU10" s="1084"/>
      <c r="DV10" s="1085"/>
      <c r="DW10" s="1086"/>
      <c r="DX10" s="1086"/>
      <c r="DY10" s="1086"/>
      <c r="DZ10" s="1087"/>
      <c r="EA10" s="255"/>
    </row>
    <row r="11" spans="1:131" s="256" customFormat="1" ht="26.25" customHeight="1">
      <c r="A11" s="262">
        <v>5</v>
      </c>
      <c r="B11" s="1130" t="s">
        <v>387</v>
      </c>
      <c r="C11" s="1131"/>
      <c r="D11" s="1131"/>
      <c r="E11" s="1131"/>
      <c r="F11" s="1131"/>
      <c r="G11" s="1131"/>
      <c r="H11" s="1131"/>
      <c r="I11" s="1131"/>
      <c r="J11" s="1131"/>
      <c r="K11" s="1131"/>
      <c r="L11" s="1131"/>
      <c r="M11" s="1131"/>
      <c r="N11" s="1131"/>
      <c r="O11" s="1131"/>
      <c r="P11" s="1132"/>
      <c r="Q11" s="1136">
        <v>1070</v>
      </c>
      <c r="R11" s="1137"/>
      <c r="S11" s="1137"/>
      <c r="T11" s="1137"/>
      <c r="U11" s="1137"/>
      <c r="V11" s="1137">
        <v>1070</v>
      </c>
      <c r="W11" s="1137"/>
      <c r="X11" s="1137"/>
      <c r="Y11" s="1137"/>
      <c r="Z11" s="1137"/>
      <c r="AA11" s="1137">
        <v>0</v>
      </c>
      <c r="AB11" s="1137"/>
      <c r="AC11" s="1137"/>
      <c r="AD11" s="1137"/>
      <c r="AE11" s="1138"/>
      <c r="AF11" s="1112" t="s">
        <v>129</v>
      </c>
      <c r="AG11" s="1113"/>
      <c r="AH11" s="1113"/>
      <c r="AI11" s="1113"/>
      <c r="AJ11" s="1114"/>
      <c r="AK11" s="1179" t="s">
        <v>592</v>
      </c>
      <c r="AL11" s="1180"/>
      <c r="AM11" s="1180"/>
      <c r="AN11" s="1180"/>
      <c r="AO11" s="1180"/>
      <c r="AP11" s="1180" t="s">
        <v>593</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134810</v>
      </c>
      <c r="R23" s="1162"/>
      <c r="S23" s="1162"/>
      <c r="T23" s="1162"/>
      <c r="U23" s="1162"/>
      <c r="V23" s="1162">
        <v>131181</v>
      </c>
      <c r="W23" s="1162"/>
      <c r="X23" s="1162"/>
      <c r="Y23" s="1162"/>
      <c r="Z23" s="1162"/>
      <c r="AA23" s="1162">
        <v>3629</v>
      </c>
      <c r="AB23" s="1162"/>
      <c r="AC23" s="1162"/>
      <c r="AD23" s="1162"/>
      <c r="AE23" s="1163"/>
      <c r="AF23" s="1164">
        <v>2737</v>
      </c>
      <c r="AG23" s="1162"/>
      <c r="AH23" s="1162"/>
      <c r="AI23" s="1162"/>
      <c r="AJ23" s="1165"/>
      <c r="AK23" s="1166"/>
      <c r="AL23" s="1167"/>
      <c r="AM23" s="1167"/>
      <c r="AN23" s="1167"/>
      <c r="AO23" s="1167"/>
      <c r="AP23" s="1162">
        <v>120617</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365</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33141</v>
      </c>
      <c r="R28" s="1147"/>
      <c r="S28" s="1147"/>
      <c r="T28" s="1147"/>
      <c r="U28" s="1147"/>
      <c r="V28" s="1147">
        <v>33043</v>
      </c>
      <c r="W28" s="1147"/>
      <c r="X28" s="1147"/>
      <c r="Y28" s="1147"/>
      <c r="Z28" s="1147"/>
      <c r="AA28" s="1147">
        <v>97</v>
      </c>
      <c r="AB28" s="1147"/>
      <c r="AC28" s="1147"/>
      <c r="AD28" s="1147"/>
      <c r="AE28" s="1148"/>
      <c r="AF28" s="1149">
        <v>97</v>
      </c>
      <c r="AG28" s="1147"/>
      <c r="AH28" s="1147"/>
      <c r="AI28" s="1147"/>
      <c r="AJ28" s="1150"/>
      <c r="AK28" s="1151">
        <v>2516</v>
      </c>
      <c r="AL28" s="1139"/>
      <c r="AM28" s="1139"/>
      <c r="AN28" s="1139"/>
      <c r="AO28" s="1139"/>
      <c r="AP28" s="1139" t="s">
        <v>592</v>
      </c>
      <c r="AQ28" s="1139"/>
      <c r="AR28" s="1139"/>
      <c r="AS28" s="1139"/>
      <c r="AT28" s="1139"/>
      <c r="AU28" s="1139" t="s">
        <v>593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10</v>
      </c>
      <c r="R29" s="1137"/>
      <c r="S29" s="1137"/>
      <c r="T29" s="1137"/>
      <c r="U29" s="1137"/>
      <c r="V29" s="1137">
        <v>9</v>
      </c>
      <c r="W29" s="1137"/>
      <c r="X29" s="1137"/>
      <c r="Y29" s="1137"/>
      <c r="Z29" s="1137"/>
      <c r="AA29" s="1137">
        <v>1</v>
      </c>
      <c r="AB29" s="1137"/>
      <c r="AC29" s="1137"/>
      <c r="AD29" s="1137"/>
      <c r="AE29" s="1138"/>
      <c r="AF29" s="1112">
        <v>1</v>
      </c>
      <c r="AG29" s="1113"/>
      <c r="AH29" s="1113"/>
      <c r="AI29" s="1113"/>
      <c r="AJ29" s="1114"/>
      <c r="AK29" s="1073" t="s">
        <v>593</v>
      </c>
      <c r="AL29" s="1064"/>
      <c r="AM29" s="1064"/>
      <c r="AN29" s="1064"/>
      <c r="AO29" s="1064"/>
      <c r="AP29" s="1064" t="s">
        <v>594</v>
      </c>
      <c r="AQ29" s="1064"/>
      <c r="AR29" s="1064"/>
      <c r="AS29" s="1064"/>
      <c r="AT29" s="1064"/>
      <c r="AU29" s="1064" t="s">
        <v>594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28988</v>
      </c>
      <c r="R30" s="1137"/>
      <c r="S30" s="1137"/>
      <c r="T30" s="1137"/>
      <c r="U30" s="1137"/>
      <c r="V30" s="1137">
        <v>28295</v>
      </c>
      <c r="W30" s="1137"/>
      <c r="X30" s="1137"/>
      <c r="Y30" s="1137"/>
      <c r="Z30" s="1137"/>
      <c r="AA30" s="1137">
        <v>693</v>
      </c>
      <c r="AB30" s="1137"/>
      <c r="AC30" s="1137"/>
      <c r="AD30" s="1137"/>
      <c r="AE30" s="1138"/>
      <c r="AF30" s="1112">
        <v>693</v>
      </c>
      <c r="AG30" s="1113"/>
      <c r="AH30" s="1113"/>
      <c r="AI30" s="1113"/>
      <c r="AJ30" s="1114"/>
      <c r="AK30" s="1073">
        <v>4050</v>
      </c>
      <c r="AL30" s="1064"/>
      <c r="AM30" s="1064"/>
      <c r="AN30" s="1064"/>
      <c r="AO30" s="1064"/>
      <c r="AP30" s="1064" t="s">
        <v>593</v>
      </c>
      <c r="AQ30" s="1064"/>
      <c r="AR30" s="1064"/>
      <c r="AS30" s="1064"/>
      <c r="AT30" s="1064"/>
      <c r="AU30" s="1064" t="s">
        <v>593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405</v>
      </c>
      <c r="C31" s="1131"/>
      <c r="D31" s="1131"/>
      <c r="E31" s="1131"/>
      <c r="F31" s="1131"/>
      <c r="G31" s="1131"/>
      <c r="H31" s="1131"/>
      <c r="I31" s="1131"/>
      <c r="J31" s="1131"/>
      <c r="K31" s="1131"/>
      <c r="L31" s="1131"/>
      <c r="M31" s="1131"/>
      <c r="N31" s="1131"/>
      <c r="O31" s="1131"/>
      <c r="P31" s="1132"/>
      <c r="Q31" s="1136">
        <v>4179</v>
      </c>
      <c r="R31" s="1137"/>
      <c r="S31" s="1137"/>
      <c r="T31" s="1137"/>
      <c r="U31" s="1137"/>
      <c r="V31" s="1137">
        <v>4158</v>
      </c>
      <c r="W31" s="1137"/>
      <c r="X31" s="1137"/>
      <c r="Y31" s="1137"/>
      <c r="Z31" s="1137"/>
      <c r="AA31" s="1137">
        <v>20</v>
      </c>
      <c r="AB31" s="1137"/>
      <c r="AC31" s="1137"/>
      <c r="AD31" s="1137"/>
      <c r="AE31" s="1138"/>
      <c r="AF31" s="1112">
        <v>20</v>
      </c>
      <c r="AG31" s="1113"/>
      <c r="AH31" s="1113"/>
      <c r="AI31" s="1113"/>
      <c r="AJ31" s="1114"/>
      <c r="AK31" s="1073">
        <v>694</v>
      </c>
      <c r="AL31" s="1064"/>
      <c r="AM31" s="1064"/>
      <c r="AN31" s="1064"/>
      <c r="AO31" s="1064"/>
      <c r="AP31" s="1064" t="s">
        <v>593</v>
      </c>
      <c r="AQ31" s="1064"/>
      <c r="AR31" s="1064"/>
      <c r="AS31" s="1064"/>
      <c r="AT31" s="1064"/>
      <c r="AU31" s="1064" t="s">
        <v>594</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275</v>
      </c>
      <c r="R32" s="1137"/>
      <c r="S32" s="1137"/>
      <c r="T32" s="1137"/>
      <c r="U32" s="1137"/>
      <c r="V32" s="1137">
        <v>243</v>
      </c>
      <c r="W32" s="1137"/>
      <c r="X32" s="1137"/>
      <c r="Y32" s="1137"/>
      <c r="Z32" s="1137"/>
      <c r="AA32" s="1137">
        <v>32</v>
      </c>
      <c r="AB32" s="1137"/>
      <c r="AC32" s="1137"/>
      <c r="AD32" s="1137"/>
      <c r="AE32" s="1138"/>
      <c r="AF32" s="1112">
        <v>32</v>
      </c>
      <c r="AG32" s="1113"/>
      <c r="AH32" s="1113"/>
      <c r="AI32" s="1113"/>
      <c r="AJ32" s="1114"/>
      <c r="AK32" s="1073" t="s">
        <v>593</v>
      </c>
      <c r="AL32" s="1064"/>
      <c r="AM32" s="1064"/>
      <c r="AN32" s="1064"/>
      <c r="AO32" s="1064"/>
      <c r="AP32" s="1064">
        <v>6</v>
      </c>
      <c r="AQ32" s="1064"/>
      <c r="AR32" s="1064"/>
      <c r="AS32" s="1064"/>
      <c r="AT32" s="1064"/>
      <c r="AU32" s="1064">
        <v>1</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7361</v>
      </c>
      <c r="R33" s="1137"/>
      <c r="S33" s="1137"/>
      <c r="T33" s="1137"/>
      <c r="U33" s="1137"/>
      <c r="V33" s="1137">
        <v>5781</v>
      </c>
      <c r="W33" s="1137"/>
      <c r="X33" s="1137"/>
      <c r="Y33" s="1137"/>
      <c r="Z33" s="1137"/>
      <c r="AA33" s="1137">
        <v>1580</v>
      </c>
      <c r="AB33" s="1137"/>
      <c r="AC33" s="1137"/>
      <c r="AD33" s="1137"/>
      <c r="AE33" s="1138"/>
      <c r="AF33" s="1112">
        <v>4280</v>
      </c>
      <c r="AG33" s="1113"/>
      <c r="AH33" s="1113"/>
      <c r="AI33" s="1113"/>
      <c r="AJ33" s="1114"/>
      <c r="AK33" s="1073">
        <v>54</v>
      </c>
      <c r="AL33" s="1064"/>
      <c r="AM33" s="1064"/>
      <c r="AN33" s="1064"/>
      <c r="AO33" s="1064"/>
      <c r="AP33" s="1064">
        <v>17930</v>
      </c>
      <c r="AQ33" s="1064"/>
      <c r="AR33" s="1064"/>
      <c r="AS33" s="1064"/>
      <c r="AT33" s="1064"/>
      <c r="AU33" s="1064">
        <v>556</v>
      </c>
      <c r="AV33" s="1064"/>
      <c r="AW33" s="1064"/>
      <c r="AX33" s="1064"/>
      <c r="AY33" s="1064"/>
      <c r="AZ33" s="1135" t="s">
        <v>593</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409</v>
      </c>
      <c r="C34" s="1131"/>
      <c r="D34" s="1131"/>
      <c r="E34" s="1131"/>
      <c r="F34" s="1131"/>
      <c r="G34" s="1131"/>
      <c r="H34" s="1131"/>
      <c r="I34" s="1131"/>
      <c r="J34" s="1131"/>
      <c r="K34" s="1131"/>
      <c r="L34" s="1131"/>
      <c r="M34" s="1131"/>
      <c r="N34" s="1131"/>
      <c r="O34" s="1131"/>
      <c r="P34" s="1132"/>
      <c r="Q34" s="1136">
        <v>4316</v>
      </c>
      <c r="R34" s="1137"/>
      <c r="S34" s="1137"/>
      <c r="T34" s="1137"/>
      <c r="U34" s="1137"/>
      <c r="V34" s="1137">
        <v>3739</v>
      </c>
      <c r="W34" s="1137"/>
      <c r="X34" s="1137"/>
      <c r="Y34" s="1137"/>
      <c r="Z34" s="1137"/>
      <c r="AA34" s="1137">
        <v>576</v>
      </c>
      <c r="AB34" s="1137"/>
      <c r="AC34" s="1137"/>
      <c r="AD34" s="1137"/>
      <c r="AE34" s="1138"/>
      <c r="AF34" s="1112">
        <v>15616</v>
      </c>
      <c r="AG34" s="1113"/>
      <c r="AH34" s="1113"/>
      <c r="AI34" s="1113"/>
      <c r="AJ34" s="1114"/>
      <c r="AK34" s="1073">
        <v>4</v>
      </c>
      <c r="AL34" s="1064"/>
      <c r="AM34" s="1064"/>
      <c r="AN34" s="1064"/>
      <c r="AO34" s="1064"/>
      <c r="AP34" s="1064" t="s">
        <v>595</v>
      </c>
      <c r="AQ34" s="1064"/>
      <c r="AR34" s="1064"/>
      <c r="AS34" s="1064"/>
      <c r="AT34" s="1064"/>
      <c r="AU34" s="1064" t="s">
        <v>604</v>
      </c>
      <c r="AV34" s="1064"/>
      <c r="AW34" s="1064"/>
      <c r="AX34" s="1064"/>
      <c r="AY34" s="1064"/>
      <c r="AZ34" s="1135" t="s">
        <v>593</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411</v>
      </c>
      <c r="C35" s="1131"/>
      <c r="D35" s="1131"/>
      <c r="E35" s="1131"/>
      <c r="F35" s="1131"/>
      <c r="G35" s="1131"/>
      <c r="H35" s="1131"/>
      <c r="I35" s="1131"/>
      <c r="J35" s="1131"/>
      <c r="K35" s="1131"/>
      <c r="L35" s="1131"/>
      <c r="M35" s="1131"/>
      <c r="N35" s="1131"/>
      <c r="O35" s="1131"/>
      <c r="P35" s="1132"/>
      <c r="Q35" s="1136">
        <v>9585</v>
      </c>
      <c r="R35" s="1137"/>
      <c r="S35" s="1137"/>
      <c r="T35" s="1137"/>
      <c r="U35" s="1137"/>
      <c r="V35" s="1137">
        <v>8967</v>
      </c>
      <c r="W35" s="1137"/>
      <c r="X35" s="1137"/>
      <c r="Y35" s="1137"/>
      <c r="Z35" s="1137"/>
      <c r="AA35" s="1137">
        <v>618</v>
      </c>
      <c r="AB35" s="1137"/>
      <c r="AC35" s="1137"/>
      <c r="AD35" s="1137"/>
      <c r="AE35" s="1138"/>
      <c r="AF35" s="1112">
        <v>2651</v>
      </c>
      <c r="AG35" s="1113"/>
      <c r="AH35" s="1113"/>
      <c r="AI35" s="1113"/>
      <c r="AJ35" s="1114"/>
      <c r="AK35" s="1073">
        <v>746</v>
      </c>
      <c r="AL35" s="1064"/>
      <c r="AM35" s="1064"/>
      <c r="AN35" s="1064"/>
      <c r="AO35" s="1064"/>
      <c r="AP35" s="1064">
        <v>38306</v>
      </c>
      <c r="AQ35" s="1064"/>
      <c r="AR35" s="1064"/>
      <c r="AS35" s="1064"/>
      <c r="AT35" s="1064"/>
      <c r="AU35" s="1064">
        <v>7201</v>
      </c>
      <c r="AV35" s="1064"/>
      <c r="AW35" s="1064"/>
      <c r="AX35" s="1064"/>
      <c r="AY35" s="1064"/>
      <c r="AZ35" s="1135" t="s">
        <v>594</v>
      </c>
      <c r="BA35" s="1135"/>
      <c r="BB35" s="1135"/>
      <c r="BC35" s="1135"/>
      <c r="BD35" s="1135"/>
      <c r="BE35" s="1125" t="s">
        <v>408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412</v>
      </c>
      <c r="C36" s="1131"/>
      <c r="D36" s="1131"/>
      <c r="E36" s="1131"/>
      <c r="F36" s="1131"/>
      <c r="G36" s="1131"/>
      <c r="H36" s="1131"/>
      <c r="I36" s="1131"/>
      <c r="J36" s="1131"/>
      <c r="K36" s="1131"/>
      <c r="L36" s="1131"/>
      <c r="M36" s="1131"/>
      <c r="N36" s="1131"/>
      <c r="O36" s="1131"/>
      <c r="P36" s="1132"/>
      <c r="Q36" s="1136">
        <v>375</v>
      </c>
      <c r="R36" s="1137"/>
      <c r="S36" s="1137"/>
      <c r="T36" s="1137"/>
      <c r="U36" s="1137"/>
      <c r="V36" s="1137">
        <v>366</v>
      </c>
      <c r="W36" s="1137"/>
      <c r="X36" s="1137"/>
      <c r="Y36" s="1137"/>
      <c r="Z36" s="1137"/>
      <c r="AA36" s="1137">
        <v>9</v>
      </c>
      <c r="AB36" s="1137"/>
      <c r="AC36" s="1137"/>
      <c r="AD36" s="1137"/>
      <c r="AE36" s="1138"/>
      <c r="AF36" s="1112">
        <v>9</v>
      </c>
      <c r="AG36" s="1113"/>
      <c r="AH36" s="1113"/>
      <c r="AI36" s="1113"/>
      <c r="AJ36" s="1114"/>
      <c r="AK36" s="1073">
        <v>21</v>
      </c>
      <c r="AL36" s="1064"/>
      <c r="AM36" s="1064"/>
      <c r="AN36" s="1064"/>
      <c r="AO36" s="1064"/>
      <c r="AP36" s="1064">
        <v>7</v>
      </c>
      <c r="AQ36" s="1064"/>
      <c r="AR36" s="1064"/>
      <c r="AS36" s="1064"/>
      <c r="AT36" s="1064"/>
      <c r="AU36" s="1064">
        <v>1</v>
      </c>
      <c r="AV36" s="1064"/>
      <c r="AW36" s="1064"/>
      <c r="AX36" s="1064"/>
      <c r="AY36" s="1064"/>
      <c r="AZ36" s="1135" t="s">
        <v>594</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414</v>
      </c>
      <c r="C37" s="1131"/>
      <c r="D37" s="1131"/>
      <c r="E37" s="1131"/>
      <c r="F37" s="1131"/>
      <c r="G37" s="1131"/>
      <c r="H37" s="1131"/>
      <c r="I37" s="1131"/>
      <c r="J37" s="1131"/>
      <c r="K37" s="1131"/>
      <c r="L37" s="1131"/>
      <c r="M37" s="1131"/>
      <c r="N37" s="1131"/>
      <c r="O37" s="1131"/>
      <c r="P37" s="1132"/>
      <c r="Q37" s="1136">
        <v>694</v>
      </c>
      <c r="R37" s="1137"/>
      <c r="S37" s="1137"/>
      <c r="T37" s="1137"/>
      <c r="U37" s="1137"/>
      <c r="V37" s="1137">
        <v>694</v>
      </c>
      <c r="W37" s="1137"/>
      <c r="X37" s="1137"/>
      <c r="Y37" s="1137"/>
      <c r="Z37" s="1137"/>
      <c r="AA37" s="1137" t="s">
        <v>595</v>
      </c>
      <c r="AB37" s="1137"/>
      <c r="AC37" s="1137"/>
      <c r="AD37" s="1137"/>
      <c r="AE37" s="1138"/>
      <c r="AF37" s="1112" t="s">
        <v>415</v>
      </c>
      <c r="AG37" s="1113"/>
      <c r="AH37" s="1113"/>
      <c r="AI37" s="1113"/>
      <c r="AJ37" s="1114"/>
      <c r="AK37" s="1073" t="s">
        <v>593</v>
      </c>
      <c r="AL37" s="1064"/>
      <c r="AM37" s="1064"/>
      <c r="AN37" s="1064"/>
      <c r="AO37" s="1064"/>
      <c r="AP37" s="1064" t="s">
        <v>592</v>
      </c>
      <c r="AQ37" s="1064"/>
      <c r="AR37" s="1064"/>
      <c r="AS37" s="1064"/>
      <c r="AT37" s="1064"/>
      <c r="AU37" s="1064" t="s">
        <v>604</v>
      </c>
      <c r="AV37" s="1064"/>
      <c r="AW37" s="1064"/>
      <c r="AX37" s="1064"/>
      <c r="AY37" s="1064"/>
      <c r="AZ37" s="1135" t="s">
        <v>593</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23400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398</v>
      </c>
      <c r="AL66" s="1089"/>
      <c r="AM66" s="1089"/>
      <c r="AN66" s="1089"/>
      <c r="AO66" s="1090"/>
      <c r="AP66" s="1094" t="s">
        <v>425</v>
      </c>
      <c r="AQ66" s="1095"/>
      <c r="AR66" s="1095"/>
      <c r="AS66" s="1095"/>
      <c r="AT66" s="1096"/>
      <c r="AU66" s="1094" t="s">
        <v>426</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605</v>
      </c>
      <c r="C68" s="1079"/>
      <c r="D68" s="1079"/>
      <c r="E68" s="1079"/>
      <c r="F68" s="1079"/>
      <c r="G68" s="1079"/>
      <c r="H68" s="1079"/>
      <c r="I68" s="1079"/>
      <c r="J68" s="1079"/>
      <c r="K68" s="1079"/>
      <c r="L68" s="1079"/>
      <c r="M68" s="1079"/>
      <c r="N68" s="1079"/>
      <c r="O68" s="1079"/>
      <c r="P68" s="1080"/>
      <c r="Q68" s="1081">
        <v>3348</v>
      </c>
      <c r="R68" s="1075"/>
      <c r="S68" s="1075"/>
      <c r="T68" s="1075"/>
      <c r="U68" s="1075"/>
      <c r="V68" s="1075">
        <v>3273</v>
      </c>
      <c r="W68" s="1075"/>
      <c r="X68" s="1075"/>
      <c r="Y68" s="1075"/>
      <c r="Z68" s="1075"/>
      <c r="AA68" s="1075">
        <v>75</v>
      </c>
      <c r="AB68" s="1075"/>
      <c r="AC68" s="1075"/>
      <c r="AD68" s="1075"/>
      <c r="AE68" s="1075"/>
      <c r="AF68" s="1075">
        <v>75</v>
      </c>
      <c r="AG68" s="1075"/>
      <c r="AH68" s="1075"/>
      <c r="AI68" s="1075"/>
      <c r="AJ68" s="1075"/>
      <c r="AK68" s="1075">
        <v>453</v>
      </c>
      <c r="AL68" s="1075"/>
      <c r="AM68" s="1075"/>
      <c r="AN68" s="1075"/>
      <c r="AO68" s="1075"/>
      <c r="AP68" s="1075" t="s">
        <v>610</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606</v>
      </c>
      <c r="C69" s="1068"/>
      <c r="D69" s="1068"/>
      <c r="E69" s="1068"/>
      <c r="F69" s="1068"/>
      <c r="G69" s="1068"/>
      <c r="H69" s="1068"/>
      <c r="I69" s="1068"/>
      <c r="J69" s="1068"/>
      <c r="K69" s="1068"/>
      <c r="L69" s="1068"/>
      <c r="M69" s="1068"/>
      <c r="N69" s="1068"/>
      <c r="O69" s="1068"/>
      <c r="P69" s="1069"/>
      <c r="Q69" s="1070">
        <v>79</v>
      </c>
      <c r="R69" s="1064"/>
      <c r="S69" s="1064"/>
      <c r="T69" s="1064"/>
      <c r="U69" s="1064"/>
      <c r="V69" s="1064">
        <v>75</v>
      </c>
      <c r="W69" s="1064"/>
      <c r="X69" s="1064"/>
      <c r="Y69" s="1064"/>
      <c r="Z69" s="1064"/>
      <c r="AA69" s="1064">
        <v>4</v>
      </c>
      <c r="AB69" s="1064"/>
      <c r="AC69" s="1064"/>
      <c r="AD69" s="1064"/>
      <c r="AE69" s="1064"/>
      <c r="AF69" s="1064">
        <v>4</v>
      </c>
      <c r="AG69" s="1064"/>
      <c r="AH69" s="1064"/>
      <c r="AI69" s="1064"/>
      <c r="AJ69" s="1064"/>
      <c r="AK69" s="1064" t="s">
        <v>611</v>
      </c>
      <c r="AL69" s="1064"/>
      <c r="AM69" s="1064"/>
      <c r="AN69" s="1064"/>
      <c r="AO69" s="1064"/>
      <c r="AP69" s="1064" t="s">
        <v>604</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607</v>
      </c>
      <c r="C70" s="1068"/>
      <c r="D70" s="1068"/>
      <c r="E70" s="1068"/>
      <c r="F70" s="1068"/>
      <c r="G70" s="1068"/>
      <c r="H70" s="1068"/>
      <c r="I70" s="1068"/>
      <c r="J70" s="1068"/>
      <c r="K70" s="1068"/>
      <c r="L70" s="1068"/>
      <c r="M70" s="1068"/>
      <c r="N70" s="1068"/>
      <c r="O70" s="1068"/>
      <c r="P70" s="1069"/>
      <c r="Q70" s="1070">
        <v>275</v>
      </c>
      <c r="R70" s="1064"/>
      <c r="S70" s="1064"/>
      <c r="T70" s="1064"/>
      <c r="U70" s="1064"/>
      <c r="V70" s="1064">
        <v>203</v>
      </c>
      <c r="W70" s="1064"/>
      <c r="X70" s="1064"/>
      <c r="Y70" s="1064"/>
      <c r="Z70" s="1064"/>
      <c r="AA70" s="1064">
        <v>72</v>
      </c>
      <c r="AB70" s="1064"/>
      <c r="AC70" s="1064"/>
      <c r="AD70" s="1064"/>
      <c r="AE70" s="1064"/>
      <c r="AF70" s="1064">
        <v>72</v>
      </c>
      <c r="AG70" s="1064"/>
      <c r="AH70" s="1064"/>
      <c r="AI70" s="1064"/>
      <c r="AJ70" s="1064"/>
      <c r="AK70" s="1064" t="s">
        <v>604</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608</v>
      </c>
      <c r="C71" s="1068"/>
      <c r="D71" s="1068"/>
      <c r="E71" s="1068"/>
      <c r="F71" s="1068"/>
      <c r="G71" s="1068"/>
      <c r="H71" s="1068"/>
      <c r="I71" s="1068"/>
      <c r="J71" s="1068"/>
      <c r="K71" s="1068"/>
      <c r="L71" s="1068"/>
      <c r="M71" s="1068"/>
      <c r="N71" s="1068"/>
      <c r="O71" s="1068"/>
      <c r="P71" s="1069"/>
      <c r="Q71" s="1070">
        <v>168695</v>
      </c>
      <c r="R71" s="1064"/>
      <c r="S71" s="1064"/>
      <c r="T71" s="1064"/>
      <c r="U71" s="1064"/>
      <c r="V71" s="1064">
        <v>162592</v>
      </c>
      <c r="W71" s="1064"/>
      <c r="X71" s="1064"/>
      <c r="Y71" s="1064"/>
      <c r="Z71" s="1064"/>
      <c r="AA71" s="1064">
        <v>6103</v>
      </c>
      <c r="AB71" s="1064"/>
      <c r="AC71" s="1064"/>
      <c r="AD71" s="1064"/>
      <c r="AE71" s="1064"/>
      <c r="AF71" s="1064">
        <v>6103</v>
      </c>
      <c r="AG71" s="1064"/>
      <c r="AH71" s="1064"/>
      <c r="AI71" s="1064"/>
      <c r="AJ71" s="1064"/>
      <c r="AK71" s="1064">
        <v>1266</v>
      </c>
      <c r="AL71" s="1064"/>
      <c r="AM71" s="1064"/>
      <c r="AN71" s="1064"/>
      <c r="AO71" s="1064"/>
      <c r="AP71" s="1064" t="s">
        <v>604</v>
      </c>
      <c r="AQ71" s="1064"/>
      <c r="AR71" s="1064"/>
      <c r="AS71" s="1064"/>
      <c r="AT71" s="1064"/>
      <c r="AU71" s="1064" t="s">
        <v>603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609</v>
      </c>
      <c r="C72" s="1068"/>
      <c r="D72" s="1068"/>
      <c r="E72" s="1068"/>
      <c r="F72" s="1068"/>
      <c r="G72" s="1068"/>
      <c r="H72" s="1068"/>
      <c r="I72" s="1068"/>
      <c r="J72" s="1068"/>
      <c r="K72" s="1068"/>
      <c r="L72" s="1068"/>
      <c r="M72" s="1068"/>
      <c r="N72" s="1068"/>
      <c r="O72" s="1068"/>
      <c r="P72" s="1069"/>
      <c r="Q72" s="1070" t="s">
        <v>604</v>
      </c>
      <c r="R72" s="1064"/>
      <c r="S72" s="1064"/>
      <c r="T72" s="1064"/>
      <c r="U72" s="1064"/>
      <c r="V72" s="1064" t="s">
        <v>604</v>
      </c>
      <c r="W72" s="1064"/>
      <c r="X72" s="1064"/>
      <c r="Y72" s="1064"/>
      <c r="Z72" s="1064"/>
      <c r="AA72" s="1064" t="s">
        <v>604</v>
      </c>
      <c r="AB72" s="1064"/>
      <c r="AC72" s="1064"/>
      <c r="AD72" s="1064"/>
      <c r="AE72" s="1064"/>
      <c r="AF72" s="1064" t="s">
        <v>603</v>
      </c>
      <c r="AG72" s="1064"/>
      <c r="AH72" s="1064"/>
      <c r="AI72" s="1064"/>
      <c r="AJ72" s="1064"/>
      <c r="AK72" s="1064" t="s">
        <v>603</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303</v>
      </c>
      <c r="AG109" s="987"/>
      <c r="AH109" s="987"/>
      <c r="AI109" s="987"/>
      <c r="AJ109" s="988"/>
      <c r="AK109" s="989" t="s">
        <v>302</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303</v>
      </c>
      <c r="BW109" s="987"/>
      <c r="BX109" s="987"/>
      <c r="BY109" s="987"/>
      <c r="BZ109" s="988"/>
      <c r="CA109" s="989" t="s">
        <v>302</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303</v>
      </c>
      <c r="DM109" s="987"/>
      <c r="DN109" s="987"/>
      <c r="DO109" s="987"/>
      <c r="DP109" s="988"/>
      <c r="DQ109" s="989" t="s">
        <v>302</v>
      </c>
      <c r="DR109" s="987"/>
      <c r="DS109" s="987"/>
      <c r="DT109" s="987"/>
      <c r="DU109" s="988"/>
      <c r="DV109" s="989" t="s">
        <v>437</v>
      </c>
      <c r="DW109" s="987"/>
      <c r="DX109" s="987"/>
      <c r="DY109" s="987"/>
      <c r="DZ109" s="1018"/>
    </row>
    <row r="110" spans="1:131" s="247" customFormat="1" ht="26.25" customHeight="1">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12893380</v>
      </c>
      <c r="AB110" s="980"/>
      <c r="AC110" s="980"/>
      <c r="AD110" s="980"/>
      <c r="AE110" s="981"/>
      <c r="AF110" s="982">
        <v>12478925</v>
      </c>
      <c r="AG110" s="980"/>
      <c r="AH110" s="980"/>
      <c r="AI110" s="980"/>
      <c r="AJ110" s="981"/>
      <c r="AK110" s="982">
        <v>11489067</v>
      </c>
      <c r="AL110" s="980"/>
      <c r="AM110" s="980"/>
      <c r="AN110" s="980"/>
      <c r="AO110" s="981"/>
      <c r="AP110" s="983">
        <v>19</v>
      </c>
      <c r="AQ110" s="984"/>
      <c r="AR110" s="984"/>
      <c r="AS110" s="984"/>
      <c r="AT110" s="985"/>
      <c r="AU110" s="1019" t="s">
        <v>72</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118861444</v>
      </c>
      <c r="BR110" s="927"/>
      <c r="BS110" s="927"/>
      <c r="BT110" s="927"/>
      <c r="BU110" s="927"/>
      <c r="BV110" s="927">
        <v>116138635</v>
      </c>
      <c r="BW110" s="927"/>
      <c r="BX110" s="927"/>
      <c r="BY110" s="927"/>
      <c r="BZ110" s="927"/>
      <c r="CA110" s="927">
        <v>120617305</v>
      </c>
      <c r="CB110" s="927"/>
      <c r="CC110" s="927"/>
      <c r="CD110" s="927"/>
      <c r="CE110" s="927"/>
      <c r="CF110" s="951">
        <v>200</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v>1136228</v>
      </c>
      <c r="DM110" s="927"/>
      <c r="DN110" s="927"/>
      <c r="DO110" s="927"/>
      <c r="DP110" s="927"/>
      <c r="DQ110" s="927">
        <v>1101291</v>
      </c>
      <c r="DR110" s="927"/>
      <c r="DS110" s="927"/>
      <c r="DT110" s="927"/>
      <c r="DU110" s="927"/>
      <c r="DV110" s="928">
        <v>1.8</v>
      </c>
      <c r="DW110" s="928"/>
      <c r="DX110" s="928"/>
      <c r="DY110" s="928"/>
      <c r="DZ110" s="929"/>
    </row>
    <row r="111" spans="1:131" s="247" customFormat="1" ht="26.25" customHeight="1">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444</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306598</v>
      </c>
      <c r="BR111" s="899"/>
      <c r="BS111" s="899"/>
      <c r="BT111" s="899"/>
      <c r="BU111" s="899"/>
      <c r="BV111" s="899">
        <v>1349503</v>
      </c>
      <c r="BW111" s="899"/>
      <c r="BX111" s="899"/>
      <c r="BY111" s="899"/>
      <c r="BZ111" s="899"/>
      <c r="CA111" s="899">
        <v>1274373</v>
      </c>
      <c r="CB111" s="899"/>
      <c r="CC111" s="899"/>
      <c r="CD111" s="899"/>
      <c r="CE111" s="899"/>
      <c r="CF111" s="960">
        <v>2.1</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298841</v>
      </c>
      <c r="DH111" s="899"/>
      <c r="DI111" s="899"/>
      <c r="DJ111" s="899"/>
      <c r="DK111" s="899"/>
      <c r="DL111" s="899">
        <v>213275</v>
      </c>
      <c r="DM111" s="899"/>
      <c r="DN111" s="899"/>
      <c r="DO111" s="899"/>
      <c r="DP111" s="899"/>
      <c r="DQ111" s="899">
        <v>173082</v>
      </c>
      <c r="DR111" s="899"/>
      <c r="DS111" s="899"/>
      <c r="DT111" s="899"/>
      <c r="DU111" s="899"/>
      <c r="DV111" s="876">
        <v>0.3</v>
      </c>
      <c r="DW111" s="876"/>
      <c r="DX111" s="876"/>
      <c r="DY111" s="876"/>
      <c r="DZ111" s="877"/>
    </row>
    <row r="112" spans="1:131" s="247" customFormat="1" ht="26.25" customHeight="1">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449</v>
      </c>
      <c r="AL112" s="862"/>
      <c r="AM112" s="862"/>
      <c r="AN112" s="862"/>
      <c r="AO112" s="863"/>
      <c r="AP112" s="909" t="s">
        <v>129</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15280045</v>
      </c>
      <c r="BR112" s="899"/>
      <c r="BS112" s="899"/>
      <c r="BT112" s="899"/>
      <c r="BU112" s="899"/>
      <c r="BV112" s="899">
        <v>10714927</v>
      </c>
      <c r="BW112" s="899"/>
      <c r="BX112" s="899"/>
      <c r="BY112" s="899"/>
      <c r="BZ112" s="899"/>
      <c r="CA112" s="899">
        <v>7758611</v>
      </c>
      <c r="CB112" s="899"/>
      <c r="CC112" s="899"/>
      <c r="CD112" s="899"/>
      <c r="CE112" s="899"/>
      <c r="CF112" s="960">
        <v>12.9</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415</v>
      </c>
      <c r="DR112" s="899"/>
      <c r="DS112" s="899"/>
      <c r="DT112" s="899"/>
      <c r="DU112" s="899"/>
      <c r="DV112" s="876" t="s">
        <v>452</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1059155</v>
      </c>
      <c r="AB113" s="1008"/>
      <c r="AC113" s="1008"/>
      <c r="AD113" s="1008"/>
      <c r="AE113" s="1009"/>
      <c r="AF113" s="1010">
        <v>1509039</v>
      </c>
      <c r="AG113" s="1008"/>
      <c r="AH113" s="1008"/>
      <c r="AI113" s="1008"/>
      <c r="AJ113" s="1009"/>
      <c r="AK113" s="1010">
        <v>582682</v>
      </c>
      <c r="AL113" s="1008"/>
      <c r="AM113" s="1008"/>
      <c r="AN113" s="1008"/>
      <c r="AO113" s="1009"/>
      <c r="AP113" s="1011">
        <v>1</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t="s">
        <v>129</v>
      </c>
      <c r="BR113" s="899"/>
      <c r="BS113" s="899"/>
      <c r="BT113" s="899"/>
      <c r="BU113" s="899"/>
      <c r="BV113" s="899" t="s">
        <v>129</v>
      </c>
      <c r="BW113" s="899"/>
      <c r="BX113" s="899"/>
      <c r="BY113" s="899"/>
      <c r="BZ113" s="899"/>
      <c r="CA113" s="899" t="s">
        <v>455</v>
      </c>
      <c r="CB113" s="899"/>
      <c r="CC113" s="899"/>
      <c r="CD113" s="899"/>
      <c r="CE113" s="899"/>
      <c r="CF113" s="960" t="s">
        <v>129</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457</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129</v>
      </c>
      <c r="AB114" s="862"/>
      <c r="AC114" s="862"/>
      <c r="AD114" s="862"/>
      <c r="AE114" s="863"/>
      <c r="AF114" s="864" t="s">
        <v>459</v>
      </c>
      <c r="AG114" s="862"/>
      <c r="AH114" s="862"/>
      <c r="AI114" s="862"/>
      <c r="AJ114" s="863"/>
      <c r="AK114" s="864" t="s">
        <v>129</v>
      </c>
      <c r="AL114" s="862"/>
      <c r="AM114" s="862"/>
      <c r="AN114" s="862"/>
      <c r="AO114" s="863"/>
      <c r="AP114" s="909" t="s">
        <v>459</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14891356</v>
      </c>
      <c r="BR114" s="899"/>
      <c r="BS114" s="899"/>
      <c r="BT114" s="899"/>
      <c r="BU114" s="899"/>
      <c r="BV114" s="899">
        <v>14104769</v>
      </c>
      <c r="BW114" s="899"/>
      <c r="BX114" s="899"/>
      <c r="BY114" s="899"/>
      <c r="BZ114" s="899"/>
      <c r="CA114" s="899">
        <v>14055728</v>
      </c>
      <c r="CB114" s="899"/>
      <c r="CC114" s="899"/>
      <c r="CD114" s="899"/>
      <c r="CE114" s="899"/>
      <c r="CF114" s="960">
        <v>23.3</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462</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115678</v>
      </c>
      <c r="AB115" s="1008"/>
      <c r="AC115" s="1008"/>
      <c r="AD115" s="1008"/>
      <c r="AE115" s="1009"/>
      <c r="AF115" s="1010">
        <v>107713</v>
      </c>
      <c r="AG115" s="1008"/>
      <c r="AH115" s="1008"/>
      <c r="AI115" s="1008"/>
      <c r="AJ115" s="1009"/>
      <c r="AK115" s="1010">
        <v>4082083</v>
      </c>
      <c r="AL115" s="1008"/>
      <c r="AM115" s="1008"/>
      <c r="AN115" s="1008"/>
      <c r="AO115" s="1009"/>
      <c r="AP115" s="1011">
        <v>6.8</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v>5636974</v>
      </c>
      <c r="BR115" s="899"/>
      <c r="BS115" s="899"/>
      <c r="BT115" s="899"/>
      <c r="BU115" s="899"/>
      <c r="BV115" s="899">
        <v>4768633</v>
      </c>
      <c r="BW115" s="899"/>
      <c r="BX115" s="899"/>
      <c r="BY115" s="899"/>
      <c r="BZ115" s="899"/>
      <c r="CA115" s="899">
        <v>731162</v>
      </c>
      <c r="CB115" s="899"/>
      <c r="CC115" s="899"/>
      <c r="CD115" s="899"/>
      <c r="CE115" s="899"/>
      <c r="CF115" s="960">
        <v>1.2</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459</v>
      </c>
      <c r="DH115" s="862"/>
      <c r="DI115" s="862"/>
      <c r="DJ115" s="862"/>
      <c r="DK115" s="863"/>
      <c r="DL115" s="864" t="s">
        <v>129</v>
      </c>
      <c r="DM115" s="862"/>
      <c r="DN115" s="862"/>
      <c r="DO115" s="862"/>
      <c r="DP115" s="863"/>
      <c r="DQ115" s="864" t="s">
        <v>129</v>
      </c>
      <c r="DR115" s="862"/>
      <c r="DS115" s="862"/>
      <c r="DT115" s="862"/>
      <c r="DU115" s="863"/>
      <c r="DV115" s="909" t="s">
        <v>415</v>
      </c>
      <c r="DW115" s="910"/>
      <c r="DX115" s="910"/>
      <c r="DY115" s="910"/>
      <c r="DZ115" s="911"/>
    </row>
    <row r="116" spans="1:130" s="247" customFormat="1" ht="26.25" customHeight="1">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556</v>
      </c>
      <c r="AB116" s="862"/>
      <c r="AC116" s="862"/>
      <c r="AD116" s="862"/>
      <c r="AE116" s="863"/>
      <c r="AF116" s="864">
        <v>19</v>
      </c>
      <c r="AG116" s="862"/>
      <c r="AH116" s="862"/>
      <c r="AI116" s="862"/>
      <c r="AJ116" s="863"/>
      <c r="AK116" s="864">
        <v>232</v>
      </c>
      <c r="AL116" s="862"/>
      <c r="AM116" s="862"/>
      <c r="AN116" s="862"/>
      <c r="AO116" s="863"/>
      <c r="AP116" s="909">
        <v>0</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444</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7757</v>
      </c>
      <c r="DH116" s="862"/>
      <c r="DI116" s="862"/>
      <c r="DJ116" s="862"/>
      <c r="DK116" s="863"/>
      <c r="DL116" s="864" t="s">
        <v>129</v>
      </c>
      <c r="DM116" s="862"/>
      <c r="DN116" s="862"/>
      <c r="DO116" s="862"/>
      <c r="DP116" s="863"/>
      <c r="DQ116" s="864" t="s">
        <v>129</v>
      </c>
      <c r="DR116" s="862"/>
      <c r="DS116" s="862"/>
      <c r="DT116" s="862"/>
      <c r="DU116" s="863"/>
      <c r="DV116" s="909" t="s">
        <v>452</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14068769</v>
      </c>
      <c r="AB117" s="994"/>
      <c r="AC117" s="994"/>
      <c r="AD117" s="994"/>
      <c r="AE117" s="995"/>
      <c r="AF117" s="996">
        <v>14095696</v>
      </c>
      <c r="AG117" s="994"/>
      <c r="AH117" s="994"/>
      <c r="AI117" s="994"/>
      <c r="AJ117" s="995"/>
      <c r="AK117" s="996">
        <v>16154064</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415</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129</v>
      </c>
      <c r="DM117" s="862"/>
      <c r="DN117" s="862"/>
      <c r="DO117" s="862"/>
      <c r="DP117" s="863"/>
      <c r="DQ117" s="864" t="s">
        <v>459</v>
      </c>
      <c r="DR117" s="862"/>
      <c r="DS117" s="862"/>
      <c r="DT117" s="862"/>
      <c r="DU117" s="863"/>
      <c r="DV117" s="909" t="s">
        <v>457</v>
      </c>
      <c r="DW117" s="910"/>
      <c r="DX117" s="910"/>
      <c r="DY117" s="910"/>
      <c r="DZ117" s="911"/>
    </row>
    <row r="118" spans="1:130" s="247" customFormat="1" ht="26.25" customHeight="1">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303</v>
      </c>
      <c r="AG118" s="987"/>
      <c r="AH118" s="987"/>
      <c r="AI118" s="987"/>
      <c r="AJ118" s="988"/>
      <c r="AK118" s="989" t="s">
        <v>302</v>
      </c>
      <c r="AL118" s="987"/>
      <c r="AM118" s="987"/>
      <c r="AN118" s="987"/>
      <c r="AO118" s="988"/>
      <c r="AP118" s="990" t="s">
        <v>437</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129</v>
      </c>
      <c r="BW118" s="930"/>
      <c r="BX118" s="930"/>
      <c r="BY118" s="930"/>
      <c r="BZ118" s="930"/>
      <c r="CA118" s="930" t="s">
        <v>459</v>
      </c>
      <c r="CB118" s="930"/>
      <c r="CC118" s="930"/>
      <c r="CD118" s="930"/>
      <c r="CE118" s="930"/>
      <c r="CF118" s="960" t="s">
        <v>129</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455</v>
      </c>
      <c r="DM118" s="862"/>
      <c r="DN118" s="862"/>
      <c r="DO118" s="862"/>
      <c r="DP118" s="863"/>
      <c r="DQ118" s="864" t="s">
        <v>129</v>
      </c>
      <c r="DR118" s="862"/>
      <c r="DS118" s="862"/>
      <c r="DT118" s="862"/>
      <c r="DU118" s="863"/>
      <c r="DV118" s="909" t="s">
        <v>444</v>
      </c>
      <c r="DW118" s="910"/>
      <c r="DX118" s="910"/>
      <c r="DY118" s="910"/>
      <c r="DZ118" s="911"/>
    </row>
    <row r="119" spans="1:130" s="247" customFormat="1" ht="26.25" customHeight="1">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v>14391</v>
      </c>
      <c r="AG119" s="980"/>
      <c r="AH119" s="980"/>
      <c r="AI119" s="980"/>
      <c r="AJ119" s="981"/>
      <c r="AK119" s="982">
        <v>4041887</v>
      </c>
      <c r="AL119" s="980"/>
      <c r="AM119" s="980"/>
      <c r="AN119" s="980"/>
      <c r="AO119" s="981"/>
      <c r="AP119" s="983">
        <v>6.7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474</v>
      </c>
      <c r="BP119" s="963"/>
      <c r="BQ119" s="967">
        <v>154976417</v>
      </c>
      <c r="BR119" s="930"/>
      <c r="BS119" s="930"/>
      <c r="BT119" s="930"/>
      <c r="BU119" s="930"/>
      <c r="BV119" s="930">
        <v>147076467</v>
      </c>
      <c r="BW119" s="930"/>
      <c r="BX119" s="930"/>
      <c r="BY119" s="930"/>
      <c r="BZ119" s="930"/>
      <c r="CA119" s="930">
        <v>144437179</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452</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89756</v>
      </c>
      <c r="AB120" s="862"/>
      <c r="AC120" s="862"/>
      <c r="AD120" s="862"/>
      <c r="AE120" s="863"/>
      <c r="AF120" s="864">
        <v>85565</v>
      </c>
      <c r="AG120" s="862"/>
      <c r="AH120" s="862"/>
      <c r="AI120" s="862"/>
      <c r="AJ120" s="863"/>
      <c r="AK120" s="864">
        <v>40196</v>
      </c>
      <c r="AL120" s="862"/>
      <c r="AM120" s="862"/>
      <c r="AN120" s="862"/>
      <c r="AO120" s="863"/>
      <c r="AP120" s="909">
        <v>0.1</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9900421</v>
      </c>
      <c r="BR120" s="927"/>
      <c r="BS120" s="927"/>
      <c r="BT120" s="927"/>
      <c r="BU120" s="927"/>
      <c r="BV120" s="927">
        <v>9880604</v>
      </c>
      <c r="BW120" s="927"/>
      <c r="BX120" s="927"/>
      <c r="BY120" s="927"/>
      <c r="BZ120" s="927"/>
      <c r="CA120" s="927">
        <v>17678992</v>
      </c>
      <c r="CB120" s="927"/>
      <c r="CC120" s="927"/>
      <c r="CD120" s="927"/>
      <c r="CE120" s="927"/>
      <c r="CF120" s="951">
        <v>29.3</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14221254</v>
      </c>
      <c r="DH120" s="927"/>
      <c r="DI120" s="927"/>
      <c r="DJ120" s="927"/>
      <c r="DK120" s="927"/>
      <c r="DL120" s="927">
        <v>9883794</v>
      </c>
      <c r="DM120" s="927"/>
      <c r="DN120" s="927"/>
      <c r="DO120" s="927"/>
      <c r="DP120" s="927"/>
      <c r="DQ120" s="927">
        <v>7201455</v>
      </c>
      <c r="DR120" s="927"/>
      <c r="DS120" s="927"/>
      <c r="DT120" s="927"/>
      <c r="DU120" s="927"/>
      <c r="DV120" s="928">
        <v>11.9</v>
      </c>
      <c r="DW120" s="928"/>
      <c r="DX120" s="928"/>
      <c r="DY120" s="928"/>
      <c r="DZ120" s="929"/>
    </row>
    <row r="121" spans="1:130" s="247" customFormat="1" ht="26.25" customHeight="1">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459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27412682</v>
      </c>
      <c r="BR121" s="899"/>
      <c r="BS121" s="899"/>
      <c r="BT121" s="899"/>
      <c r="BU121" s="899"/>
      <c r="BV121" s="899">
        <v>26546570</v>
      </c>
      <c r="BW121" s="899"/>
      <c r="BX121" s="899"/>
      <c r="BY121" s="899"/>
      <c r="BZ121" s="899"/>
      <c r="CA121" s="899">
        <v>28153529</v>
      </c>
      <c r="CB121" s="899"/>
      <c r="CC121" s="899"/>
      <c r="CD121" s="899"/>
      <c r="CE121" s="899"/>
      <c r="CF121" s="960">
        <v>46.7</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983607</v>
      </c>
      <c r="DH121" s="899"/>
      <c r="DI121" s="899"/>
      <c r="DJ121" s="899"/>
      <c r="DK121" s="899"/>
      <c r="DL121" s="899">
        <v>807128</v>
      </c>
      <c r="DM121" s="899"/>
      <c r="DN121" s="899"/>
      <c r="DO121" s="899"/>
      <c r="DP121" s="899"/>
      <c r="DQ121" s="899">
        <v>555828</v>
      </c>
      <c r="DR121" s="899"/>
      <c r="DS121" s="899"/>
      <c r="DT121" s="899"/>
      <c r="DU121" s="899"/>
      <c r="DV121" s="876">
        <v>0.9</v>
      </c>
      <c r="DW121" s="876"/>
      <c r="DX121" s="876"/>
      <c r="DY121" s="876"/>
      <c r="DZ121" s="877"/>
    </row>
    <row r="122" spans="1:130" s="247" customFormat="1" ht="26.25" customHeight="1">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444</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107626037</v>
      </c>
      <c r="BR122" s="930"/>
      <c r="BS122" s="930"/>
      <c r="BT122" s="930"/>
      <c r="BU122" s="930"/>
      <c r="BV122" s="930">
        <v>106551006</v>
      </c>
      <c r="BW122" s="930"/>
      <c r="BX122" s="930"/>
      <c r="BY122" s="930"/>
      <c r="BZ122" s="930"/>
      <c r="CA122" s="930">
        <v>107192340</v>
      </c>
      <c r="CB122" s="930"/>
      <c r="CC122" s="930"/>
      <c r="CD122" s="930"/>
      <c r="CE122" s="930"/>
      <c r="CF122" s="931">
        <v>177.7</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67213</v>
      </c>
      <c r="DH122" s="899"/>
      <c r="DI122" s="899"/>
      <c r="DJ122" s="899"/>
      <c r="DK122" s="899"/>
      <c r="DL122" s="899">
        <v>22507</v>
      </c>
      <c r="DM122" s="899"/>
      <c r="DN122" s="899"/>
      <c r="DO122" s="899"/>
      <c r="DP122" s="899"/>
      <c r="DQ122" s="899">
        <v>812</v>
      </c>
      <c r="DR122" s="899"/>
      <c r="DS122" s="899"/>
      <c r="DT122" s="899"/>
      <c r="DU122" s="899"/>
      <c r="DV122" s="876">
        <v>0</v>
      </c>
      <c r="DW122" s="876"/>
      <c r="DX122" s="876"/>
      <c r="DY122" s="876"/>
      <c r="DZ122" s="877"/>
    </row>
    <row r="123" spans="1:130" s="247" customFormat="1" ht="26.25" customHeight="1">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25922</v>
      </c>
      <c r="AB123" s="862"/>
      <c r="AC123" s="862"/>
      <c r="AD123" s="862"/>
      <c r="AE123" s="863"/>
      <c r="AF123" s="864">
        <v>7757</v>
      </c>
      <c r="AG123" s="862"/>
      <c r="AH123" s="862"/>
      <c r="AI123" s="862"/>
      <c r="AJ123" s="863"/>
      <c r="AK123" s="864" t="s">
        <v>129</v>
      </c>
      <c r="AL123" s="862"/>
      <c r="AM123" s="862"/>
      <c r="AN123" s="862"/>
      <c r="AO123" s="863"/>
      <c r="AP123" s="909" t="s">
        <v>462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485</v>
      </c>
      <c r="BP123" s="963"/>
      <c r="BQ123" s="917">
        <v>144939140</v>
      </c>
      <c r="BR123" s="918"/>
      <c r="BS123" s="918"/>
      <c r="BT123" s="918"/>
      <c r="BU123" s="918"/>
      <c r="BV123" s="918">
        <v>142978180</v>
      </c>
      <c r="BW123" s="918"/>
      <c r="BX123" s="918"/>
      <c r="BY123" s="918"/>
      <c r="BZ123" s="918"/>
      <c r="CA123" s="918">
        <v>153024861</v>
      </c>
      <c r="CB123" s="918"/>
      <c r="CC123" s="918"/>
      <c r="CD123" s="918"/>
      <c r="CE123" s="918"/>
      <c r="CF123" s="828"/>
      <c r="CG123" s="829"/>
      <c r="CH123" s="829"/>
      <c r="CI123" s="829"/>
      <c r="CJ123" s="919"/>
      <c r="CK123" s="954"/>
      <c r="CL123" s="940"/>
      <c r="CM123" s="940"/>
      <c r="CN123" s="940"/>
      <c r="CO123" s="941"/>
      <c r="CP123" s="920" t="s">
        <v>412</v>
      </c>
      <c r="CQ123" s="921"/>
      <c r="CR123" s="921"/>
      <c r="CS123" s="921"/>
      <c r="CT123" s="921"/>
      <c r="CU123" s="921"/>
      <c r="CV123" s="921"/>
      <c r="CW123" s="921"/>
      <c r="CX123" s="921"/>
      <c r="CY123" s="921"/>
      <c r="CZ123" s="921"/>
      <c r="DA123" s="921"/>
      <c r="DB123" s="921"/>
      <c r="DC123" s="921"/>
      <c r="DD123" s="921"/>
      <c r="DE123" s="921"/>
      <c r="DF123" s="922"/>
      <c r="DG123" s="861">
        <v>2137</v>
      </c>
      <c r="DH123" s="862"/>
      <c r="DI123" s="862"/>
      <c r="DJ123" s="862"/>
      <c r="DK123" s="863"/>
      <c r="DL123" s="864">
        <v>1498</v>
      </c>
      <c r="DM123" s="862"/>
      <c r="DN123" s="862"/>
      <c r="DO123" s="862"/>
      <c r="DP123" s="863"/>
      <c r="DQ123" s="864">
        <v>516</v>
      </c>
      <c r="DR123" s="862"/>
      <c r="DS123" s="862"/>
      <c r="DT123" s="862"/>
      <c r="DU123" s="863"/>
      <c r="DV123" s="909">
        <v>0</v>
      </c>
      <c r="DW123" s="910"/>
      <c r="DX123" s="910"/>
      <c r="DY123" s="910"/>
      <c r="DZ123" s="911"/>
    </row>
    <row r="124" spans="1:130" s="247" customFormat="1" ht="26.25" customHeight="1" thickBot="1">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459</v>
      </c>
      <c r="AG124" s="862"/>
      <c r="AH124" s="862"/>
      <c r="AI124" s="862"/>
      <c r="AJ124" s="863"/>
      <c r="AK124" s="864" t="s">
        <v>455</v>
      </c>
      <c r="AL124" s="862"/>
      <c r="AM124" s="862"/>
      <c r="AN124" s="862"/>
      <c r="AO124" s="863"/>
      <c r="AP124" s="909" t="s">
        <v>129</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16.899999999999999</v>
      </c>
      <c r="BR124" s="916"/>
      <c r="BS124" s="916"/>
      <c r="BT124" s="916"/>
      <c r="BU124" s="916"/>
      <c r="BV124" s="916">
        <v>6.8</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v>5834</v>
      </c>
      <c r="DH124" s="845"/>
      <c r="DI124" s="845"/>
      <c r="DJ124" s="845"/>
      <c r="DK124" s="846"/>
      <c r="DL124" s="847" t="s">
        <v>459</v>
      </c>
      <c r="DM124" s="845"/>
      <c r="DN124" s="845"/>
      <c r="DO124" s="845"/>
      <c r="DP124" s="846"/>
      <c r="DQ124" s="847" t="s">
        <v>459</v>
      </c>
      <c r="DR124" s="845"/>
      <c r="DS124" s="845"/>
      <c r="DT124" s="845"/>
      <c r="DU124" s="846"/>
      <c r="DV124" s="933" t="s">
        <v>129</v>
      </c>
      <c r="DW124" s="934"/>
      <c r="DX124" s="934"/>
      <c r="DY124" s="934"/>
      <c r="DZ124" s="935"/>
    </row>
    <row r="125" spans="1:130" s="247" customFormat="1" ht="26.25" customHeight="1">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459</v>
      </c>
      <c r="AB125" s="862"/>
      <c r="AC125" s="862"/>
      <c r="AD125" s="862"/>
      <c r="AE125" s="863"/>
      <c r="AF125" s="864" t="s">
        <v>459</v>
      </c>
      <c r="AG125" s="862"/>
      <c r="AH125" s="862"/>
      <c r="AI125" s="862"/>
      <c r="AJ125" s="863"/>
      <c r="AK125" s="864" t="s">
        <v>459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459</v>
      </c>
      <c r="DH125" s="927"/>
      <c r="DI125" s="927"/>
      <c r="DJ125" s="927"/>
      <c r="DK125" s="927"/>
      <c r="DL125" s="927" t="s">
        <v>462</v>
      </c>
      <c r="DM125" s="927"/>
      <c r="DN125" s="927"/>
      <c r="DO125" s="927"/>
      <c r="DP125" s="927"/>
      <c r="DQ125" s="927" t="s">
        <v>129</v>
      </c>
      <c r="DR125" s="927"/>
      <c r="DS125" s="927"/>
      <c r="DT125" s="927"/>
      <c r="DU125" s="927"/>
      <c r="DV125" s="928" t="s">
        <v>459</v>
      </c>
      <c r="DW125" s="928"/>
      <c r="DX125" s="928"/>
      <c r="DY125" s="928"/>
      <c r="DZ125" s="929"/>
    </row>
    <row r="126" spans="1:130" s="247" customFormat="1" ht="26.25" customHeight="1" thickBot="1">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459</v>
      </c>
      <c r="AB126" s="862"/>
      <c r="AC126" s="862"/>
      <c r="AD126" s="862"/>
      <c r="AE126" s="863"/>
      <c r="AF126" s="864" t="s">
        <v>459</v>
      </c>
      <c r="AG126" s="862"/>
      <c r="AH126" s="862"/>
      <c r="AI126" s="862"/>
      <c r="AJ126" s="863"/>
      <c r="AK126" s="864" t="s">
        <v>459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459</v>
      </c>
      <c r="DH126" s="899"/>
      <c r="DI126" s="899"/>
      <c r="DJ126" s="899"/>
      <c r="DK126" s="899"/>
      <c r="DL126" s="899" t="s">
        <v>459</v>
      </c>
      <c r="DM126" s="899"/>
      <c r="DN126" s="899"/>
      <c r="DO126" s="899"/>
      <c r="DP126" s="899"/>
      <c r="DQ126" s="899" t="s">
        <v>459</v>
      </c>
      <c r="DR126" s="899"/>
      <c r="DS126" s="899"/>
      <c r="DT126" s="899"/>
      <c r="DU126" s="899"/>
      <c r="DV126" s="876" t="s">
        <v>459</v>
      </c>
      <c r="DW126" s="876"/>
      <c r="DX126" s="876"/>
      <c r="DY126" s="876"/>
      <c r="DZ126" s="877"/>
    </row>
    <row r="127" spans="1:130" s="247" customFormat="1" ht="26.25" customHeight="1">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129</v>
      </c>
      <c r="AG127" s="862"/>
      <c r="AH127" s="862"/>
      <c r="AI127" s="862"/>
      <c r="AJ127" s="863"/>
      <c r="AK127" s="864" t="s">
        <v>459</v>
      </c>
      <c r="AL127" s="862"/>
      <c r="AM127" s="862"/>
      <c r="AN127" s="862"/>
      <c r="AO127" s="863"/>
      <c r="AP127" s="909" t="s">
        <v>459</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v>5636974</v>
      </c>
      <c r="DH127" s="899"/>
      <c r="DI127" s="899"/>
      <c r="DJ127" s="899"/>
      <c r="DK127" s="899"/>
      <c r="DL127" s="899">
        <v>4768633</v>
      </c>
      <c r="DM127" s="899"/>
      <c r="DN127" s="899"/>
      <c r="DO127" s="899"/>
      <c r="DP127" s="899"/>
      <c r="DQ127" s="899">
        <v>731162</v>
      </c>
      <c r="DR127" s="899"/>
      <c r="DS127" s="899"/>
      <c r="DT127" s="899"/>
      <c r="DU127" s="899"/>
      <c r="DV127" s="876">
        <v>1.2</v>
      </c>
      <c r="DW127" s="876"/>
      <c r="DX127" s="876"/>
      <c r="DY127" s="876"/>
      <c r="DZ127" s="877"/>
    </row>
    <row r="128" spans="1:130" s="247" customFormat="1" ht="26.25" customHeight="1" thickBot="1">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4366791</v>
      </c>
      <c r="AB128" s="883"/>
      <c r="AC128" s="883"/>
      <c r="AD128" s="883"/>
      <c r="AE128" s="884"/>
      <c r="AF128" s="885">
        <v>4590092</v>
      </c>
      <c r="AG128" s="883"/>
      <c r="AH128" s="883"/>
      <c r="AI128" s="883"/>
      <c r="AJ128" s="884"/>
      <c r="AK128" s="885">
        <v>3833437</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462</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t="s">
        <v>501</v>
      </c>
      <c r="DH128" s="873"/>
      <c r="DI128" s="873"/>
      <c r="DJ128" s="873"/>
      <c r="DK128" s="873"/>
      <c r="DL128" s="873" t="s">
        <v>502</v>
      </c>
      <c r="DM128" s="873"/>
      <c r="DN128" s="873"/>
      <c r="DO128" s="873"/>
      <c r="DP128" s="873"/>
      <c r="DQ128" s="873" t="s">
        <v>503</v>
      </c>
      <c r="DR128" s="873"/>
      <c r="DS128" s="873"/>
      <c r="DT128" s="873"/>
      <c r="DU128" s="873"/>
      <c r="DV128" s="874" t="s">
        <v>504</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68527257</v>
      </c>
      <c r="AB129" s="862"/>
      <c r="AC129" s="862"/>
      <c r="AD129" s="862"/>
      <c r="AE129" s="863"/>
      <c r="AF129" s="864">
        <v>69382038</v>
      </c>
      <c r="AG129" s="862"/>
      <c r="AH129" s="862"/>
      <c r="AI129" s="862"/>
      <c r="AJ129" s="863"/>
      <c r="AK129" s="864">
        <v>69408090</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507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9299281</v>
      </c>
      <c r="AB130" s="862"/>
      <c r="AC130" s="862"/>
      <c r="AD130" s="862"/>
      <c r="AE130" s="863"/>
      <c r="AF130" s="864">
        <v>9271955</v>
      </c>
      <c r="AG130" s="862"/>
      <c r="AH130" s="862"/>
      <c r="AI130" s="862"/>
      <c r="AJ130" s="863"/>
      <c r="AK130" s="864">
        <v>9093900</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2.1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59227976</v>
      </c>
      <c r="AB131" s="845"/>
      <c r="AC131" s="845"/>
      <c r="AD131" s="845"/>
      <c r="AE131" s="846"/>
      <c r="AF131" s="847">
        <v>60110083</v>
      </c>
      <c r="AG131" s="845"/>
      <c r="AH131" s="845"/>
      <c r="AI131" s="845"/>
      <c r="AJ131" s="846"/>
      <c r="AK131" s="847">
        <v>60314190</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0.67991011499999998</v>
      </c>
      <c r="AB132" s="825"/>
      <c r="AC132" s="825"/>
      <c r="AD132" s="825"/>
      <c r="AE132" s="826"/>
      <c r="AF132" s="827">
        <v>0.38870184200000002</v>
      </c>
      <c r="AG132" s="825"/>
      <c r="AH132" s="825"/>
      <c r="AI132" s="825"/>
      <c r="AJ132" s="826"/>
      <c r="AK132" s="827">
        <v>5.349863772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2.8</v>
      </c>
      <c r="AB133" s="804"/>
      <c r="AC133" s="804"/>
      <c r="AD133" s="804"/>
      <c r="AE133" s="805"/>
      <c r="AF133" s="803">
        <v>1.2</v>
      </c>
      <c r="AG133" s="804"/>
      <c r="AH133" s="804"/>
      <c r="AI133" s="804"/>
      <c r="AJ133" s="805"/>
      <c r="AK133" s="803">
        <v>2.1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omL2fMC6ztizIhaRIKAvQpxxs+ZM6BrGIcIArN4ptZlTdUo/kCOmuP2O1HHMPVhVyNOgHn48DeNKkdX6MnX1mQ==" saltValue="p791J5r8Y4l8lvpyd/Ir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Q1" zoomScaleNormal="85" zoomScaleSheetLayoutView="100" workbookViewId="0">
      <selection activeCell="CH10" sqref="CH10:CL1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EqCsa/xSErfQYJHpM6baQLOEgw7Frd6HSRZkvj1vedIJE+QaUa8LMgnIyOevsG4ioXwyKhQNqCb8L4kyEVlbg==" saltValue="ZILiXPbdcTr4C0mIIXdXI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H10" sqref="CH10:CL10"/>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Kvzu5o+7DLcLVFb8336kY+zF0d2miTT+E2715J0fNQoHkC+DsXDUKTDTLx7sRVkY2RGkgJrZwqr0yPkmvmLSA==" saltValue="zaH8718jXbuMRGvMGeoOy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CH10" sqref="CH10:CL10"/>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19836737</v>
      </c>
      <c r="AP9" s="313">
        <v>57696</v>
      </c>
      <c r="AQ9" s="314">
        <v>58073</v>
      </c>
      <c r="AR9" s="315">
        <v>-0.6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1412288</v>
      </c>
      <c r="AP10" s="316">
        <v>4108</v>
      </c>
      <c r="AQ10" s="317">
        <v>2762</v>
      </c>
      <c r="AR10" s="318">
        <v>48.7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2642</v>
      </c>
      <c r="AP11" s="316">
        <v>8</v>
      </c>
      <c r="AQ11" s="317">
        <v>1714</v>
      </c>
      <c r="AR11" s="318">
        <v>-99.5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v>44419</v>
      </c>
      <c r="AP12" s="316">
        <v>129</v>
      </c>
      <c r="AQ12" s="317">
        <v>632</v>
      </c>
      <c r="AR12" s="318">
        <v>-79.599999999999994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528</v>
      </c>
      <c r="AL13" s="1231"/>
      <c r="AM13" s="1231"/>
      <c r="AN13" s="1232"/>
      <c r="AO13" s="316" t="s">
        <v>529</v>
      </c>
      <c r="AP13" s="316" t="s">
        <v>529</v>
      </c>
      <c r="AQ13" s="317">
        <v>9</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384467</v>
      </c>
      <c r="AP14" s="316">
        <v>1118</v>
      </c>
      <c r="AQ14" s="317">
        <v>1980</v>
      </c>
      <c r="AR14" s="318">
        <v>-43.5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v>173343</v>
      </c>
      <c r="AP15" s="316">
        <v>504</v>
      </c>
      <c r="AQ15" s="317">
        <v>1379</v>
      </c>
      <c r="AR15" s="318">
        <v>-63.5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-1202574</v>
      </c>
      <c r="AP16" s="316">
        <v>-3498</v>
      </c>
      <c r="AQ16" s="317">
        <v>-3914</v>
      </c>
      <c r="AR16" s="318">
        <v>-10.6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20651322</v>
      </c>
      <c r="AP17" s="316">
        <v>60065</v>
      </c>
      <c r="AQ17" s="317">
        <v>62636</v>
      </c>
      <c r="AR17" s="318">
        <v>-4.0999999999999996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6.07</v>
      </c>
      <c r="AP21" s="329">
        <v>6.32</v>
      </c>
      <c r="AQ21" s="330">
        <v>-0.25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100.1</v>
      </c>
      <c r="AP22" s="334">
        <v>99.9</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11489067</v>
      </c>
      <c r="AP32" s="343">
        <v>33416</v>
      </c>
      <c r="AQ32" s="344">
        <v>36995</v>
      </c>
      <c r="AR32" s="345">
        <v>-9.6999999999999993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529</v>
      </c>
      <c r="AP33" s="343" t="s">
        <v>529</v>
      </c>
      <c r="AQ33" s="344">
        <v>3</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529</v>
      </c>
      <c r="AP34" s="343" t="s">
        <v>529</v>
      </c>
      <c r="AQ34" s="344">
        <v>81</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582682</v>
      </c>
      <c r="AP35" s="343">
        <v>1695</v>
      </c>
      <c r="AQ35" s="344">
        <v>8919</v>
      </c>
      <c r="AR35" s="345">
        <v>-81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t="s">
        <v>529</v>
      </c>
      <c r="AP36" s="343" t="s">
        <v>529</v>
      </c>
      <c r="AQ36" s="344">
        <v>380</v>
      </c>
      <c r="AR36" s="345" t="s">
        <v>529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v>4082083</v>
      </c>
      <c r="AP37" s="343">
        <v>11873</v>
      </c>
      <c r="AQ37" s="344">
        <v>886</v>
      </c>
      <c r="AR37" s="345">
        <v>1240.0999999999999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v>232</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v>-3833437</v>
      </c>
      <c r="AP39" s="343">
        <v>-11150</v>
      </c>
      <c r="AQ39" s="344">
        <v>-8108</v>
      </c>
      <c r="AR39" s="345">
        <v>37.5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-9093900</v>
      </c>
      <c r="AP40" s="343">
        <v>-26450</v>
      </c>
      <c r="AQ40" s="344">
        <v>-28743</v>
      </c>
      <c r="AR40" s="345">
        <v>-8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3226727</v>
      </c>
      <c r="AP41" s="343">
        <v>9385</v>
      </c>
      <c r="AQ41" s="344">
        <v>10414</v>
      </c>
      <c r="AR41" s="345">
        <v>-9.9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11969644</v>
      </c>
      <c r="AN51" s="365">
        <v>34955</v>
      </c>
      <c r="AO51" s="366">
        <v>-25.4</v>
      </c>
      <c r="AP51" s="367">
        <v>50880</v>
      </c>
      <c r="AQ51" s="368">
        <v>-1.4</v>
      </c>
      <c r="AR51" s="369">
        <v>-24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5737195</v>
      </c>
      <c r="AN52" s="373">
        <v>16754</v>
      </c>
      <c r="AO52" s="374">
        <v>-18.899999999999999</v>
      </c>
      <c r="AP52" s="375">
        <v>27819</v>
      </c>
      <c r="AQ52" s="376">
        <v>7.5</v>
      </c>
      <c r="AR52" s="377">
        <v>-26.4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11498093</v>
      </c>
      <c r="AN53" s="365">
        <v>33568</v>
      </c>
      <c r="AO53" s="366">
        <v>-4</v>
      </c>
      <c r="AP53" s="367">
        <v>46395</v>
      </c>
      <c r="AQ53" s="368">
        <v>-8.8000000000000007</v>
      </c>
      <c r="AR53" s="369">
        <v>4.8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6770095</v>
      </c>
      <c r="AN54" s="373">
        <v>19765</v>
      </c>
      <c r="AO54" s="374">
        <v>18</v>
      </c>
      <c r="AP54" s="375">
        <v>26304</v>
      </c>
      <c r="AQ54" s="376">
        <v>-5.4</v>
      </c>
      <c r="AR54" s="377">
        <v>23.4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10714946</v>
      </c>
      <c r="AN55" s="365">
        <v>31288</v>
      </c>
      <c r="AO55" s="366">
        <v>-6.8</v>
      </c>
      <c r="AP55" s="367">
        <v>48088</v>
      </c>
      <c r="AQ55" s="368">
        <v>3.6</v>
      </c>
      <c r="AR55" s="369">
        <v>-10.4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5825548</v>
      </c>
      <c r="AN56" s="373">
        <v>17011</v>
      </c>
      <c r="AO56" s="374">
        <v>-13.9</v>
      </c>
      <c r="AP56" s="375">
        <v>25183</v>
      </c>
      <c r="AQ56" s="376">
        <v>-4.3</v>
      </c>
      <c r="AR56" s="377">
        <v>-9.6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13281110</v>
      </c>
      <c r="AN57" s="365">
        <v>38726</v>
      </c>
      <c r="AO57" s="366">
        <v>23.8</v>
      </c>
      <c r="AP57" s="367">
        <v>46457</v>
      </c>
      <c r="AQ57" s="368">
        <v>-3.4</v>
      </c>
      <c r="AR57" s="369">
        <v>27.2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4022716</v>
      </c>
      <c r="AN58" s="373">
        <v>11730</v>
      </c>
      <c r="AO58" s="374">
        <v>-31</v>
      </c>
      <c r="AP58" s="375">
        <v>24020</v>
      </c>
      <c r="AQ58" s="376">
        <v>-4.5999999999999996</v>
      </c>
      <c r="AR58" s="377">
        <v>-26.4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15973400</v>
      </c>
      <c r="AN59" s="365">
        <v>46459</v>
      </c>
      <c r="AO59" s="366">
        <v>20</v>
      </c>
      <c r="AP59" s="367">
        <v>51849</v>
      </c>
      <c r="AQ59" s="368">
        <v>11.6</v>
      </c>
      <c r="AR59" s="369">
        <v>8.4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5348675</v>
      </c>
      <c r="AN60" s="373">
        <v>15557</v>
      </c>
      <c r="AO60" s="374">
        <v>32.6</v>
      </c>
      <c r="AP60" s="375">
        <v>26326</v>
      </c>
      <c r="AQ60" s="376">
        <v>9.6</v>
      </c>
      <c r="AR60" s="377">
        <v>23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12687439</v>
      </c>
      <c r="AN61" s="380">
        <v>36999</v>
      </c>
      <c r="AO61" s="381">
        <v>1.5</v>
      </c>
      <c r="AP61" s="382">
        <v>48734</v>
      </c>
      <c r="AQ61" s="383">
        <v>0.3</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5540846</v>
      </c>
      <c r="AN62" s="373">
        <v>16163</v>
      </c>
      <c r="AO62" s="374">
        <v>-2.6</v>
      </c>
      <c r="AP62" s="375">
        <v>25930</v>
      </c>
      <c r="AQ62" s="376">
        <v>0.6</v>
      </c>
      <c r="AR62" s="377">
        <v>-3.2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00AA7WOSjyvYzeiak3Nn/9+ukEsF/EcRckjYgHa12n0NOVzwxNghOQKmbvixmD7F69wfU7yXrWjXxpbrWo23Q==" saltValue="IkYXgx9A6VhVxQgcL/pE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H10" sqref="CH10:CL10"/>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4aHp4ZTvBCn5SYDilqRu2AUZXd6vkEjrQtYMDZwtjk5LZl+kZ9Ui3wr5wDSU1F3opvSQO0UHjXlap5WZombo5g==" saltValue="cHHUGqkD0K1iSUWDRvOX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H10" sqref="CH10:CL10"/>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781WG4S1pSAQUuTWLTN9IFA5rnI3s9nJ/mlvewqRILxQKGTG0jid72TDGsIOzZpDys8LkFklJ51likOxUHWa2w==" saltValue="+s68Ti39zifXuUYsk9zJS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7" zoomScaleNormal="57" zoomScaleSheetLayoutView="100" workbookViewId="0">
      <selection activeCell="CH10" sqref="CH10:CL1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6" t="s">
        <v>3</v>
      </c>
      <c r="D47" s="1236"/>
      <c r="E47" s="1237"/>
      <c r="F47" s="11">
        <v>8.43</v>
      </c>
      <c r="G47" s="12">
        <v>4.96</v>
      </c>
      <c r="H47" s="12">
        <v>4.91</v>
      </c>
      <c r="I47" s="12">
        <v>4.8600000000000003</v>
      </c>
      <c r="J47" s="13">
        <v>7.18</v>
      </c>
    </row>
    <row r="48" spans="2:10" ht="57.75" customHeight="1">
      <c r="B48" s="14"/>
      <c r="C48" s="1238" t="s">
        <v>4</v>
      </c>
      <c r="D48" s="1238"/>
      <c r="E48" s="1239"/>
      <c r="F48" s="15">
        <v>2.0099999999999998</v>
      </c>
      <c r="G48" s="16">
        <v>1.29</v>
      </c>
      <c r="H48" s="16">
        <v>5.09</v>
      </c>
      <c r="I48" s="16">
        <v>1.89</v>
      </c>
      <c r="J48" s="17">
        <v>3.94</v>
      </c>
    </row>
    <row r="49" spans="2:10" ht="57.75" customHeight="1" thickBot="1">
      <c r="B49" s="18"/>
      <c r="C49" s="1240" t="s">
        <v>5</v>
      </c>
      <c r="D49" s="1240"/>
      <c r="E49" s="1241"/>
      <c r="F49" s="19">
        <v>0.34</v>
      </c>
      <c r="G49" s="20" t="s">
        <v>575</v>
      </c>
      <c r="H49" s="20">
        <v>3.95</v>
      </c>
      <c r="I49" s="20">
        <v>3.3</v>
      </c>
      <c r="J49" s="21">
        <v>4.3899999999999997</v>
      </c>
    </row>
    <row r="50" spans="2:10" ht="13.5" customHeight="1"/>
  </sheetData>
  <sheetProtection algorithmName="SHA-512" hashValue="hj6NQG4i00jvfCuuiD3MMh+MwiEDI0t6xyMmeTai+diFJbF4VCKrSckZTr2WQjbT2souL4p+2b7d4P/eM5xVKw==" saltValue="QekpexTujreF47EljrbFI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大津市役所</cp:lastModifiedBy>
  <cp:lastPrinted>2021-10-26T06:40:47Z</cp:lastPrinted>
  <dcterms:created xsi:type="dcterms:W3CDTF">2021-02-05T03:10:05Z</dcterms:created>
  <dcterms:modified xsi:type="dcterms:W3CDTF">2021-10-26T06:44:48Z</dcterms:modified>
  <cp:category/>
</cp:coreProperties>
</file>