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BH00$\04_財政係（旧財政係）\★★★★★JUNICHI＆TOMOYA★★★★★\R3\4　情報開示推進（財政状況資料等）\3　市町回答\02 彦根市　●\2　修正版\"/>
    </mc:Choice>
  </mc:AlternateContent>
  <bookViews>
    <workbookView xWindow="0" yWindow="0" windowWidth="28800" windowHeight="11330"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<sst xmlns="http://schemas.openxmlformats.org/spreadsheetml/2006/main" count="1100" uniqueCount="654">
  <si>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</si>
  <si>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</si>
  <si>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</si>
  <si>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</si>
  <si>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</si>
  <si>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</si>
  <si>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</si>
  <si>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</si>
  <si>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</si>
  <si>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</si>
  <si>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</si>
  <si>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</si>
  <si>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</si>
  <si>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</si>
  <si>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</si>
  <si>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</si>
  <si>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</si>
  <si>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</si>
  <si>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</si>
  <si>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</si>
  <si>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</si>
  <si>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</si>
  <si>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</si>
  <si>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</si>
  <si>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</si>
  <si>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</si>
  <si>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</si>
  <si>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</si>
  <si>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</si>
  <si>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</si>
  <si>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</si>
  <si>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</si>
  <si>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</si>
  <si>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</si>
  <si>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</si>
  <si>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</si>
  <si>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</si>
  <si>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</si>
  <si>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</si>
  <si>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</si>
  <si>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</si>
  <si>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</si>
  <si>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</si>
  <si>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</si>
  <si>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</si>
  <si>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</si>
  <si>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</si>
  <si>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</si>
  <si>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</si>
  <si>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</si>
  <si>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</si>
  <si>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</si>
  <si>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</si>
  <si>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</si>
  <si>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</si>
  <si>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</si>
  <si>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</si>
  <si>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</si>
  <si>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</si>
  <si>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</si>
  <si>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</si>
  <si>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</si>
  <si>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</si>
  <si>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</si>
  <si>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</si>
  <si>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</si>
  <si>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</si>
  <si>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</si>
  <si>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</si>
  <si>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</si>
  <si>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</si>
  <si>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</si>
  <si>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</si>
  <si>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</si>
  <si>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</si>
  <si>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</si>
  <si>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</si>
  <si>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</si>
  <si>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</si>
  <si>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</si>
  <si>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</si>
  <si>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</si>
  <si>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</si>
  <si>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</si>
  <si>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</si>
  <si>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</si>
  <si>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</si>
  <si>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</si>
  <si>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</si>
  <si>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</si>
  <si>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</si>
  <si>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</si>
  <si>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</si>
  <si>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</si>
  <si>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</si>
  <si>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</si>
  <si>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</si>
  <si>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</si>
  <si>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彦根市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</si>
  <si>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</si>
  <si>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</si>
  <si>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</si>
  <si>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</si>
  <si>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</si>
  <si>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</si>
  <si>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</si>
  <si>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</si>
  <si>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</si>
  <si>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</si>
  <si>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</si>
  <si>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</si>
  <si>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</si>
  <si>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</si>
  <si>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</si>
  <si>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</si>
  <si>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</si>
  <si>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</si>
  <si>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</si>
  <si>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</si>
  <si>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</si>
  <si>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</si>
  <si>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</si>
  <si>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</si>
  <si>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</si>
  <si>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</si>
  <si>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</si>
  <si>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</si>
  <si>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</si>
  <si>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</si>
  <si>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</si>
  <si>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</si>
  <si>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</si>
  <si>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</si>
  <si>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</si>
  <si>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</si>
  <si>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</si>
  <si>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</si>
  <si>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</si>
  <si>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</si>
  <si>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</si>
  <si>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</si>
  <si>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</si>
  <si>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</si>
  <si>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</si>
  <si>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</si>
  <si>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</si>
  <si>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</si>
  <si>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</si>
  <si>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</si>
  <si>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</si>
  <si>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</si>
  <si>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</si>
  <si>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</si>
  <si>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</si>
  <si>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</si>
  <si>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</si>
  <si>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</si>
  <si>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</si>
  <si>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</si>
  <si>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</si>
  <si>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</si>
  <si>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</si>
  <si>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</si>
  <si>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</si>
  <si>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</si>
  <si>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</si>
  <si>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</si>
  <si>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</si>
  <si>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</si>
  <si>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</si>
  <si>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</si>
  <si>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</si>
  <si>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</si>
  <si>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</si>
  <si>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</si>
  <si>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</si>
  <si>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</si>
  <si>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</si>
  <si>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</si>
  <si>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</si>
  <si>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</si>
  <si>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</si>
  <si>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</si>
  <si>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</si>
  <si>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</si>
  <si>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</si>
  <si>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</si>
  <si>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</si>
  <si>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</si>
  <si>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</si>
  <si>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</si>
  <si>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</si>
  <si>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</si>
  <si>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</si>
  <si>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</si>
  <si>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</si>
  <si>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</si>
  <si>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</si>
  <si>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</si>
  <si>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</si>
  <si>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</si>
  <si>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</si>
  <si>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</si>
  <si>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</si>
  <si>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</si>
  <si>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</si>
  <si>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</si>
  <si>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</si>
  <si>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</si>
  <si>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</si>
  <si>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</si>
  <si>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</si>
  <si>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滋賀県彦根市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</si>
  <si>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</si>
  <si>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</si>
  <si>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</si>
  <si>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</si>
  <si>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</si>
  <si>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</si>
  <si>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</si>
  <si>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</si>
  <si>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</si>
  <si>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</si>
  <si>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</si>
  <si>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</si>
  <si>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</si>
  <si>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</si>
  <si>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</si>
  <si>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</si>
  <si>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</si>
  <si>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</si>
  <si>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</si>
  <si>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</si>
  <si>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</si>
  <si>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</si>
  <si>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</si>
  <si>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</si>
  <si>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</si>
  <si>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</si>
  <si>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</si>
  <si>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</si>
  <si>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</si>
  <si>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</si>
  <si>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</si>
  <si>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</si>
  <si>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</si>
  <si>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</si>
  <si>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</si>
  <si>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</si>
  <si>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</si>
  <si>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</si>
  <si>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</si>
  <si>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</si>
  <si>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</si>
  <si>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</si>
  <si>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</si>
  <si>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</si>
  <si>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</si>
  <si>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</si>
  <si>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</si>
  <si>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</si>
  <si>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</si>
  <si>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</si>
  <si>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</si>
  <si>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</si>
  <si>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</si>
  <si>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</si>
  <si>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</si>
  <si>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</si>
  <si>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</si>
  <si>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</si>
  <si>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</si>
  <si>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</si>
  <si>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</si>
  <si>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</si>
  <si>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</si>
  <si>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</si>
  <si>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</si>
  <si>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</si>
  <si>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</si>
  <si>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</si>
  <si>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</si>
  <si>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</si>
  <si>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</si>
  <si>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</si>
  <si>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</si>
  <si>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</si>
  <si>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</si>
  <si>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</si>
  <si>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</si>
  <si>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</si>
  <si>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</si>
  <si>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</si>
  <si>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</si>
  <si>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</si>
  <si>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</si>
  <si>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</si>
  <si>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</si>
  <si>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</si>
  <si>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</si>
  <si>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</si>
  <si>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</si>
  <si>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</si>
  <si>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</si>
  <si>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</si>
  <si>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</si>
  <si>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</si>
  <si>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</si>
  <si>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</si>
  <si>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</si>
  <si>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</si>
  <si>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</si>
  <si>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</si>
  <si>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</si>
  <si>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</si>
  <si>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</si>
  <si>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</si>
  <si>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</si>
  <si>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</si>
  <si>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</si>
  <si>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</si>
  <si>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</si>
  <si>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</si>
  <si>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</si>
  <si>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</si>
  <si>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</si>
  <si>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</si>
  <si>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</si>
  <si>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</si>
  <si>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</si>
  <si>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</si>
  <si>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</si>
  <si>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</si>
  <si>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</si>
  <si>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</si>
  <si>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</si>
  <si>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</si>
  <si>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</si>
  <si>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</si>
  <si>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</si>
  <si>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</si>
  <si>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</si>
  <si>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</si>
  <si>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</si>
  <si>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</si>
  <si>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</si>
  <si>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</si>
  <si>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</si>
  <si>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</si>
  <si>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</si>
  <si>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</si>
  <si>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</si>
  <si>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</si>
  <si>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</si>
  <si>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</si>
  <si>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</si>
  <si>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</si>
  <si>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</si>
  <si>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</si>
  <si>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</si>
  <si>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</si>
  <si>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</si>
  <si>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</si>
  <si>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</si>
  <si>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</si>
  <si>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</si>
  <si>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</si>
  <si>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滋賀県彦根市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</si>
  <si>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</si>
  <si>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</si>
  <si>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</si>
  <si>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</si>
  <si>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</si>
  <si>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</si>
  <si>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</si>
  <si>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</si>
  <si>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</si>
  <si>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</si>
  <si>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</si>
  <si>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</si>
  <si>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</si>
  <si>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</si>
  <si>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</si>
  <si>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</si>
  <si>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</si>
  <si>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</si>
  <si>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</si>
  <si>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</si>
  <si>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休日急病診療所事業特別会計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</si>
  <si>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</si>
  <si>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</si>
  <si>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</si>
  <si>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</si>
  <si>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</si>
  <si>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</si>
  <si>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</si>
  <si>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</si>
  <si>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</si>
  <si>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</si>
  <si>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</si>
  <si>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</si>
  <si>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</si>
  <si>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</si>
  <si>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</si>
  <si>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</si>
  <si>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</si>
  <si>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</si>
  <si>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</si>
  <si>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</si>
  <si>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</si>
  <si>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</si>
  <si>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</si>
  <si>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</si>
  <si>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</si>
  <si>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</si>
  <si>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</si>
  <si>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</si>
  <si>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</si>
  <si>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</si>
  <si>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</si>
  <si>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</si>
  <si>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</si>
  <si>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</si>
  <si>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</si>
  <si>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</si>
  <si>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</si>
  <si>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</si>
  <si>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</si>
  <si>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</si>
  <si>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</si>
  <si>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</si>
  <si>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</si>
  <si>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</si>
  <si>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</si>
  <si>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</si>
  <si>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</si>
  <si>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</si>
  <si>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</si>
  <si>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</si>
  <si>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</si>
  <si>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</si>
  <si>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</si>
  <si>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</si>
  <si>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</si>
  <si>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</si>
  <si>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</si>
  <si>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</si>
  <si>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</si>
  <si>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</si>
  <si>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</si>
  <si>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</si>
  <si>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</si>
  <si>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</si>
  <si>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</si>
  <si>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</si>
  <si>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</si>
  <si>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</si>
  <si>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</si>
  <si>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</si>
  <si>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</si>
  <si>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</si>
  <si>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</si>
  <si>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</si>
  <si>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</si>
  <si>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</si>
  <si>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</si>
  <si>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</si>
  <si>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</si>
  <si>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</si>
  <si>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</si>
  <si>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</si>
  <si>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</si>
  <si>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</si>
  <si>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</si>
  <si>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</si>
  <si>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</si>
  <si>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</si>
  <si>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</si>
  <si>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</si>
  <si>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</si>
  <si>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</si>
  <si>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</si>
  <si>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</si>
  <si>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</si>
  <si>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</si>
  <si>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</si>
  <si>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</si>
  <si>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</si>
  <si>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</si>
  <si>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</si>
  <si>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</si>
  <si>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</si>
  <si>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</si>
  <si>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</si>
  <si>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</si>
  <si>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</si>
  <si>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</si>
  <si>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</si>
  <si>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</si>
  <si>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</si>
  <si>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</si>
  <si>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</si>
  <si>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</si>
  <si>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</si>
  <si>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</si>
  <si>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</si>
  <si>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</si>
  <si>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</si>
  <si>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</si>
  <si>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</si>
  <si>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</si>
  <si>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</si>
  <si>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</si>
  <si>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</si>
  <si>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</si>
  <si>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</si>
  <si>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</si>
  <si>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</si>
  <si>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</si>
  <si>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</si>
  <si>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</si>
  <si>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</si>
  <si>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</si>
  <si>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</si>
  <si>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</si>
  <si>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</si>
  <si>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</si>
  <si>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</si>
  <si>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</si>
  <si>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</si>
  <si>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</si>
  <si>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</si>
  <si>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</si>
  <si>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</si>
  <si>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</si>
  <si>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</si>
  <si>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</si>
  <si>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</si>
  <si>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</si>
  <si>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</si>
  <si>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</si>
  <si>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</si>
  <si>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</si>
  <si>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</si>
  <si>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</si>
  <si>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</si>
  <si>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</si>
  <si>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</si>
  <si>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</si>
  <si>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</si>
  <si>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</si>
  <si>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</si>
  <si>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</si>
  <si>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</si>
  <si>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</si>
  <si>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</si>
  <si>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</si>
  <si>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</si>
  <si>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</si>
  <si>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</si>
  <si>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</si>
  <si>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</si>
  <si>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</si>
  <si>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</si>
  <si>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</si>
  <si>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</si>
  <si>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</si>
  <si>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</si>
  <si>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</si>
  <si>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</si>
  <si>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</si>
  <si>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0.24</t>
  </si>
  <si>
    <t>▲ 3.48</t>
  </si>
  <si>
    <t>▲ 2.40</t>
  </si>
  <si>
    <t>▲ 2.82</t>
  </si>
  <si>
    <t>水道事業会計</t>
  </si>
  <si>
    <t>病院事業会計</t>
  </si>
  <si>
    <t>一般会計</t>
  </si>
  <si>
    <t>下水道事業特別会計</t>
  </si>
  <si>
    <t>国民健康保険事業特別会計</t>
  </si>
  <si>
    <t>後期高齢者医療事業特別会計</t>
  </si>
  <si>
    <t>休日急病診療所事業特別会計</t>
  </si>
  <si>
    <t>介護保険事業特別会計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</si>
  <si>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</si>
  <si>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</si>
  <si>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</si>
  <si>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</si>
  <si>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</si>
  <si>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</si>
  <si>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</si>
  <si>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</si>
  <si>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</si>
  <si>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</si>
  <si>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</si>
  <si>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</si>
  <si>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</si>
  <si>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彦根愛知犬上広域行政組合（一般会計）</t>
    <rPh sb="11" eb="12">
      <t>ア</t>
    </rPh>
    <rPh sb="13" eb="15">
      <t>イッパン</t>
    </rPh>
    <rPh sb="15" eb="17">
      <t>カイケイ</t>
    </rPh>
    <phoneticPr fontId="19"/>
  </si>
  <si>
    <t>彦根市犬上郡営林組合（一般会計）</t>
    <rPh sb="9" eb="10">
      <t>ア</t>
    </rPh>
    <rPh sb="11" eb="13">
      <t>イッパン</t>
    </rPh>
    <rPh sb="13" eb="15">
      <t>カイケイ</t>
    </rPh>
    <phoneticPr fontId="19"/>
  </si>
  <si>
    <t>彦根市米原市山林組合（一般会計）</t>
    <rPh sb="9" eb="10">
      <t>ア</t>
    </rPh>
    <rPh sb="11" eb="13">
      <t>イッパン</t>
    </rPh>
    <rPh sb="13" eb="15">
      <t>カイケイ</t>
    </rPh>
    <phoneticPr fontId="19"/>
  </si>
  <si>
    <t>滋賀県市町村交通災害共済組合（一般会計）</t>
    <rPh sb="13" eb="14">
      <t>ア</t>
    </rPh>
    <rPh sb="15" eb="17">
      <t>イッパン</t>
    </rPh>
    <rPh sb="17" eb="19">
      <t>カイケイ</t>
    </rPh>
    <phoneticPr fontId="19"/>
  </si>
  <si>
    <t>滋賀県市町村職員研修センター（一般会計）</t>
    <rPh sb="15" eb="17">
      <t>イッパン</t>
    </rPh>
    <rPh sb="17" eb="19">
      <t>カイケイ</t>
    </rPh>
    <phoneticPr fontId="19"/>
  </si>
  <si>
    <t>滋賀県後期高齢者医療広域連合（一般会計）</t>
    <rPh sb="15" eb="17">
      <t>イッパン</t>
    </rPh>
    <rPh sb="17" eb="19">
      <t>カイケイ</t>
    </rPh>
    <phoneticPr fontId="19"/>
  </si>
  <si>
    <t>滋賀県後期高齢者医療広域連合（後期高齢者医療特別会計）</t>
    <rPh sb="15" eb="17">
      <t>コウキ</t>
    </rPh>
    <rPh sb="17" eb="19">
      <t>コウレイ</t>
    </rPh>
    <rPh sb="19" eb="20">
      <t>シャ</t>
    </rPh>
    <rPh sb="20" eb="22">
      <t>イリョウ</t>
    </rPh>
    <rPh sb="22" eb="24">
      <t>トクベツ</t>
    </rPh>
    <rPh sb="24" eb="26">
      <t>カイケイ</t>
    </rPh>
    <phoneticPr fontId="19"/>
  </si>
  <si>
    <t>大滝山林組合（一般会計）</t>
    <rPh sb="0" eb="2">
      <t>オオタキ</t>
    </rPh>
    <rPh sb="2" eb="4">
      <t>サンリン</t>
    </rPh>
    <rPh sb="4" eb="6">
      <t>クミアイ</t>
    </rPh>
    <rPh sb="7" eb="9">
      <t>イッパン</t>
    </rPh>
    <rPh sb="9" eb="11">
      <t>カイケイ</t>
    </rPh>
    <phoneticPr fontId="19"/>
  </si>
  <si>
    <t>大滝山林組合（林産物栽培特別会計）</t>
    <rPh sb="0" eb="2">
      <t>オオタキ</t>
    </rPh>
    <rPh sb="2" eb="4">
      <t>サンリン</t>
    </rPh>
    <rPh sb="4" eb="6">
      <t>クミアイ</t>
    </rPh>
    <rPh sb="7" eb="8">
      <t>ハヤシ</t>
    </rPh>
    <rPh sb="8" eb="10">
      <t>サンブツ</t>
    </rPh>
    <rPh sb="10" eb="12">
      <t>サイバイ</t>
    </rPh>
    <rPh sb="12" eb="14">
      <t>トクベツ</t>
    </rPh>
    <rPh sb="14" eb="16">
      <t>カイケイ</t>
    </rPh>
    <phoneticPr fontId="19"/>
  </si>
  <si>
    <t>大滝山林組合（高取山森林空間利活用特別会計）</t>
    <rPh sb="0" eb="2">
      <t>オオタキ</t>
    </rPh>
    <rPh sb="2" eb="4">
      <t>サンリン</t>
    </rPh>
    <rPh sb="4" eb="6">
      <t>クミアイ</t>
    </rPh>
    <rPh sb="7" eb="9">
      <t>タカトリ</t>
    </rPh>
    <rPh sb="9" eb="10">
      <t>ヤマ</t>
    </rPh>
    <rPh sb="10" eb="12">
      <t>シンリン</t>
    </rPh>
    <rPh sb="12" eb="14">
      <t>クウカン</t>
    </rPh>
    <rPh sb="14" eb="17">
      <t>リカツヨウ</t>
    </rPh>
    <rPh sb="17" eb="19">
      <t>トクベツ</t>
    </rPh>
    <rPh sb="19" eb="21">
      <t>カイケイ</t>
    </rPh>
    <phoneticPr fontId="19"/>
  </si>
  <si>
    <t>夢京橋</t>
    <rPh sb="0" eb="1">
      <t>ユメ</t>
    </rPh>
    <rPh sb="1" eb="3">
      <t>キョウバシ</t>
    </rPh>
    <phoneticPr fontId="2"/>
  </si>
  <si>
    <t>彦根総合地方卸売市場</t>
    <rPh sb="0" eb="2">
      <t>ヒコネ</t>
    </rPh>
    <rPh sb="2" eb="4">
      <t>ソウゴウ</t>
    </rPh>
    <rPh sb="4" eb="6">
      <t>チホウ</t>
    </rPh>
    <rPh sb="6" eb="8">
      <t>オロシウリ</t>
    </rPh>
    <rPh sb="8" eb="10">
      <t>シジョウ</t>
    </rPh>
    <phoneticPr fontId="2"/>
  </si>
  <si>
    <t>四番町スクエア</t>
    <rPh sb="0" eb="3">
      <t>ヨンバンチョウ</t>
    </rPh>
    <phoneticPr fontId="2"/>
  </si>
  <si>
    <t>彦根市事業公社</t>
    <rPh sb="0" eb="3">
      <t>ヒコネシ</t>
    </rPh>
    <rPh sb="3" eb="5">
      <t>ジギョウ</t>
    </rPh>
    <rPh sb="5" eb="7">
      <t>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</si>
  <si>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</si>
  <si>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</si>
  <si>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</si>
  <si>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</si>
  <si>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</si>
  <si>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</si>
  <si>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</si>
  <si>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</si>
  <si>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</si>
  <si>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</si>
  <si>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</si>
  <si>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</si>
  <si>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</si>
  <si>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</si>
  <si>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</si>
  <si>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</si>
  <si>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</si>
  <si>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</si>
  <si>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</si>
  <si>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</si>
  <si>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</si>
  <si>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彦根市スポーツ・文化交流センター整備運営基金</t>
    <rPh sb="0" eb="3">
      <t>ヒコネシ</t>
    </rPh>
    <rPh sb="8" eb="10">
      <t>ブンカ</t>
    </rPh>
    <rPh sb="10" eb="12">
      <t>コウリュウ</t>
    </rPh>
    <rPh sb="16" eb="18">
      <t>セイビ</t>
    </rPh>
    <rPh sb="18" eb="20">
      <t>ウンエイ</t>
    </rPh>
    <rPh sb="20" eb="22">
      <t>キキン</t>
    </rPh>
    <phoneticPr fontId="5"/>
  </si>
  <si>
    <t>彦根市一般廃棄物処理施設整備基金</t>
    <rPh sb="0" eb="3">
      <t>ヒコネシ</t>
    </rPh>
    <rPh sb="3" eb="5">
      <t>イッパン</t>
    </rPh>
    <rPh sb="5" eb="8">
      <t>ハイキブツ</t>
    </rPh>
    <rPh sb="8" eb="10">
      <t>ショリ</t>
    </rPh>
    <rPh sb="10" eb="12">
      <t>シセツ</t>
    </rPh>
    <rPh sb="12" eb="14">
      <t>セイビ</t>
    </rPh>
    <rPh sb="14" eb="16">
      <t>キキン</t>
    </rPh>
    <phoneticPr fontId="5"/>
  </si>
  <si>
    <t>彦根市福祉・保健・医療基金</t>
    <rPh sb="0" eb="3">
      <t>ヒコネシ</t>
    </rPh>
    <rPh sb="3" eb="5">
      <t>フクシ</t>
    </rPh>
    <rPh sb="6" eb="8">
      <t>ホケン</t>
    </rPh>
    <rPh sb="9" eb="11">
      <t>イリョウ</t>
    </rPh>
    <rPh sb="11" eb="13">
      <t>キキン</t>
    </rPh>
    <phoneticPr fontId="5"/>
  </si>
  <si>
    <t>彦根市職員退職手当基金</t>
    <rPh sb="0" eb="3">
      <t>ヒコネシ</t>
    </rPh>
    <rPh sb="3" eb="5">
      <t>ショクイン</t>
    </rPh>
    <rPh sb="5" eb="7">
      <t>タイショク</t>
    </rPh>
    <rPh sb="7" eb="9">
      <t>テアテ</t>
    </rPh>
    <rPh sb="9" eb="11">
      <t>キキン</t>
    </rPh>
    <phoneticPr fontId="5"/>
  </si>
  <si>
    <t>彦根市教育施設整備基金</t>
    <rPh sb="0" eb="3">
      <t>ヒコネシ</t>
    </rPh>
    <rPh sb="3" eb="5">
      <t>キョウイク</t>
    </rPh>
    <rPh sb="5" eb="7">
      <t>シセツ</t>
    </rPh>
    <rPh sb="7" eb="9">
      <t>セイビ</t>
    </rPh>
    <rPh sb="9" eb="11">
      <t>キキン</t>
    </rPh>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</si>
  <si>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</si>
  <si>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</si>
  <si>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</si>
  <si>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</si>
  <si>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</si>
  <si>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</si>
  <si>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</si>
  <si>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</si>
  <si>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</si>
  <si>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</si>
  <si>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</si>
  <si>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</si>
  <si>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</si>
  <si>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</si>
  <si>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</si>
  <si>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</si>
  <si>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 xml:space="preserve"> </t>
    <phoneticPr fontId="5"/>
  </si>
  <si>
    <t>　実質公債費比率は1.1ポイント、将来負担比率は10.1ポイント減少している。実質公債費比率では、分子については、公営企業の地方債償還に対する繰入金が減少する一方、分母については、標準税収入額等が増となったことから、前年度と比較して減少したものの、類似団体と比較すると依然として高い状況にある。また、将来負担比率では、市役所本庁舎耐震化整備事業に係る起債（12.3億）および地方道路県営事業負担金に係る起債（5.5億）の借入により一般会計等に係る地方債の現在高については増加したものの、下水道事業会計の公営企業会計移行に伴う打ち切り決算や、病院事業会計の経営改革プランに基づく基準外繰出しが終了したことにより、公営企業等繰入見込み額が大きく減少したことから、前年度と比較して減少したものの、将来負担比率は類似団体平均と比較して42.4ポイントも上回っている状態である。
　今後については、引き続き本庁舎耐震化整備事業や新市民体育センター整備事業および国スポ・障スポ大会関連の事業など大型の起債発行が見込まれる事業が控えていることから、両比率ともに上昇していくことが考えられるため、これまで以上に公債費の適正化に取り組んでいく必要がある。</t>
    <rPh sb="32" eb="34">
      <t>ゲンショウ</t>
    </rPh>
    <rPh sb="79" eb="81">
      <t>イッポウ</t>
    </rPh>
    <rPh sb="108" eb="111">
      <t>ゼンネンド</t>
    </rPh>
    <rPh sb="112" eb="114">
      <t>ヒカク</t>
    </rPh>
    <rPh sb="116" eb="118">
      <t>ゲンショウ</t>
    </rPh>
    <rPh sb="124" eb="126">
      <t>ルイジ</t>
    </rPh>
    <rPh sb="126" eb="128">
      <t>ダンタイ</t>
    </rPh>
    <rPh sb="129" eb="131">
      <t>ヒカク</t>
    </rPh>
    <rPh sb="134" eb="136">
      <t>イゼン</t>
    </rPh>
    <rPh sb="139" eb="140">
      <t>タカ</t>
    </rPh>
    <rPh sb="141" eb="143">
      <t>ジョウキョウ</t>
    </rPh>
    <rPh sb="235" eb="237">
      <t>ゾウカ</t>
    </rPh>
    <rPh sb="243" eb="246">
      <t>ゲスイドウ</t>
    </rPh>
    <rPh sb="246" eb="248">
      <t>ジギョウ</t>
    </rPh>
    <rPh sb="248" eb="250">
      <t>カイケイ</t>
    </rPh>
    <rPh sb="251" eb="253">
      <t>コウエイ</t>
    </rPh>
    <rPh sb="253" eb="255">
      <t>キギョウ</t>
    </rPh>
    <rPh sb="255" eb="257">
      <t>カイケイ</t>
    </rPh>
    <rPh sb="257" eb="259">
      <t>イコウ</t>
    </rPh>
    <rPh sb="260" eb="261">
      <t>トモナ</t>
    </rPh>
    <rPh sb="262" eb="263">
      <t>ウ</t>
    </rPh>
    <rPh sb="264" eb="265">
      <t>キ</t>
    </rPh>
    <rPh sb="266" eb="268">
      <t>ケッサン</t>
    </rPh>
    <rPh sb="270" eb="272">
      <t>ビョウイン</t>
    </rPh>
    <rPh sb="272" eb="274">
      <t>ジギョウ</t>
    </rPh>
    <rPh sb="274" eb="276">
      <t>カイケイ</t>
    </rPh>
    <rPh sb="277" eb="279">
      <t>ケイエイ</t>
    </rPh>
    <rPh sb="279" eb="281">
      <t>カイカク</t>
    </rPh>
    <rPh sb="285" eb="286">
      <t>モト</t>
    </rPh>
    <rPh sb="288" eb="290">
      <t>キジュン</t>
    </rPh>
    <rPh sb="290" eb="291">
      <t>ガイ</t>
    </rPh>
    <rPh sb="291" eb="293">
      <t>クリダ</t>
    </rPh>
    <rPh sb="295" eb="297">
      <t>シュウリョウ</t>
    </rPh>
    <rPh sb="305" eb="307">
      <t>コウエイ</t>
    </rPh>
    <rPh sb="307" eb="309">
      <t>キギョウ</t>
    </rPh>
    <rPh sb="309" eb="310">
      <t>トウ</t>
    </rPh>
    <rPh sb="310" eb="312">
      <t>クリイレ</t>
    </rPh>
    <rPh sb="312" eb="314">
      <t>ミコ</t>
    </rPh>
    <rPh sb="315" eb="316">
      <t>ガク</t>
    </rPh>
    <rPh sb="317" eb="318">
      <t>オオ</t>
    </rPh>
    <rPh sb="320" eb="322">
      <t>ゲンショウ</t>
    </rPh>
    <rPh sb="329" eb="332">
      <t>ゼンネンド</t>
    </rPh>
    <rPh sb="333" eb="335">
      <t>ヒカク</t>
    </rPh>
    <rPh sb="337" eb="339">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</si>
</sst>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8.5"/>
      <color indexed="8"/>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40"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46440</c:v>
                </c:pt>
                <c:pt idx="1">
                  <c:v>63257</c:v>
                </c:pt>
                <c:pt idx="2">
                  <c:v>52308</c:v>
                </c:pt>
                <c:pt idx="3">
                  <c:v>46402</c:v>
                </c:pt>
                <c:pt idx="4">
                  <c:v>66343</c:v>
                </c:pt>
              </c:numCache>
            </c:numRef>
          </c:val>
          <c:smooth val="0"/>
          <c:extLst xmlns:c16r2="http://schemas.microsoft.com/office/drawing/2015/06/chart">
            <c:ext xmlns:c16="http://schemas.microsoft.com/office/drawing/2014/chart" uri="{C3380CC4-5D6E-409C-BE32-E72D297353CC}">
              <c16:uniqueId val="{00000000-88D9-43B9-895A-861FC49FFF5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42873</c:v>
                </c:pt>
                <c:pt idx="1">
                  <c:v>57141</c:v>
                </c:pt>
                <c:pt idx="2">
                  <c:v>56057</c:v>
                </c:pt>
                <c:pt idx="3">
                  <c:v>40817</c:v>
                </c:pt>
                <c:pt idx="4">
                  <c:v>49448</c:v>
                </c:pt>
              </c:numCache>
            </c:numRef>
          </c:val>
          <c:smooth val="0"/>
          <c:extLst xmlns:c16r2="http://schemas.microsoft.com/office/drawing/2015/06/chart">
            <c:ext xmlns:c16="http://schemas.microsoft.com/office/drawing/2014/chart" uri="{C3380CC4-5D6E-409C-BE32-E72D297353CC}">
              <c16:uniqueId val="{00000001-88D9-43B9-895A-861FC49FFF56}"/>
            </c:ext>
          </c:extLst>
        </c:ser>
        <c:dLbls>
          <c:showLegendKey val="0"/>
          <c:showVal val="0"/>
          <c:showCatName val="0"/>
          <c:showSerName val="0"/>
          <c:showPercent val="0"/>
          <c:showBubbleSize val="0"/>
        </c:dLbls>
        <c:marker val="1"/>
        <c:smooth val="0"/>
        <c:axId val="302978080"/>
        <c:axId val="302976992"/>
      </c:lineChart>
      <c:catAx>
        <c:axId val="302978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2976992"/>
        <c:crosses val="autoZero"/>
        <c:auto val="1"/>
        <c:lblAlgn val="ctr"/>
        <c:lblOffset val="100"/>
        <c:tickLblSkip val="1"/>
        <c:tickMarkSkip val="1"/>
        <c:noMultiLvlLbl val="0"/>
      </c:catAx>
      <c:valAx>
        <c:axId val="30297699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2978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3.49</c:v>
                </c:pt>
                <c:pt idx="1">
                  <c:v>2.5499999999999998</c:v>
                </c:pt>
                <c:pt idx="2">
                  <c:v>2.35</c:v>
                </c:pt>
                <c:pt idx="3">
                  <c:v>3.8</c:v>
                </c:pt>
                <c:pt idx="4">
                  <c:v>4.55</c:v>
                </c:pt>
              </c:numCache>
            </c:numRef>
          </c:val>
          <c:extLst xmlns:c16r2="http://schemas.microsoft.com/office/drawing/2015/06/chart">
            <c:ext xmlns:c16="http://schemas.microsoft.com/office/drawing/2014/chart" uri="{C3380CC4-5D6E-409C-BE32-E72D297353CC}">
              <c16:uniqueId val="{00000000-4867-4E2E-A129-22046DC6F1E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20.92</c:v>
                </c:pt>
                <c:pt idx="1">
                  <c:v>18.46</c:v>
                </c:pt>
                <c:pt idx="2">
                  <c:v>16.14</c:v>
                </c:pt>
                <c:pt idx="3">
                  <c:v>11.47</c:v>
                </c:pt>
                <c:pt idx="4">
                  <c:v>11.31</c:v>
                </c:pt>
              </c:numCache>
            </c:numRef>
          </c:val>
          <c:extLst xmlns:c16r2="http://schemas.microsoft.com/office/drawing/2015/06/chart">
            <c:ext xmlns:c16="http://schemas.microsoft.com/office/drawing/2014/chart" uri="{C3380CC4-5D6E-409C-BE32-E72D297353CC}">
              <c16:uniqueId val="{00000001-4867-4E2E-A129-22046DC6F1EC}"/>
            </c:ext>
          </c:extLst>
        </c:ser>
        <c:dLbls>
          <c:showLegendKey val="0"/>
          <c:showVal val="0"/>
          <c:showCatName val="0"/>
          <c:showSerName val="0"/>
          <c:showPercent val="0"/>
          <c:showBubbleSize val="0"/>
        </c:dLbls>
        <c:gapWidth val="250"/>
        <c:overlap val="100"/>
        <c:axId val="302979712"/>
        <c:axId val="302973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-0.24</c:v>
                </c:pt>
                <c:pt idx="1">
                  <c:v>-3.48</c:v>
                </c:pt>
                <c:pt idx="2">
                  <c:v>-2.4</c:v>
                </c:pt>
                <c:pt idx="3">
                  <c:v>-2.82</c:v>
                </c:pt>
                <c:pt idx="4">
                  <c:v>2.2200000000000002</c:v>
                </c:pt>
              </c:numCache>
            </c:numRef>
          </c:val>
          <c:smooth val="0"/>
          <c:extLst xmlns:c16r2="http://schemas.microsoft.com/office/drawing/2015/06/chart">
            <c:ext xmlns:c16="http://schemas.microsoft.com/office/drawing/2014/chart" uri="{C3380CC4-5D6E-409C-BE32-E72D297353CC}">
              <c16:uniqueId val="{00000002-4867-4E2E-A129-22046DC6F1EC}"/>
            </c:ext>
          </c:extLst>
        </c:ser>
        <c:dLbls>
          <c:showLegendKey val="0"/>
          <c:showVal val="0"/>
          <c:showCatName val="0"/>
          <c:showSerName val="0"/>
          <c:showPercent val="0"/>
          <c:showBubbleSize val="0"/>
        </c:dLbls>
        <c:marker val="1"/>
        <c:smooth val="0"/>
        <c:axId val="302979712"/>
        <c:axId val="302973728"/>
      </c:lineChart>
      <c:catAx>
        <c:axId val="302979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2973728"/>
        <c:crosses val="autoZero"/>
        <c:auto val="1"/>
        <c:lblAlgn val="ctr"/>
        <c:lblOffset val="100"/>
        <c:tickLblSkip val="1"/>
        <c:tickMarkSkip val="1"/>
        <c:noMultiLvlLbl val="0"/>
      </c:catAx>
      <c:valAx>
        <c:axId val="302973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979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2723-431F-9A3D-03F8339A0AA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723-431F-9A3D-03F8339A0AA9}"/>
            </c:ext>
          </c:extLst>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0.2</c:v>
                </c:pt>
                <c:pt idx="4">
                  <c:v>#N/A</c:v>
                </c:pt>
                <c:pt idx="5">
                  <c:v>7.0000000000000007E-2</c:v>
                </c:pt>
                <c:pt idx="6">
                  <c:v>#N/A</c:v>
                </c:pt>
                <c:pt idx="7">
                  <c:v>0.32</c:v>
                </c:pt>
                <c:pt idx="8">
                  <c:v>#N/A</c:v>
                </c:pt>
                <c:pt idx="9">
                  <c:v>0.02</c:v>
                </c:pt>
              </c:numCache>
            </c:numRef>
          </c:val>
          <c:extLst xmlns:c16r2="http://schemas.microsoft.com/office/drawing/2015/06/chart">
            <c:ext xmlns:c16="http://schemas.microsoft.com/office/drawing/2014/chart" uri="{C3380CC4-5D6E-409C-BE32-E72D297353CC}">
              <c16:uniqueId val="{00000002-2723-431F-9A3D-03F8339A0AA9}"/>
            </c:ext>
          </c:extLst>
        </c:ser>
        <c:ser>
          <c:idx val="3"/>
          <c:order val="3"/>
          <c:tx>
            <c:strRef>
              <c:f>データシート!$A$30</c:f>
              <c:strCache>
                <c:ptCount val="1"/>
                <c:pt idx="0">
                  <c:v>休日急病診療所事業特別会計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0.14000000000000001</c:v>
                </c:pt>
                <c:pt idx="2">
                  <c:v>#N/A</c:v>
                </c:pt>
                <c:pt idx="3">
                  <c:v>0.17</c:v>
                </c:pt>
                <c:pt idx="4">
                  <c:v>#N/A</c:v>
                </c:pt>
                <c:pt idx="5">
                  <c:v>0.09</c:v>
                </c:pt>
                <c:pt idx="6">
                  <c:v>#N/A</c:v>
                </c:pt>
                <c:pt idx="7">
                  <c:v>7.0000000000000007E-2</c:v>
                </c:pt>
                <c:pt idx="8">
                  <c:v>#N/A</c:v>
                </c:pt>
                <c:pt idx="9">
                  <c:v>0.06</c:v>
                </c:pt>
              </c:numCache>
            </c:numRef>
          </c:val>
          <c:extLst xmlns:c16r2="http://schemas.microsoft.com/office/drawing/2015/06/chart">
            <c:ext xmlns:c16="http://schemas.microsoft.com/office/drawing/2014/chart" uri="{C3380CC4-5D6E-409C-BE32-E72D297353CC}">
              <c16:uniqueId val="{00000003-2723-431F-9A3D-03F8339A0AA9}"/>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7.0000000000000007E-2</c:v>
                </c:pt>
                <c:pt idx="2">
                  <c:v>#N/A</c:v>
                </c:pt>
                <c:pt idx="3">
                  <c:v>0.08</c:v>
                </c:pt>
                <c:pt idx="4">
                  <c:v>#N/A</c:v>
                </c:pt>
                <c:pt idx="5">
                  <c:v>0.08</c:v>
                </c:pt>
                <c:pt idx="6">
                  <c:v>#N/A</c:v>
                </c:pt>
                <c:pt idx="7">
                  <c:v>0.08</c:v>
                </c:pt>
                <c:pt idx="8">
                  <c:v>#N/A</c:v>
                </c:pt>
                <c:pt idx="9">
                  <c:v>7.0000000000000007E-2</c:v>
                </c:pt>
              </c:numCache>
            </c:numRef>
          </c:val>
          <c:extLst xmlns:c16r2="http://schemas.microsoft.com/office/drawing/2015/06/chart">
            <c:ext xmlns:c16="http://schemas.microsoft.com/office/drawing/2014/chart" uri="{C3380CC4-5D6E-409C-BE32-E72D297353CC}">
              <c16:uniqueId val="{00000004-2723-431F-9A3D-03F8339A0AA9}"/>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1.03</c:v>
                </c:pt>
                <c:pt idx="2">
                  <c:v>#N/A</c:v>
                </c:pt>
                <c:pt idx="3">
                  <c:v>1.8</c:v>
                </c:pt>
                <c:pt idx="4">
                  <c:v>#N/A</c:v>
                </c:pt>
                <c:pt idx="5">
                  <c:v>1.79</c:v>
                </c:pt>
                <c:pt idx="6">
                  <c:v>#N/A</c:v>
                </c:pt>
                <c:pt idx="7">
                  <c:v>0.14000000000000001</c:v>
                </c:pt>
                <c:pt idx="8">
                  <c:v>#N/A</c:v>
                </c:pt>
                <c:pt idx="9">
                  <c:v>0.18</c:v>
                </c:pt>
              </c:numCache>
            </c:numRef>
          </c:val>
          <c:extLst xmlns:c16r2="http://schemas.microsoft.com/office/drawing/2015/06/chart">
            <c:ext xmlns:c16="http://schemas.microsoft.com/office/drawing/2014/chart" uri="{C3380CC4-5D6E-409C-BE32-E72D297353CC}">
              <c16:uniqueId val="{00000005-2723-431F-9A3D-03F8339A0AA9}"/>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1.0900000000000001</c:v>
                </c:pt>
                <c:pt idx="2">
                  <c:v>#N/A</c:v>
                </c:pt>
                <c:pt idx="3">
                  <c:v>0.72</c:v>
                </c:pt>
                <c:pt idx="4">
                  <c:v>#N/A</c:v>
                </c:pt>
                <c:pt idx="5">
                  <c:v>0.79</c:v>
                </c:pt>
                <c:pt idx="6">
                  <c:v>#N/A</c:v>
                </c:pt>
                <c:pt idx="7">
                  <c:v>1.17</c:v>
                </c:pt>
                <c:pt idx="8">
                  <c:v>#N/A</c:v>
                </c:pt>
                <c:pt idx="9">
                  <c:v>0.42</c:v>
                </c:pt>
              </c:numCache>
            </c:numRef>
          </c:val>
          <c:extLst xmlns:c16r2="http://schemas.microsoft.com/office/drawing/2015/06/chart">
            <c:ext xmlns:c16="http://schemas.microsoft.com/office/drawing/2014/chart" uri="{C3380CC4-5D6E-409C-BE32-E72D297353CC}">
              <c16:uniqueId val="{00000006-2723-431F-9A3D-03F8339A0AA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3.35</c:v>
                </c:pt>
                <c:pt idx="2">
                  <c:v>#N/A</c:v>
                </c:pt>
                <c:pt idx="3">
                  <c:v>2.36</c:v>
                </c:pt>
                <c:pt idx="4">
                  <c:v>#N/A</c:v>
                </c:pt>
                <c:pt idx="5">
                  <c:v>2.25</c:v>
                </c:pt>
                <c:pt idx="6">
                  <c:v>#N/A</c:v>
                </c:pt>
                <c:pt idx="7">
                  <c:v>3.72</c:v>
                </c:pt>
                <c:pt idx="8">
                  <c:v>#N/A</c:v>
                </c:pt>
                <c:pt idx="9">
                  <c:v>4.4800000000000004</c:v>
                </c:pt>
              </c:numCache>
            </c:numRef>
          </c:val>
          <c:extLst xmlns:c16r2="http://schemas.microsoft.com/office/drawing/2015/06/chart">
            <c:ext xmlns:c16="http://schemas.microsoft.com/office/drawing/2014/chart" uri="{C3380CC4-5D6E-409C-BE32-E72D297353CC}">
              <c16:uniqueId val="{00000007-2723-431F-9A3D-03F8339A0AA9}"/>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3.07</c:v>
                </c:pt>
                <c:pt idx="2">
                  <c:v>#N/A</c:v>
                </c:pt>
                <c:pt idx="3">
                  <c:v>2.17</c:v>
                </c:pt>
                <c:pt idx="4">
                  <c:v>#N/A</c:v>
                </c:pt>
                <c:pt idx="5">
                  <c:v>1.88</c:v>
                </c:pt>
                <c:pt idx="6">
                  <c:v>#N/A</c:v>
                </c:pt>
                <c:pt idx="7">
                  <c:v>4.5</c:v>
                </c:pt>
                <c:pt idx="8">
                  <c:v>#N/A</c:v>
                </c:pt>
                <c:pt idx="9">
                  <c:v>5.48</c:v>
                </c:pt>
              </c:numCache>
            </c:numRef>
          </c:val>
          <c:extLst xmlns:c16r2="http://schemas.microsoft.com/office/drawing/2015/06/chart">
            <c:ext xmlns:c16="http://schemas.microsoft.com/office/drawing/2014/chart" uri="{C3380CC4-5D6E-409C-BE32-E72D297353CC}">
              <c16:uniqueId val="{00000008-2723-431F-9A3D-03F8339A0AA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14.26</c:v>
                </c:pt>
                <c:pt idx="2">
                  <c:v>#N/A</c:v>
                </c:pt>
                <c:pt idx="3">
                  <c:v>15.94</c:v>
                </c:pt>
                <c:pt idx="4">
                  <c:v>#N/A</c:v>
                </c:pt>
                <c:pt idx="5">
                  <c:v>16.809999999999999</c:v>
                </c:pt>
                <c:pt idx="6">
                  <c:v>#N/A</c:v>
                </c:pt>
                <c:pt idx="7">
                  <c:v>16.75</c:v>
                </c:pt>
                <c:pt idx="8">
                  <c:v>#N/A</c:v>
                </c:pt>
                <c:pt idx="9">
                  <c:v>17.21</c:v>
                </c:pt>
              </c:numCache>
            </c:numRef>
          </c:val>
          <c:extLst xmlns:c16r2="http://schemas.microsoft.com/office/drawing/2015/06/chart">
            <c:ext xmlns:c16="http://schemas.microsoft.com/office/drawing/2014/chart" uri="{C3380CC4-5D6E-409C-BE32-E72D297353CC}">
              <c16:uniqueId val="{00000009-2723-431F-9A3D-03F8339A0AA9}"/>
            </c:ext>
          </c:extLst>
        </c:ser>
        <c:dLbls>
          <c:showLegendKey val="0"/>
          <c:showVal val="0"/>
          <c:showCatName val="0"/>
          <c:showSerName val="0"/>
          <c:showPercent val="0"/>
          <c:showBubbleSize val="0"/>
        </c:dLbls>
        <c:gapWidth val="150"/>
        <c:overlap val="100"/>
        <c:axId val="302975360"/>
        <c:axId val="302978624"/>
      </c:barChart>
      <c:catAx>
        <c:axId val="30297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2978624"/>
        <c:crosses val="autoZero"/>
        <c:auto val="1"/>
        <c:lblAlgn val="ctr"/>
        <c:lblOffset val="100"/>
        <c:tickLblSkip val="1"/>
        <c:tickMarkSkip val="1"/>
        <c:noMultiLvlLbl val="0"/>
      </c:catAx>
      <c:valAx>
        <c:axId val="302978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975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4975</c:v>
                </c:pt>
                <c:pt idx="5">
                  <c:v>5133</c:v>
                </c:pt>
                <c:pt idx="8">
                  <c:v>5108</c:v>
                </c:pt>
                <c:pt idx="11">
                  <c:v>5175</c:v>
                </c:pt>
                <c:pt idx="14">
                  <c:v>5253</c:v>
                </c:pt>
              </c:numCache>
            </c:numRef>
          </c:val>
          <c:extLst xmlns:c16r2="http://schemas.microsoft.com/office/drawing/2015/06/chart">
            <c:ext xmlns:c16="http://schemas.microsoft.com/office/drawing/2014/chart" uri="{C3380CC4-5D6E-409C-BE32-E72D297353CC}">
              <c16:uniqueId val="{00000000-D264-4E0A-ABF3-12679619453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264-4E0A-ABF3-12679619453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c:v>
                </c:pt>
                <c:pt idx="3">
                  <c:v>2</c:v>
                </c:pt>
                <c:pt idx="6">
                  <c:v>2</c:v>
                </c:pt>
                <c:pt idx="9">
                  <c:v>2</c:v>
                </c:pt>
                <c:pt idx="12">
                  <c:v>2</c:v>
                </c:pt>
              </c:numCache>
            </c:numRef>
          </c:val>
          <c:extLst xmlns:c16r2="http://schemas.microsoft.com/office/drawing/2015/06/chart">
            <c:ext xmlns:c16="http://schemas.microsoft.com/office/drawing/2014/chart" uri="{C3380CC4-5D6E-409C-BE32-E72D297353CC}">
              <c16:uniqueId val="{00000002-D264-4E0A-ABF3-12679619453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c:v>
                </c:pt>
                <c:pt idx="3">
                  <c:v>5</c:v>
                </c:pt>
                <c:pt idx="6">
                  <c:v>6</c:v>
                </c:pt>
                <c:pt idx="9">
                  <c:v>4</c:v>
                </c:pt>
                <c:pt idx="12">
                  <c:v>1</c:v>
                </c:pt>
              </c:numCache>
            </c:numRef>
          </c:val>
          <c:extLst xmlns:c16r2="http://schemas.microsoft.com/office/drawing/2015/06/chart">
            <c:ext xmlns:c16="http://schemas.microsoft.com/office/drawing/2014/chart" uri="{C3380CC4-5D6E-409C-BE32-E72D297353CC}">
              <c16:uniqueId val="{00000003-D264-4E0A-ABF3-12679619453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3173</c:v>
                </c:pt>
                <c:pt idx="3">
                  <c:v>3494</c:v>
                </c:pt>
                <c:pt idx="6">
                  <c:v>3430</c:v>
                </c:pt>
                <c:pt idx="9">
                  <c:v>3504</c:v>
                </c:pt>
                <c:pt idx="12">
                  <c:v>2898</c:v>
                </c:pt>
              </c:numCache>
            </c:numRef>
          </c:val>
          <c:extLst xmlns:c16r2="http://schemas.microsoft.com/office/drawing/2015/06/chart">
            <c:ext xmlns:c16="http://schemas.microsoft.com/office/drawing/2014/chart" uri="{C3380CC4-5D6E-409C-BE32-E72D297353CC}">
              <c16:uniqueId val="{00000004-D264-4E0A-ABF3-12679619453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264-4E0A-ABF3-12679619453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264-4E0A-ABF3-12679619453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3364</c:v>
                </c:pt>
                <c:pt idx="3">
                  <c:v>3331</c:v>
                </c:pt>
                <c:pt idx="6">
                  <c:v>3335</c:v>
                </c:pt>
                <c:pt idx="9">
                  <c:v>3358</c:v>
                </c:pt>
                <c:pt idx="12">
                  <c:v>3457</c:v>
                </c:pt>
              </c:numCache>
            </c:numRef>
          </c:val>
          <c:extLst xmlns:c16r2="http://schemas.microsoft.com/office/drawing/2015/06/chart">
            <c:ext xmlns:c16="http://schemas.microsoft.com/office/drawing/2014/chart" uri="{C3380CC4-5D6E-409C-BE32-E72D297353CC}">
              <c16:uniqueId val="{00000007-D264-4E0A-ABF3-126796194537}"/>
            </c:ext>
          </c:extLst>
        </c:ser>
        <c:dLbls>
          <c:showLegendKey val="0"/>
          <c:showVal val="0"/>
          <c:showCatName val="0"/>
          <c:showSerName val="0"/>
          <c:showPercent val="0"/>
          <c:showBubbleSize val="0"/>
        </c:dLbls>
        <c:gapWidth val="100"/>
        <c:overlap val="100"/>
        <c:axId val="302980256"/>
        <c:axId val="302974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1570</c:v>
                </c:pt>
                <c:pt idx="2">
                  <c:v>#N/A</c:v>
                </c:pt>
                <c:pt idx="3">
                  <c:v>#N/A</c:v>
                </c:pt>
                <c:pt idx="4">
                  <c:v>1699</c:v>
                </c:pt>
                <c:pt idx="5">
                  <c:v>#N/A</c:v>
                </c:pt>
                <c:pt idx="6">
                  <c:v>#N/A</c:v>
                </c:pt>
                <c:pt idx="7">
                  <c:v>1665</c:v>
                </c:pt>
                <c:pt idx="8">
                  <c:v>#N/A</c:v>
                </c:pt>
                <c:pt idx="9">
                  <c:v>#N/A</c:v>
                </c:pt>
                <c:pt idx="10">
                  <c:v>1693</c:v>
                </c:pt>
                <c:pt idx="11">
                  <c:v>#N/A</c:v>
                </c:pt>
                <c:pt idx="12">
                  <c:v>#N/A</c:v>
                </c:pt>
                <c:pt idx="13">
                  <c:v>1105</c:v>
                </c:pt>
                <c:pt idx="14">
                  <c:v>#N/A</c:v>
                </c:pt>
              </c:numCache>
            </c:numRef>
          </c:val>
          <c:smooth val="0"/>
          <c:extLst xmlns:c16r2="http://schemas.microsoft.com/office/drawing/2015/06/chart">
            <c:ext xmlns:c16="http://schemas.microsoft.com/office/drawing/2014/chart" uri="{C3380CC4-5D6E-409C-BE32-E72D297353CC}">
              <c16:uniqueId val="{00000008-D264-4E0A-ABF3-126796194537}"/>
            </c:ext>
          </c:extLst>
        </c:ser>
        <c:dLbls>
          <c:showLegendKey val="0"/>
          <c:showVal val="0"/>
          <c:showCatName val="0"/>
          <c:showSerName val="0"/>
          <c:showPercent val="0"/>
          <c:showBubbleSize val="0"/>
        </c:dLbls>
        <c:marker val="1"/>
        <c:smooth val="0"/>
        <c:axId val="302980256"/>
        <c:axId val="302974272"/>
      </c:lineChart>
      <c:catAx>
        <c:axId val="30298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2974272"/>
        <c:crosses val="autoZero"/>
        <c:auto val="1"/>
        <c:lblAlgn val="ctr"/>
        <c:lblOffset val="100"/>
        <c:tickLblSkip val="1"/>
        <c:tickMarkSkip val="1"/>
        <c:noMultiLvlLbl val="0"/>
      </c:catAx>
      <c:valAx>
        <c:axId val="302974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98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53549</c:v>
                </c:pt>
                <c:pt idx="5">
                  <c:v>53147</c:v>
                </c:pt>
                <c:pt idx="8">
                  <c:v>52789</c:v>
                </c:pt>
                <c:pt idx="11">
                  <c:v>52105</c:v>
                </c:pt>
                <c:pt idx="14">
                  <c:v>53208</c:v>
                </c:pt>
              </c:numCache>
            </c:numRef>
          </c:val>
          <c:extLst xmlns:c16r2="http://schemas.microsoft.com/office/drawing/2015/06/chart">
            <c:ext xmlns:c16="http://schemas.microsoft.com/office/drawing/2014/chart" uri="{C3380CC4-5D6E-409C-BE32-E72D297353CC}">
              <c16:uniqueId val="{00000000-E001-4AC6-8D2F-F1123D25EA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13224</c:v>
                </c:pt>
                <c:pt idx="5">
                  <c:v>13645</c:v>
                </c:pt>
                <c:pt idx="8">
                  <c:v>13519</c:v>
                </c:pt>
                <c:pt idx="11">
                  <c:v>13562</c:v>
                </c:pt>
                <c:pt idx="14">
                  <c:v>12753</c:v>
                </c:pt>
              </c:numCache>
            </c:numRef>
          </c:val>
          <c:extLst xmlns:c16r2="http://schemas.microsoft.com/office/drawing/2015/06/chart">
            <c:ext xmlns:c16="http://schemas.microsoft.com/office/drawing/2014/chart" uri="{C3380CC4-5D6E-409C-BE32-E72D297353CC}">
              <c16:uniqueId val="{00000001-E001-4AC6-8D2F-F1123D25EA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11576</c:v>
                </c:pt>
                <c:pt idx="5">
                  <c:v>10587</c:v>
                </c:pt>
                <c:pt idx="8">
                  <c:v>9582</c:v>
                </c:pt>
                <c:pt idx="11">
                  <c:v>8546</c:v>
                </c:pt>
                <c:pt idx="14">
                  <c:v>8464</c:v>
                </c:pt>
              </c:numCache>
            </c:numRef>
          </c:val>
          <c:extLst xmlns:c16r2="http://schemas.microsoft.com/office/drawing/2015/06/chart">
            <c:ext xmlns:c16="http://schemas.microsoft.com/office/drawing/2014/chart" uri="{C3380CC4-5D6E-409C-BE32-E72D297353CC}">
              <c16:uniqueId val="{00000002-E001-4AC6-8D2F-F1123D25EA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001-4AC6-8D2F-F1123D25EA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001-4AC6-8D2F-F1123D25EA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c:v>
                </c:pt>
                <c:pt idx="3">
                  <c:v>1</c:v>
                </c:pt>
                <c:pt idx="6">
                  <c:v>2</c:v>
                </c:pt>
                <c:pt idx="9">
                  <c:v>0</c:v>
                </c:pt>
                <c:pt idx="12">
                  <c:v>0</c:v>
                </c:pt>
              </c:numCache>
            </c:numRef>
          </c:val>
          <c:extLst xmlns:c16r2="http://schemas.microsoft.com/office/drawing/2015/06/chart">
            <c:ext xmlns:c16="http://schemas.microsoft.com/office/drawing/2014/chart" uri="{C3380CC4-5D6E-409C-BE32-E72D297353CC}">
              <c16:uniqueId val="{00000005-E001-4AC6-8D2F-F1123D25EA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5609</c:v>
                </c:pt>
                <c:pt idx="3">
                  <c:v>5501</c:v>
                </c:pt>
                <c:pt idx="6">
                  <c:v>5221</c:v>
                </c:pt>
                <c:pt idx="9">
                  <c:v>5251</c:v>
                </c:pt>
                <c:pt idx="12">
                  <c:v>5417</c:v>
                </c:pt>
              </c:numCache>
            </c:numRef>
          </c:val>
          <c:extLst xmlns:c16r2="http://schemas.microsoft.com/office/drawing/2015/06/chart">
            <c:ext xmlns:c16="http://schemas.microsoft.com/office/drawing/2014/chart" uri="{C3380CC4-5D6E-409C-BE32-E72D297353CC}">
              <c16:uniqueId val="{00000006-E001-4AC6-8D2F-F1123D25EA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18</c:v>
                </c:pt>
                <c:pt idx="3">
                  <c:v>13</c:v>
                </c:pt>
                <c:pt idx="6">
                  <c:v>8</c:v>
                </c:pt>
                <c:pt idx="9">
                  <c:v>3</c:v>
                </c:pt>
                <c:pt idx="12">
                  <c:v>2</c:v>
                </c:pt>
              </c:numCache>
            </c:numRef>
          </c:val>
          <c:extLst xmlns:c16r2="http://schemas.microsoft.com/office/drawing/2015/06/chart">
            <c:ext xmlns:c16="http://schemas.microsoft.com/office/drawing/2014/chart" uri="{C3380CC4-5D6E-409C-BE32-E72D297353CC}">
              <c16:uniqueId val="{00000007-E001-4AC6-8D2F-F1123D25EA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42750</c:v>
                </c:pt>
                <c:pt idx="3">
                  <c:v>41719</c:v>
                </c:pt>
                <c:pt idx="6">
                  <c:v>40503</c:v>
                </c:pt>
                <c:pt idx="9">
                  <c:v>39629</c:v>
                </c:pt>
                <c:pt idx="12">
                  <c:v>35893</c:v>
                </c:pt>
              </c:numCache>
            </c:numRef>
          </c:val>
          <c:extLst xmlns:c16r2="http://schemas.microsoft.com/office/drawing/2015/06/chart">
            <c:ext xmlns:c16="http://schemas.microsoft.com/office/drawing/2014/chart" uri="{C3380CC4-5D6E-409C-BE32-E72D297353CC}">
              <c16:uniqueId val="{00000008-E001-4AC6-8D2F-F1123D25EA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11</c:v>
                </c:pt>
                <c:pt idx="3">
                  <c:v>9</c:v>
                </c:pt>
                <c:pt idx="6">
                  <c:v>7</c:v>
                </c:pt>
                <c:pt idx="9">
                  <c:v>5</c:v>
                </c:pt>
                <c:pt idx="12">
                  <c:v>4</c:v>
                </c:pt>
              </c:numCache>
            </c:numRef>
          </c:val>
          <c:extLst xmlns:c16r2="http://schemas.microsoft.com/office/drawing/2015/06/chart">
            <c:ext xmlns:c16="http://schemas.microsoft.com/office/drawing/2014/chart" uri="{C3380CC4-5D6E-409C-BE32-E72D297353CC}">
              <c16:uniqueId val="{00000009-E001-4AC6-8D2F-F1123D25EA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36574</c:v>
                </c:pt>
                <c:pt idx="3">
                  <c:v>37576</c:v>
                </c:pt>
                <c:pt idx="6">
                  <c:v>39441</c:v>
                </c:pt>
                <c:pt idx="9">
                  <c:v>40155</c:v>
                </c:pt>
                <c:pt idx="12">
                  <c:v>41980</c:v>
                </c:pt>
              </c:numCache>
            </c:numRef>
          </c:val>
          <c:extLst xmlns:c16r2="http://schemas.microsoft.com/office/drawing/2015/06/chart">
            <c:ext xmlns:c16="http://schemas.microsoft.com/office/drawing/2014/chart" uri="{C3380CC4-5D6E-409C-BE32-E72D297353CC}">
              <c16:uniqueId val="{0000000A-E001-4AC6-8D2F-F1123D25EA37}"/>
            </c:ext>
          </c:extLst>
        </c:ser>
        <c:dLbls>
          <c:showLegendKey val="0"/>
          <c:showVal val="0"/>
          <c:showCatName val="0"/>
          <c:showSerName val="0"/>
          <c:showPercent val="0"/>
          <c:showBubbleSize val="0"/>
        </c:dLbls>
        <c:gapWidth val="100"/>
        <c:overlap val="100"/>
        <c:axId val="302973184"/>
        <c:axId val="302979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6613</c:v>
                </c:pt>
                <c:pt idx="2">
                  <c:v>#N/A</c:v>
                </c:pt>
                <c:pt idx="3">
                  <c:v>#N/A</c:v>
                </c:pt>
                <c:pt idx="4">
                  <c:v>7439</c:v>
                </c:pt>
                <c:pt idx="5">
                  <c:v>#N/A</c:v>
                </c:pt>
                <c:pt idx="6">
                  <c:v>#N/A</c:v>
                </c:pt>
                <c:pt idx="7">
                  <c:v>9292</c:v>
                </c:pt>
                <c:pt idx="8">
                  <c:v>#N/A</c:v>
                </c:pt>
                <c:pt idx="9">
                  <c:v>#N/A</c:v>
                </c:pt>
                <c:pt idx="10">
                  <c:v>10831</c:v>
                </c:pt>
                <c:pt idx="11">
                  <c:v>#N/A</c:v>
                </c:pt>
                <c:pt idx="12">
                  <c:v>#N/A</c:v>
                </c:pt>
                <c:pt idx="13">
                  <c:v>8871</c:v>
                </c:pt>
                <c:pt idx="14">
                  <c:v>#N/A</c:v>
                </c:pt>
              </c:numCache>
            </c:numRef>
          </c:val>
          <c:smooth val="0"/>
          <c:extLst xmlns:c16r2="http://schemas.microsoft.com/office/drawing/2015/06/chart">
            <c:ext xmlns:c16="http://schemas.microsoft.com/office/drawing/2014/chart" uri="{C3380CC4-5D6E-409C-BE32-E72D297353CC}">
              <c16:uniqueId val="{0000000B-E001-4AC6-8D2F-F1123D25EA37}"/>
            </c:ext>
          </c:extLst>
        </c:ser>
        <c:dLbls>
          <c:showLegendKey val="0"/>
          <c:showVal val="0"/>
          <c:showCatName val="0"/>
          <c:showSerName val="0"/>
          <c:showPercent val="0"/>
          <c:showBubbleSize val="0"/>
        </c:dLbls>
        <c:marker val="1"/>
        <c:smooth val="0"/>
        <c:axId val="302973184"/>
        <c:axId val="302979168"/>
      </c:lineChart>
      <c:catAx>
        <c:axId val="30297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2979168"/>
        <c:crosses val="autoZero"/>
        <c:auto val="1"/>
        <c:lblAlgn val="ctr"/>
        <c:lblOffset val="100"/>
        <c:tickLblSkip val="1"/>
        <c:tickMarkSkip val="1"/>
        <c:noMultiLvlLbl val="0"/>
      </c:catAx>
      <c:valAx>
        <c:axId val="302979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973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3859</c:v>
                </c:pt>
                <c:pt idx="1">
                  <c:v>2803</c:v>
                </c:pt>
                <c:pt idx="2">
                  <c:v>2787</c:v>
                </c:pt>
              </c:numCache>
            </c:numRef>
          </c:val>
          <c:extLst xmlns:c16r2="http://schemas.microsoft.com/office/drawing/2015/06/chart">
            <c:ext xmlns:c16="http://schemas.microsoft.com/office/drawing/2014/chart" uri="{C3380CC4-5D6E-409C-BE32-E72D297353CC}">
              <c16:uniqueId val="{00000000-3300-4279-9B37-688FBBE829D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155</c:v>
                </c:pt>
                <c:pt idx="1">
                  <c:v>155</c:v>
                </c:pt>
                <c:pt idx="2">
                  <c:v>288</c:v>
                </c:pt>
              </c:numCache>
            </c:numRef>
          </c:val>
          <c:extLst xmlns:c16r2="http://schemas.microsoft.com/office/drawing/2015/06/chart">
            <c:ext xmlns:c16="http://schemas.microsoft.com/office/drawing/2014/chart" uri="{C3380CC4-5D6E-409C-BE32-E72D297353CC}">
              <c16:uniqueId val="{00000001-3300-4279-9B37-688FBBE829D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4087</c:v>
                </c:pt>
                <c:pt idx="1">
                  <c:v>3743</c:v>
                </c:pt>
                <c:pt idx="2">
                  <c:v>3577</c:v>
                </c:pt>
              </c:numCache>
            </c:numRef>
          </c:val>
          <c:extLst xmlns:c16r2="http://schemas.microsoft.com/office/drawing/2015/06/chart">
            <c:ext xmlns:c16="http://schemas.microsoft.com/office/drawing/2014/chart" uri="{C3380CC4-5D6E-409C-BE32-E72D297353CC}">
              <c16:uniqueId val="{00000002-3300-4279-9B37-688FBBE829D8}"/>
            </c:ext>
          </c:extLst>
        </c:ser>
        <c:dLbls>
          <c:showLegendKey val="0"/>
          <c:showVal val="0"/>
          <c:showCatName val="0"/>
          <c:showSerName val="0"/>
          <c:showPercent val="0"/>
          <c:showBubbleSize val="0"/>
        </c:dLbls>
        <c:gapWidth val="120"/>
        <c:overlap val="100"/>
        <c:axId val="3648400"/>
        <c:axId val="3649488"/>
      </c:barChart>
      <c:catAx>
        <c:axId val="364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49488"/>
        <c:crosses val="autoZero"/>
        <c:auto val="1"/>
        <c:lblAlgn val="ctr"/>
        <c:lblOffset val="100"/>
        <c:tickLblSkip val="1"/>
        <c:tickMarkSkip val="1"/>
        <c:noMultiLvlLbl val="0"/>
      </c:catAx>
      <c:valAx>
        <c:axId val="36494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48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464-4578-BB4B-A837632B3493}"/>
                </c:ext>
                <c:ext xmlns:c15="http://schemas.microsoft.com/office/drawing/2012/chart" uri="{CE6537A1-D6FC-4f65-9D91-7224C49458BB}">
                  <c15:dlblFieldTable>
                    <c15:dlblFTEntry>
                      <c15:txfldGUID>{34033FB4-CDB3-4B39-A7BD-1DD8A000E719}</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464-4578-BB4B-A837632B3493}"/>
                </c:ext>
                <c:ext xmlns:c15="http://schemas.microsoft.com/office/drawing/2012/chart" uri="{CE6537A1-D6FC-4f65-9D91-7224C49458BB}">
                  <c15:dlblFieldTable>
                    <c15:dlblFTEntry>
                      <c15:txfldGUID>{AC8B11F5-DCD0-4455-A415-F6C29AD7CA2C}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464-4578-BB4B-A837632B3493}"/>
                </c:ext>
                <c:ext xmlns:c15="http://schemas.microsoft.com/office/drawing/2012/chart" uri="{CE6537A1-D6FC-4f65-9D91-7224C49458BB}">
                  <c15:dlblFieldTable>
                    <c15:dlblFTEntry>
                      <c15:txfldGUID>{921CBFAC-620F-496C-AAC0-3D577BAEDAAA}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464-4578-BB4B-A837632B3493}"/>
                </c:ext>
                <c:ext xmlns:c15="http://schemas.microsoft.com/office/drawing/2012/chart" uri="{CE6537A1-D6FC-4f65-9D91-7224C49458BB}">
                  <c15:dlblFieldTable>
                    <c15:dlblFTEntry>
                      <c15:txfldGUID>{3F119238-A02B-49E0-A24B-9BE6AC682FA3}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464-4578-BB4B-A837632B3493}"/>
                </c:ext>
                <c:ext xmlns:c15="http://schemas.microsoft.com/office/drawing/2012/chart" uri="{CE6537A1-D6FC-4f65-9D91-7224C49458BB}">
                  <c15:dlblFieldTable>
                    <c15:dlblFTEntry>
                      <c15:txfldGUID>{1C40E97E-D678-4D87-B2FD-63F0454DD83B}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464-4578-BB4B-A837632B3493}"/>
                </c:ext>
                <c:ext xmlns:c15="http://schemas.microsoft.com/office/drawing/2012/chart" uri="{CE6537A1-D6FC-4f65-9D91-7224C49458BB}">
                  <c15:dlblFieldTable>
                    <c15:dlblFTEntry>
                      <c15:txfldGUID>{DCCB64CC-B1E4-46B6-8442-065542F01831}</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464-4578-BB4B-A837632B3493}"/>
                </c:ext>
                <c:ext xmlns:c15="http://schemas.microsoft.com/office/drawing/2012/chart" uri="{CE6537A1-D6FC-4f65-9D91-7224C49458BB}">
                  <c15:dlblFieldTable>
                    <c15:dlblFTEntry>
                      <c15:txfldGUID>{574BCB8D-05CC-44BD-9BA2-1BE54AC92D94}</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464-4578-BB4B-A837632B3493}"/>
                </c:ext>
                <c:ext xmlns:c15="http://schemas.microsoft.com/office/drawing/2012/chart" uri="{CE6537A1-D6FC-4f65-9D91-7224C49458BB}">
                  <c15:dlblFieldTable>
                    <c15:dlblFTEntry>
                      <c15:txfldGUID>{30116B93-9B7D-4991-B3E0-0EEBE29F20E8}</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464-4578-BB4B-A837632B3493}"/>
                </c:ext>
                <c:ext xmlns:c15="http://schemas.microsoft.com/office/drawing/2012/chart" uri="{CE6537A1-D6FC-4f65-9D91-7224C49458BB}">
                  <c15:dlblFieldTable>
                    <c15:dlblFTEntry>
                      <c15:txfldGUID>{8E7F84F1-355C-4B5F-BE52-332CF3B6A002}</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8464-4578-BB4B-A837632B349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464-4578-BB4B-A837632B3493}"/>
                </c:ext>
                <c:ext xmlns:c15="http://schemas.microsoft.com/office/drawing/2012/chart" uri="{CE6537A1-D6FC-4f65-9D91-7224C49458BB}">
                  <c15:dlblFieldTable>
                    <c15:dlblFTEntry>
                      <c15:txfldGUID>{E64FD4E1-932F-4EEB-8B38-864F30ABF070}</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464-4578-BB4B-A837632B3493}"/>
                </c:ext>
                <c:ext xmlns:c15="http://schemas.microsoft.com/office/drawing/2012/chart" uri="{CE6537A1-D6FC-4f65-9D91-7224C49458BB}">
                  <c15:dlblFieldTable>
                    <c15:dlblFTEntry>
                      <c15:txfldGUID>{1E5D16B7-4DE2-4963-A719-945E9E0A209A}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464-4578-BB4B-A837632B3493}"/>
                </c:ext>
                <c:ext xmlns:c15="http://schemas.microsoft.com/office/drawing/2012/chart" uri="{CE6537A1-D6FC-4f65-9D91-7224C49458BB}">
                  <c15:dlblFieldTable>
                    <c15:dlblFTEntry>
                      <c15:txfldGUID>{E7DCEFDD-B69A-40D7-A8A3-93A94DB775B0}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464-4578-BB4B-A837632B3493}"/>
                </c:ext>
                <c:ext xmlns:c15="http://schemas.microsoft.com/office/drawing/2012/chart" uri="{CE6537A1-D6FC-4f65-9D91-7224C49458BB}">
                  <c15:dlblFieldTable>
                    <c15:dlblFTEntry>
                      <c15:txfldGUID>{B9956452-E2E6-439D-B4C7-BD2C5CB2BF5D}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464-4578-BB4B-A837632B3493}"/>
                </c:ext>
                <c:ext xmlns:c15="http://schemas.microsoft.com/office/drawing/2012/chart" uri="{CE6537A1-D6FC-4f65-9D91-7224C49458BB}">
                  <c15:dlblFieldTable>
                    <c15:dlblFTEntry>
                      <c15:txfldGUID>{2A7C5EA5-C5E4-4795-BA70-D00DF40F4607}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464-4578-BB4B-A837632B3493}"/>
                </c:ext>
                <c:ext xmlns:c15="http://schemas.microsoft.com/office/drawing/2012/chart" uri="{CE6537A1-D6FC-4f65-9D91-7224C49458BB}">
                  <c15:dlblFieldTable>
                    <c15:dlblFTEntry>
                      <c15:txfldGUID>{81B888D4-8DC2-4075-B5B1-CBCB6EECB36C}</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464-4578-BB4B-A837632B3493}"/>
                </c:ext>
                <c:ext xmlns:c15="http://schemas.microsoft.com/office/drawing/2012/chart" uri="{CE6537A1-D6FC-4f65-9D91-7224C49458BB}">
                  <c15:dlblFieldTable>
                    <c15:dlblFTEntry>
                      <c15:txfldGUID>{2B5D1C61-5EB9-477D-A50C-325141BFCC1C}</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464-4578-BB4B-A837632B3493}"/>
                </c:ext>
                <c:ext xmlns:c15="http://schemas.microsoft.com/office/drawing/2012/chart" uri="{CE6537A1-D6FC-4f65-9D91-7224C49458BB}">
                  <c15:dlblFieldTable>
                    <c15:dlblFTEntry>
                      <c15:txfldGUID>{F661E9D8-2E7D-4394-A67A-F0B4CDA58B70}</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464-4578-BB4B-A837632B3493}"/>
                </c:ext>
                <c:ext xmlns:c15="http://schemas.microsoft.com/office/drawing/2012/chart" uri="{CE6537A1-D6FC-4f65-9D91-7224C49458BB}">
                  <c15:dlblFieldTable>
                    <c15:dlblFTEntry>
                      <c15:txfldGUID>{F70CABBF-56BE-4210-8A37-CAF9DCD45C24}</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8464-4578-BB4B-A837632B3493}"/>
            </c:ext>
          </c:extLst>
        </c:ser>
        <c:dLbls>
          <c:showLegendKey val="0"/>
          <c:showVal val="1"/>
          <c:showCatName val="0"/>
          <c:showSerName val="0"/>
          <c:showPercent val="0"/>
          <c:showBubbleSize val="0"/>
        </c:dLbls>
        <c:axId val="3650032"/>
        <c:axId val="523571504"/>
      </c:scatterChart>
      <c:valAx>
        <c:axId val="36500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3571504"/>
        <c:crosses val="autoZero"/>
        <c:crossBetween val="midCat"/>
      </c:valAx>
      <c:valAx>
        <c:axId val="5235715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500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6C1-40C6-8A54-B6EEFA185059}"/>
                </c:ext>
                <c:ext xmlns:c15="http://schemas.microsoft.com/office/drawing/2012/chart" uri="{CE6537A1-D6FC-4f65-9D91-7224C49458BB}">
                  <c15:layout/>
                  <c15:dlblFieldTable>
                    <c15:dlblFTEntry>
                      <c15:txfldGUID>{AAC2D099-93FB-4ADB-A42A-C1D3A6A47D0F}</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6C1-40C6-8A54-B6EEFA185059}"/>
                </c:ext>
                <c:ext xmlns:c15="http://schemas.microsoft.com/office/drawing/2012/chart" uri="{CE6537A1-D6FC-4f65-9D91-7224C49458BB}">
                  <c15:dlblFieldTable>
                    <c15:dlblFTEntry>
                      <c15:txfldGUID>{FEC0C580-D51A-40A2-A598-42E2007B24B9}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6C1-40C6-8A54-B6EEFA185059}"/>
                </c:ext>
                <c:ext xmlns:c15="http://schemas.microsoft.com/office/drawing/2012/chart" uri="{CE6537A1-D6FC-4f65-9D91-7224C49458BB}">
                  <c15:dlblFieldTable>
                    <c15:dlblFTEntry>
                      <c15:txfldGUID>{4F0E5D77-01FD-4A54-872C-175B2B6CB40F}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6C1-40C6-8A54-B6EEFA185059}"/>
                </c:ext>
                <c:ext xmlns:c15="http://schemas.microsoft.com/office/drawing/2012/chart" uri="{CE6537A1-D6FC-4f65-9D91-7224C49458BB}">
                  <c15:dlblFieldTable>
                    <c15:dlblFTEntry>
                      <c15:txfldGUID>{6EEBF42A-C7D9-42B6-9828-50AB93FF3017}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6C1-40C6-8A54-B6EEFA185059}"/>
                </c:ext>
                <c:ext xmlns:c15="http://schemas.microsoft.com/office/drawing/2012/chart" uri="{CE6537A1-D6FC-4f65-9D91-7224C49458BB}">
                  <c15:dlblFieldTable>
                    <c15:dlblFTEntry>
                      <c15:txfldGUID>{734D7647-5309-4154-A383-28F7A9CC2EC9}</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6C1-40C6-8A54-B6EEFA185059}"/>
                </c:ext>
                <c:ext xmlns:c15="http://schemas.microsoft.com/office/drawing/2012/chart" uri="{CE6537A1-D6FC-4f65-9D91-7224C49458BB}">
                  <c15:layout/>
                  <c15:dlblFieldTable>
                    <c15:dlblFTEntry>
                      <c15:txfldGUID>{AEDEE45C-4A16-44AB-A74E-AAF9421C22BF}</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6C1-40C6-8A54-B6EEFA185059}"/>
                </c:ext>
                <c:ext xmlns:c15="http://schemas.microsoft.com/office/drawing/2012/chart" uri="{CE6537A1-D6FC-4f65-9D91-7224C49458BB}">
                  <c15:layout/>
                  <c15:dlblFieldTable>
                    <c15:dlblFTEntry>
                      <c15:txfldGUID>{B5CD22D3-D02D-4547-A851-824886DDB956}</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6C1-40C6-8A54-B6EEFA185059}"/>
                </c:ext>
                <c:ext xmlns:c15="http://schemas.microsoft.com/office/drawing/2012/chart" uri="{CE6537A1-D6FC-4f65-9D91-7224C49458BB}">
                  <c15:layout/>
                  <c15:dlblFieldTable>
                    <c15:dlblFTEntry>
                      <c15:txfldGUID>{BDC4AFC1-3C1C-4F05-8F24-ED9D13B7219D}</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6C1-40C6-8A54-B6EEFA185059}"/>
                </c:ext>
                <c:ext xmlns:c15="http://schemas.microsoft.com/office/drawing/2012/chart" uri="{CE6537A1-D6FC-4f65-9D91-7224C49458BB}">
                  <c15:layout/>
                  <c15:dlblFieldTable>
                    <c15:dlblFTEntry>
                      <c15:txfldGUID>{2FB804D5-2DB5-48FD-8390-A781867B05E1}</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7.9</c:v>
                </c:pt>
                <c:pt idx="16">
                  <c:v>8.1999999999999993</c:v>
                </c:pt>
                <c:pt idx="24">
                  <c:v>8.4</c:v>
                </c:pt>
                <c:pt idx="32">
                  <c:v>7.3</c:v>
                </c:pt>
              </c:numCache>
            </c:numRef>
          </c:xVal>
          <c:yVal>
            <c:numRef>
              <c:f>公会計指標分析・財政指標組合せ分析表!$BP$73:$DC$73</c:f>
              <c:numCache>
                <c:formatCode>#,##0.0;"▲ "#,##0.0</c:formatCode>
                <c:ptCount val="40"/>
                <c:pt idx="0">
                  <c:v>33</c:v>
                </c:pt>
                <c:pt idx="8">
                  <c:v>37.5</c:v>
                </c:pt>
                <c:pt idx="16">
                  <c:v>46.6</c:v>
                </c:pt>
                <c:pt idx="24">
                  <c:v>53</c:v>
                </c:pt>
                <c:pt idx="32">
                  <c:v>42.9</c:v>
                </c:pt>
              </c:numCache>
            </c:numRef>
          </c:yVal>
          <c:smooth val="0"/>
          <c:extLst xmlns:c16r2="http://schemas.microsoft.com/office/drawing/2015/06/chart">
            <c:ext xmlns:c16="http://schemas.microsoft.com/office/drawing/2014/chart" uri="{C3380CC4-5D6E-409C-BE32-E72D297353CC}">
              <c16:uniqueId val="{00000009-96C1-40C6-8A54-B6EEFA18505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6C1-40C6-8A54-B6EEFA185059}"/>
                </c:ext>
                <c:ext xmlns:c15="http://schemas.microsoft.com/office/drawing/2012/chart" uri="{CE6537A1-D6FC-4f65-9D91-7224C49458BB}">
                  <c15:layout/>
                  <c15:dlblFieldTable>
                    <c15:dlblFTEntry>
                      <c15:txfldGUID>{3C1095D3-7FD7-4228-B9ED-2A90857EF91D}</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6C1-40C6-8A54-B6EEFA185059}"/>
                </c:ext>
                <c:ext xmlns:c15="http://schemas.microsoft.com/office/drawing/2012/chart" uri="{CE6537A1-D6FC-4f65-9D91-7224C49458BB}">
                  <c15:dlblFieldTable>
                    <c15:dlblFTEntry>
                      <c15:txfldGUID>{37C89A4A-00E0-473C-930E-B3CC2EC71F85}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6C1-40C6-8A54-B6EEFA185059}"/>
                </c:ext>
                <c:ext xmlns:c15="http://schemas.microsoft.com/office/drawing/2012/chart" uri="{CE6537A1-D6FC-4f65-9D91-7224C49458BB}">
                  <c15:dlblFieldTable>
                    <c15:dlblFTEntry>
                      <c15:txfldGUID>{CECB08C6-CF3C-43F5-B221-D10E5D3F3369}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6C1-40C6-8A54-B6EEFA185059}"/>
                </c:ext>
                <c:ext xmlns:c15="http://schemas.microsoft.com/office/drawing/2012/chart" uri="{CE6537A1-D6FC-4f65-9D91-7224C49458BB}">
                  <c15:dlblFieldTable>
                    <c15:dlblFTEntry>
                      <c15:txfldGUID>{76328052-84FD-4438-868C-F66684AFE030}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6C1-40C6-8A54-B6EEFA185059}"/>
                </c:ext>
                <c:ext xmlns:c15="http://schemas.microsoft.com/office/drawing/2012/chart" uri="{CE6537A1-D6FC-4f65-9D91-7224C49458BB}">
                  <c15:dlblFieldTable>
                    <c15:dlblFTEntry>
                      <c15:txfldGUID>{658842FA-CAD6-45D5-8BBD-08067FD35A0E}</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6C1-40C6-8A54-B6EEFA185059}"/>
                </c:ext>
                <c:ext xmlns:c15="http://schemas.microsoft.com/office/drawing/2012/chart" uri="{CE6537A1-D6FC-4f65-9D91-7224C49458BB}">
                  <c15:layout/>
                  <c15:dlblFieldTable>
                    <c15:dlblFTEntry>
                      <c15:txfldGUID>{09CADBF3-B465-4D09-B330-5C42CB5B7D1E}</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6C1-40C6-8A54-B6EEFA185059}"/>
                </c:ext>
                <c:ext xmlns:c15="http://schemas.microsoft.com/office/drawing/2012/chart" uri="{CE6537A1-D6FC-4f65-9D91-7224C49458BB}">
                  <c15:layout/>
                  <c15:dlblFieldTable>
                    <c15:dlblFTEntry>
                      <c15:txfldGUID>{24C85D88-E213-4DD6-B9CF-99FDDA68E516}</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4230651931188488E-2"/>
                  <c:y val="-6.873348781805972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6C1-40C6-8A54-B6EEFA185059}"/>
                </c:ext>
                <c:ext xmlns:c15="http://schemas.microsoft.com/office/drawing/2012/chart" uri="{CE6537A1-D6FC-4f65-9D91-7224C49458BB}">
                  <c15:layout/>
                  <c15:dlblFieldTable>
                    <c15:dlblFTEntry>
                      <c15:txfldGUID>{427FD72A-3A88-43E0-9F4F-B9554AA9C66D}</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2.9037682412997728E-2"/>
                  <c:y val="-5.6099806357528252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6C1-40C6-8A54-B6EEFA185059}"/>
                </c:ext>
                <c:ext xmlns:c15="http://schemas.microsoft.com/office/drawing/2012/chart" uri="{CE6537A1-D6FC-4f65-9D91-7224C49458BB}">
                  <c15:layout/>
                  <c15:dlblFieldTable>
                    <c15:dlblFTEntry>
                      <c15:txfldGUID>{28DEE601-AF80-4DEC-AFE6-DC4A3E030058}</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6.2</c:v>
                </c:pt>
                <c:pt idx="8">
                  <c:v>5.9</c:v>
                </c:pt>
                <c:pt idx="16">
                  <c:v>5.3</c:v>
                </c:pt>
                <c:pt idx="24">
                  <c:v>5</c:v>
                </c:pt>
                <c:pt idx="32">
                  <c:v>5.0999999999999996</c:v>
                </c:pt>
              </c:numCache>
            </c:numRef>
          </c:xVal>
          <c:yVal>
            <c:numRef>
              <c:f>公会計指標分析・財政指標組合せ分析表!$BP$77:$DC$77</c:f>
              <c:numCache>
                <c:formatCode>#,##0.0;"▲ "#,##0.0</c:formatCode>
                <c:ptCount val="40"/>
                <c:pt idx="0">
                  <c:v>15.8</c:v>
                </c:pt>
                <c:pt idx="8">
                  <c:v>6.5</c:v>
                </c:pt>
                <c:pt idx="16">
                  <c:v>5.8</c:v>
                </c:pt>
                <c:pt idx="24">
                  <c:v>2.7</c:v>
                </c:pt>
                <c:pt idx="32">
                  <c:v>0.5</c:v>
                </c:pt>
              </c:numCache>
            </c:numRef>
          </c:yVal>
          <c:smooth val="0"/>
          <c:extLst xmlns:c16r2="http://schemas.microsoft.com/office/drawing/2015/06/chart">
            <c:ext xmlns:c16="http://schemas.microsoft.com/office/drawing/2014/chart" uri="{C3380CC4-5D6E-409C-BE32-E72D297353CC}">
              <c16:uniqueId val="{00000013-96C1-40C6-8A54-B6EEFA185059}"/>
            </c:ext>
          </c:extLst>
        </c:ser>
        <c:dLbls>
          <c:showLegendKey val="0"/>
          <c:showVal val="1"/>
          <c:showCatName val="0"/>
          <c:showSerName val="0"/>
          <c:showPercent val="0"/>
          <c:showBubbleSize val="0"/>
        </c:dLbls>
        <c:axId val="523573136"/>
        <c:axId val="523569872"/>
      </c:scatterChart>
      <c:valAx>
        <c:axId val="523573136"/>
        <c:scaling>
          <c:orientation val="minMax"/>
          <c:max val="8.6999999999999993"/>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3569872"/>
        <c:crosses val="autoZero"/>
        <c:crossBetween val="midCat"/>
      </c:valAx>
      <c:valAx>
        <c:axId val="523569872"/>
        <c:scaling>
          <c:orientation val="minMax"/>
          <c:max val="62"/>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3573136"/>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年度から公債費負担適正化計画に基づき、繰上償還により元利償還金を減少させるなどの改善を図ってきた結果、平成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年度以降</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か年平均で</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％を下回っている。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令和元年度は、分子については元利償還金の額が増加しているものの、病院事業会計に対する繰出金が減少したことから、公営企業債の元利償還金に対する繰入金が減少している。令和元年度の単年度実質公債費比率は、前年度と比べ大きく減少し、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年度数値を下回ったので、</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ヵ年平均は前年度より</a:t>
          </a:r>
          <a:r>
            <a:rPr kumimoji="1" lang="en-US" altLang="ja-JP" sz="1200">
              <a:latin typeface="ＭＳ ゴシック" pitchFamily="49" charset="-128"/>
              <a:ea typeface="ＭＳ ゴシック" pitchFamily="49" charset="-128"/>
            </a:rPr>
            <a:t>1.1</a:t>
          </a:r>
          <a:r>
            <a:rPr kumimoji="1" lang="ja-JP" altLang="en-US" sz="1200">
              <a:latin typeface="ＭＳ ゴシック" pitchFamily="49" charset="-128"/>
              <a:ea typeface="ＭＳ ゴシック" pitchFamily="49" charset="-128"/>
            </a:rPr>
            <a:t>％の減となった。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国民スポーツ大会関連事業</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などの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大型の投資事業を予定していることから</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、今後の数値の推移に注視しながら財政運営を行う必要がある。</a:t>
          </a:r>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昨年度より改善し、また、早期健全化基準の数値を大きく下回っていることから良好な状態である。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公営企業債等繰入見込額の減の主な要因は、全ての公営企業会計等の会計において地方債残高が減少したこと、下水道事業会計で打ち切り決算をしたことおよび</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「彦根市立病院新改革プラン」に基づく</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病院事業会計への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基準外繰出</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しが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終了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したことによるもの。</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一般会計等に係る地方債の現在高の増の主な要因は、市役所本庁舎耐震化整備事業に係る起債（約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億円）および地方道路県営事業負担金に係る起債（約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億円）の借入によるもの。</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このほかの数値はほぼ横ばいに推移しているものの、今後、国民スポーツ大会関連事業を始めとした大型の投資事業を予定していることから、数値の悪化が懸念されるため、これまで以上に自主財源の確保に努めなければならない。</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事業の緊急性、投資効果および後年度負担を検証し、総合的に判断していく必要がある。</a:t>
          </a:r>
          <a:endParaRPr kumimoji="1" lang="ja-JP" altLang="en-US" sz="16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滋賀県彦根市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利息の積み立てや、ふるさと納税等の寄附金の積み立てによる増はあるものの、彦根市職員退職手当基金や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彦根市福祉・保健・医療基金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などの取り崩しにより、前年度比約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百万円減の約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6,652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百万円の現在高となった。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本格的な実施段階となる国民スポーツ大会関連事業や彦根市スポーツ・文化交流センター整備事業および新しいごみ焼却場建設負担金など大型事業を控えていることから、引き続き、働き方・業務改革の推進や予算編成方法の見直しなどにより歳出のスリム化を図り、財源を確保し、できる限りの積み立てを行っ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主なもの</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彦根市一般廃棄物処理施設整備基金・・・本市の一般廃棄物処理施設の整備経費に充当する。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彦根市スポーツ・文化交流センター整備運営基金・・・彦根市スポーツ・文化交流センターの整備運営経費に充当する。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彦根市教育施設整備基金・・・本市の教育施設整備経費に充当する。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彦根市職員退職手当基金・・・本市職員の退職手当に充当する。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彦根市福祉・保健・医療基金・・・本市の福祉事業、保健事業および医療事業へ充当する。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減の主なもの</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彦根市教育施設整備基金・・・彦根市スポーツ・文化交流センター整備運営基金への充当による減。</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彦根市職員退職手当基金・・・職員の退職手当に充当したことによる減。</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彦根市福祉・保健・医療基金・・・施設型給付費等支給事業への充当による減。</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増の主なもの</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彦根市スポーツ・文化交流センター整備運営基金・・・彦根市スポーツ・文化交流センターの整備運営に備え積み立てたことによる増。</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彦根市国民スポーツ大会等運営基金・・・国民スポーツ大会等に備え積み立てたことによる増。</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彦根市文化財保護基金・・・城山観覧料について、文化財事業に充当した後の余剰金を積み立てたことによる増。</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各特定目的基金について、今後は、新ごみ処理施設建設等の大型投資的事業や個別施設計画に伴う各施設の修繕整備が控えており、こうした事業のための基金積み立ても必要となるため、歳出の見直しによる財源の確保と併せ、決算収支で生じる不要額等については、各基金への配分を検討したうえで、必要な積み立てを行っ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利息の積み立て（約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万円）および繰越金等の積み立て（約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億円）があるものの、一般財源不足の補填として約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億円を取り崩したことにより前年度より微減となった。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財政調整基金については、標準財政規模の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％程度の額を目安としており、積み立てを行うために、引き続き、働き方・業務改革の推進や事業見直しによる歳出のスリム化を図り、できる限りの積み立てを行っていく。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利息の積み立て（約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万円）による増と繰越金等の積み立て（約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億円）による増である。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年実施している大型投資事業の影響により、今後は市債の償還額の増加が見込まれることから、積極的な積み立てを行っていく。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112,975
110,126
196.87
45,767,817
44,573,478
1,120,812
24,647,080
41,980,488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9" name="正方形/長方形 48"/>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0" name="正方形/長方形 4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1" name="正方形/長方形 5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2" name="正方形/長方形 5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3" name="正方形/長方形 5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4" name="正方形/長方形 5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5" name="正方形/長方形 5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6" name="正方形/長方形 5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7" name="正方形/長方形 5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8" name="正方形/長方形 5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9" name="正方形/長方形 5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0" name="正方形/長方形 5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1" name="正方形/長方形 6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2" name="テキスト ボックス 6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下水道事業会計で打ち切り決算をしたことおよび「彦根市立病院新改革プラン」に基づく病院事業会計への基準外繰出しが終了したことしたこと</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将来負担額が減少し</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、債務償還比率は前年度比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12.2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した。類似団体と比較</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すると</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職員数が多く、人件費が高い水準にあることや、物件費、扶助費および繰出金の数値も高い水準にあることから、債務償還比率は類似団体と比べると高くなっている。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今後も大型事業における起債発行が見込まれ、債務償還比率の上昇が予測されることから、起債発行に関しては交付税算入率の高い起債メニューを活用し、経常一般財源等（歳入）等の確保に努めるとともに、働き方改革に基づく事業見直しを積極的に進めることにより経常経費充当財源等の削減に努める。</a:t>
          </a:r>
          <a:endParaRPr lang="ja-JP" altLang="ja-JP" sz="9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3" name="テキスト ボックス 6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4" name="直線コネクタ 6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65" name="テキスト ボックス 64"/>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66" name="直線コネクタ 6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67" name="テキスト ボックス 66"/>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8" name="直線コネクタ 6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69" name="テキスト ボックス 6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0" name="直線コネクタ 6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1" name="テキスト ボックス 7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2" name="直線コネクタ 7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3" name="テキスト ボックス 7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4" name="直線コネクタ 7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75" name="テキスト ボックス 74"/>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6" name="直線コネクタ 7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7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22402</xdr:rowOff>
    </xdr:to>
    <xdr:cxnSp macro="">
      <xdr:nvCxnSpPr>
        <xdr:cNvPr id="78" name="直線コネクタ 77"/>
        <xdr:cNvCxnSpPr/>
      </xdr:nvCxnSpPr>
      <xdr:spPr>
        <a:xfrm flipV="1">
          <a:off x="14793595" y="5312833"/>
          <a:ext cx="1269" cy="13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26229</xdr:rowOff>
    </xdr:from>
    <xdr:ext cx="560923" cy="259045"/>
    <xdr:sp macro="" textlink="">
      <xdr:nvSpPr>
        <xdr:cNvPr id="79" name="債務償還比率最小値テキスト"/>
        <xdr:cNvSpPr txBox="1"/>
      </xdr:nvSpPr>
      <xdr:spPr>
        <a:xfrm>
          <a:off x="14846300" y="66270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22402</xdr:rowOff>
    </xdr:from>
    <xdr:to>
      <xdr:col>76</xdr:col>
      <xdr:colOff>111125</xdr:colOff>
      <xdr:row>34</xdr:row>
      <xdr:rowOff>22402</xdr:rowOff>
    </xdr:to>
    <xdr:cxnSp macro="">
      <xdr:nvCxnSpPr>
        <xdr:cNvPr id="80" name="直線コネクタ 79"/>
        <xdr:cNvCxnSpPr/>
      </xdr:nvCxnSpPr>
      <xdr:spPr>
        <a:xfrm>
          <a:off x="14706600" y="66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81"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82" name="直線コネクタ 81"/>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13028</xdr:rowOff>
    </xdr:from>
    <xdr:ext cx="469744" cy="259045"/>
    <xdr:sp macro="" textlink="">
      <xdr:nvSpPr>
        <xdr:cNvPr id="83" name="債務償還比率平均値テキスト"/>
        <xdr:cNvSpPr txBox="1"/>
      </xdr:nvSpPr>
      <xdr:spPr>
        <a:xfrm>
          <a:off x="14846300" y="5756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161601</xdr:rowOff>
    </xdr:from>
    <xdr:to>
      <xdr:col>76</xdr:col>
      <xdr:colOff>73025</xdr:colOff>
      <xdr:row>30</xdr:row>
      <xdr:rowOff>91751</xdr:rowOff>
    </xdr:to>
    <xdr:sp macro="" textlink="">
      <xdr:nvSpPr>
        <xdr:cNvPr id="84" name="フローチャート: 判断 83"/>
        <xdr:cNvSpPr/>
      </xdr:nvSpPr>
      <xdr:spPr>
        <a:xfrm>
          <a:off x="14744700" y="59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139771</xdr:rowOff>
    </xdr:from>
    <xdr:to>
      <xdr:col>72</xdr:col>
      <xdr:colOff>123825</xdr:colOff>
      <xdr:row>30</xdr:row>
      <xdr:rowOff>69921</xdr:rowOff>
    </xdr:to>
    <xdr:sp macro="" textlink="">
      <xdr:nvSpPr>
        <xdr:cNvPr id="85" name="フローチャート: 判断 84"/>
        <xdr:cNvSpPr/>
      </xdr:nvSpPr>
      <xdr:spPr>
        <a:xfrm>
          <a:off x="14033500" y="588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163999</xdr:rowOff>
    </xdr:from>
    <xdr:to>
      <xdr:col>68</xdr:col>
      <xdr:colOff>123825</xdr:colOff>
      <xdr:row>30</xdr:row>
      <xdr:rowOff>94149</xdr:rowOff>
    </xdr:to>
    <xdr:sp macro="" textlink="">
      <xdr:nvSpPr>
        <xdr:cNvPr id="86" name="フローチャート: 判断 85"/>
        <xdr:cNvSpPr/>
      </xdr:nvSpPr>
      <xdr:spPr>
        <a:xfrm>
          <a:off x="13271500" y="5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8862</xdr:rowOff>
    </xdr:from>
    <xdr:to>
      <xdr:col>64</xdr:col>
      <xdr:colOff>123825</xdr:colOff>
      <xdr:row>30</xdr:row>
      <xdr:rowOff>110462</xdr:rowOff>
    </xdr:to>
    <xdr:sp macro="" textlink="">
      <xdr:nvSpPr>
        <xdr:cNvPr id="87" name="フローチャート: 判断 86"/>
        <xdr:cNvSpPr/>
      </xdr:nvSpPr>
      <xdr:spPr>
        <a:xfrm>
          <a:off x="12509500" y="59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157762</xdr:rowOff>
    </xdr:from>
    <xdr:to>
      <xdr:col>60</xdr:col>
      <xdr:colOff>123825</xdr:colOff>
      <xdr:row>30</xdr:row>
      <xdr:rowOff>87912</xdr:rowOff>
    </xdr:to>
    <xdr:sp macro="" textlink="">
      <xdr:nvSpPr>
        <xdr:cNvPr id="88" name="フローチャート: 判断 87"/>
        <xdr:cNvSpPr/>
      </xdr:nvSpPr>
      <xdr:spPr>
        <a:xfrm>
          <a:off x="11747500" y="59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9" name="テキスト ボックス 8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0" name="テキスト ボックス 8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1" name="テキスト ボックス 9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2" name="テキスト ボックス 9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3" name="テキスト ボックス 9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167859</xdr:rowOff>
    </xdr:from>
    <xdr:to>
      <xdr:col>76</xdr:col>
      <xdr:colOff>73025</xdr:colOff>
      <xdr:row>32</xdr:row>
      <xdr:rowOff>98009</xdr:rowOff>
    </xdr:to>
    <xdr:sp macro="" textlink="">
      <xdr:nvSpPr>
        <xdr:cNvPr id="94" name="楕円 93"/>
        <xdr:cNvSpPr/>
      </xdr:nvSpPr>
      <xdr:spPr>
        <a:xfrm>
          <a:off x="14744700" y="625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146286</xdr:rowOff>
    </xdr:from>
    <xdr:ext cx="469744" cy="259045"/>
    <xdr:sp macro="" textlink="">
      <xdr:nvSpPr>
        <xdr:cNvPr id="95" name="債務償還比率該当値テキスト"/>
        <xdr:cNvSpPr txBox="1"/>
      </xdr:nvSpPr>
      <xdr:spPr>
        <a:xfrm>
          <a:off x="14846300" y="623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11042</xdr:rowOff>
    </xdr:from>
    <xdr:to>
      <xdr:col>72</xdr:col>
      <xdr:colOff>123825</xdr:colOff>
      <xdr:row>32</xdr:row>
      <xdr:rowOff>112642</xdr:rowOff>
    </xdr:to>
    <xdr:sp macro="" textlink="">
      <xdr:nvSpPr>
        <xdr:cNvPr id="96" name="楕円 95"/>
        <xdr:cNvSpPr/>
      </xdr:nvSpPr>
      <xdr:spPr>
        <a:xfrm>
          <a:off x="14033500" y="626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47209</xdr:rowOff>
    </xdr:from>
    <xdr:to>
      <xdr:col>76</xdr:col>
      <xdr:colOff>22225</xdr:colOff>
      <xdr:row>32</xdr:row>
      <xdr:rowOff>61842</xdr:rowOff>
    </xdr:to>
    <xdr:cxnSp macro="">
      <xdr:nvCxnSpPr>
        <xdr:cNvPr id="97" name="直線コネクタ 96"/>
        <xdr:cNvCxnSpPr/>
      </xdr:nvCxnSpPr>
      <xdr:spPr>
        <a:xfrm flipV="1">
          <a:off x="14084300" y="6305134"/>
          <a:ext cx="711200" cy="1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140751</xdr:rowOff>
    </xdr:from>
    <xdr:to>
      <xdr:col>68</xdr:col>
      <xdr:colOff>123825</xdr:colOff>
      <xdr:row>32</xdr:row>
      <xdr:rowOff>70901</xdr:rowOff>
    </xdr:to>
    <xdr:sp macro="" textlink="">
      <xdr:nvSpPr>
        <xdr:cNvPr id="98" name="楕円 97"/>
        <xdr:cNvSpPr/>
      </xdr:nvSpPr>
      <xdr:spPr>
        <a:xfrm>
          <a:off x="13271500" y="622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20101</xdr:rowOff>
    </xdr:from>
    <xdr:to>
      <xdr:col>72</xdr:col>
      <xdr:colOff>73025</xdr:colOff>
      <xdr:row>32</xdr:row>
      <xdr:rowOff>61842</xdr:rowOff>
    </xdr:to>
    <xdr:cxnSp macro="">
      <xdr:nvCxnSpPr>
        <xdr:cNvPr id="99" name="直線コネクタ 98"/>
        <xdr:cNvCxnSpPr/>
      </xdr:nvCxnSpPr>
      <xdr:spPr>
        <a:xfrm>
          <a:off x="13322300" y="6278026"/>
          <a:ext cx="762000" cy="4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125399</xdr:rowOff>
    </xdr:from>
    <xdr:to>
      <xdr:col>64</xdr:col>
      <xdr:colOff>123825</xdr:colOff>
      <xdr:row>32</xdr:row>
      <xdr:rowOff>55549</xdr:rowOff>
    </xdr:to>
    <xdr:sp macro="" textlink="">
      <xdr:nvSpPr>
        <xdr:cNvPr id="100" name="楕円 99"/>
        <xdr:cNvSpPr/>
      </xdr:nvSpPr>
      <xdr:spPr>
        <a:xfrm>
          <a:off x="12509500" y="621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4749</xdr:rowOff>
    </xdr:from>
    <xdr:to>
      <xdr:col>68</xdr:col>
      <xdr:colOff>73025</xdr:colOff>
      <xdr:row>32</xdr:row>
      <xdr:rowOff>20101</xdr:rowOff>
    </xdr:to>
    <xdr:cxnSp macro="">
      <xdr:nvCxnSpPr>
        <xdr:cNvPr id="101" name="直線コネクタ 100"/>
        <xdr:cNvCxnSpPr/>
      </xdr:nvCxnSpPr>
      <xdr:spPr>
        <a:xfrm>
          <a:off x="12560300" y="6262674"/>
          <a:ext cx="762000" cy="1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61348</xdr:rowOff>
    </xdr:from>
    <xdr:to>
      <xdr:col>60</xdr:col>
      <xdr:colOff>123825</xdr:colOff>
      <xdr:row>31</xdr:row>
      <xdr:rowOff>162948</xdr:rowOff>
    </xdr:to>
    <xdr:sp macro="" textlink="">
      <xdr:nvSpPr>
        <xdr:cNvPr id="102" name="楕円 101"/>
        <xdr:cNvSpPr/>
      </xdr:nvSpPr>
      <xdr:spPr>
        <a:xfrm>
          <a:off x="11747500" y="61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112148</xdr:rowOff>
    </xdr:from>
    <xdr:to>
      <xdr:col>64</xdr:col>
      <xdr:colOff>73025</xdr:colOff>
      <xdr:row>32</xdr:row>
      <xdr:rowOff>4749</xdr:rowOff>
    </xdr:to>
    <xdr:cxnSp macro="">
      <xdr:nvCxnSpPr>
        <xdr:cNvPr id="103" name="直線コネクタ 102"/>
        <xdr:cNvCxnSpPr/>
      </xdr:nvCxnSpPr>
      <xdr:spPr>
        <a:xfrm>
          <a:off x="11798300" y="6198623"/>
          <a:ext cx="762000" cy="6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86448</xdr:rowOff>
    </xdr:from>
    <xdr:ext cx="469744" cy="259045"/>
    <xdr:sp macro="" textlink="">
      <xdr:nvSpPr>
        <xdr:cNvPr id="104" name="n_1aveValue債務償還比率"/>
        <xdr:cNvSpPr txBox="1"/>
      </xdr:nvSpPr>
      <xdr:spPr>
        <a:xfrm>
          <a:off x="13836727" y="565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110676</xdr:rowOff>
    </xdr:from>
    <xdr:ext cx="469744" cy="259045"/>
    <xdr:sp macro="" textlink="">
      <xdr:nvSpPr>
        <xdr:cNvPr id="105" name="n_2aveValue債務償還比率"/>
        <xdr:cNvSpPr txBox="1"/>
      </xdr:nvSpPr>
      <xdr:spPr>
        <a:xfrm>
          <a:off x="13087427" y="56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126989</xdr:rowOff>
    </xdr:from>
    <xdr:ext cx="469744" cy="259045"/>
    <xdr:sp macro="" textlink="">
      <xdr:nvSpPr>
        <xdr:cNvPr id="106" name="n_3aveValue債務償還比率"/>
        <xdr:cNvSpPr txBox="1"/>
      </xdr:nvSpPr>
      <xdr:spPr>
        <a:xfrm>
          <a:off x="12325427" y="569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104439</xdr:rowOff>
    </xdr:from>
    <xdr:ext cx="469744" cy="259045"/>
    <xdr:sp macro="" textlink="">
      <xdr:nvSpPr>
        <xdr:cNvPr id="107" name="n_4aveValue債務償還比率"/>
        <xdr:cNvSpPr txBox="1"/>
      </xdr:nvSpPr>
      <xdr:spPr>
        <a:xfrm>
          <a:off x="11563427" y="567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103769</xdr:rowOff>
    </xdr:from>
    <xdr:ext cx="469744" cy="259045"/>
    <xdr:sp macro="" textlink="">
      <xdr:nvSpPr>
        <xdr:cNvPr id="108" name="n_1mainValue債務償還比率"/>
        <xdr:cNvSpPr txBox="1"/>
      </xdr:nvSpPr>
      <xdr:spPr>
        <a:xfrm>
          <a:off x="13836727" y="6361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62028</xdr:rowOff>
    </xdr:from>
    <xdr:ext cx="469744" cy="259045"/>
    <xdr:sp macro="" textlink="">
      <xdr:nvSpPr>
        <xdr:cNvPr id="109" name="n_2mainValue債務償還比率"/>
        <xdr:cNvSpPr txBox="1"/>
      </xdr:nvSpPr>
      <xdr:spPr>
        <a:xfrm>
          <a:off x="13087427" y="631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46676</xdr:rowOff>
    </xdr:from>
    <xdr:ext cx="469744" cy="259045"/>
    <xdr:sp macro="" textlink="">
      <xdr:nvSpPr>
        <xdr:cNvPr id="110" name="n_3mainValue債務償還比率"/>
        <xdr:cNvSpPr txBox="1"/>
      </xdr:nvSpPr>
      <xdr:spPr>
        <a:xfrm>
          <a:off x="12325427" y="63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154075</xdr:rowOff>
    </xdr:from>
    <xdr:ext cx="469744" cy="259045"/>
    <xdr:sp macro="" textlink="">
      <xdr:nvSpPr>
        <xdr:cNvPr id="111" name="n_4mainValue債務償還比率"/>
        <xdr:cNvSpPr txBox="1"/>
      </xdr:nvSpPr>
      <xdr:spPr>
        <a:xfrm>
          <a:off x="11563427" y="624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2" name="正方形/長方形 11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3" name="正方形/長方形 11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4" name="正方形/長方形 11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15" name="正方形/長方形 11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16" name="テキスト ボックス 11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17" name="テキスト ボックス 11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112,975
110,126
196.87
45,767,817
44,573,478
1,120,812
24,647,080
41,980,488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112,975
110,126
196.87
45,767,817
44,573,478
1,120,812
24,647,080
41,980,488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112,975
110,126
196.87
45,767,817
44,573,478
1,120,812
24,647,080
41,980,488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以降は類似団体とほぼ同水準で推移している。景気が緩やかな回復基調となる中で、堅調な雇用情勢と所得環境が維持されたことから個人市民税については増収となったが、海外等の投資需要の低迷により、一部主要法人の業績が悪化したことから法人市民税が大幅な減収となり、市税全体で減収となった。一方で地方交付税や地方特例交付金等が増収となり、歳入全体では増収となったことから、数値は前年度と同水準を維持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ばらくは、大型の投資事業が継続されるものの、引き続き事業見直しを行うことにより歳出の抑制に努める。税収納率向上対策等を中心とした税収の確保と、税外収入の確保に関する取組の推進を図ることにより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61685</xdr:rowOff>
    </xdr:to>
    <xdr:cxnSp macro="">
      <xdr:nvCxnSpPr>
        <xdr:cNvPr id="66" name="直線コネクタ 65"/>
        <xdr:cNvCxnSpPr/>
      </xdr:nvCxnSpPr>
      <xdr:spPr>
        <a:xfrm flipV="1">
          <a:off x="4953000" y="619215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9"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70" name="直線コネクタ 69"/>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110672</xdr:rowOff>
    </xdr:from>
    <xdr:to>
      <xdr:col>23</xdr:col>
      <xdr:colOff>133350</xdr:colOff>
      <xdr:row>41</xdr:row>
      <xdr:rowOff>110672</xdr:rowOff>
    </xdr:to>
    <xdr:cxnSp macro="">
      <xdr:nvCxnSpPr>
        <xdr:cNvPr id="71" name="直線コネクタ 70"/>
        <xdr:cNvCxnSpPr/>
      </xdr:nvCxnSpPr>
      <xdr:spPr>
        <a:xfrm>
          <a:off x="4114800" y="71401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2"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110672</xdr:rowOff>
    </xdr:from>
    <xdr:to>
      <xdr:col>19</xdr:col>
      <xdr:colOff>133350</xdr:colOff>
      <xdr:row>41</xdr:row>
      <xdr:rowOff>145143</xdr:rowOff>
    </xdr:to>
    <xdr:cxnSp macro="">
      <xdr:nvCxnSpPr>
        <xdr:cNvPr id="74" name="直線コネクタ 73"/>
        <xdr:cNvCxnSpPr/>
      </xdr:nvCxnSpPr>
      <xdr:spPr>
        <a:xfrm flipV="1">
          <a:off x="3225800" y="71401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145143</xdr:rowOff>
    </xdr:from>
    <xdr:to>
      <xdr:col>15</xdr:col>
      <xdr:colOff>82550</xdr:colOff>
      <xdr:row>41</xdr:row>
      <xdr:rowOff>162378</xdr:rowOff>
    </xdr:to>
    <xdr:cxnSp macro="">
      <xdr:nvCxnSpPr>
        <xdr:cNvPr id="77" name="直線コネクタ 76"/>
        <xdr:cNvCxnSpPr/>
      </xdr:nvCxnSpPr>
      <xdr:spPr>
        <a:xfrm flipV="1">
          <a:off x="2336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162378</xdr:rowOff>
    </xdr:from>
    <xdr:to>
      <xdr:col>11</xdr:col>
      <xdr:colOff>31750</xdr:colOff>
      <xdr:row>42</xdr:row>
      <xdr:rowOff>8165</xdr:rowOff>
    </xdr:to>
    <xdr:cxnSp macro="">
      <xdr:nvCxnSpPr>
        <xdr:cNvPr id="80" name="直線コネクタ 79"/>
        <xdr:cNvCxnSpPr/>
      </xdr:nvCxnSpPr>
      <xdr:spPr>
        <a:xfrm flipV="1">
          <a:off x="1447800" y="71918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2" name="テキスト ボックス 81"/>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90" name="楕円 89"/>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31949</xdr:rowOff>
    </xdr:from>
    <xdr:ext cx="762000" cy="259045"/>
    <xdr:sp macro="" textlink="">
      <xdr:nvSpPr>
        <xdr:cNvPr id="91" name="財政力該当値テキスト"/>
        <xdr:cNvSpPr txBox="1"/>
      </xdr:nvSpPr>
      <xdr:spPr>
        <a:xfrm>
          <a:off x="5041900" y="706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59872</xdr:rowOff>
    </xdr:from>
    <xdr:to>
      <xdr:col>19</xdr:col>
      <xdr:colOff>184150</xdr:colOff>
      <xdr:row>41</xdr:row>
      <xdr:rowOff>161472</xdr:rowOff>
    </xdr:to>
    <xdr:sp macro="" textlink="">
      <xdr:nvSpPr>
        <xdr:cNvPr id="92" name="楕円 91"/>
        <xdr:cNvSpPr/>
      </xdr:nvSpPr>
      <xdr:spPr>
        <a:xfrm>
          <a:off x="4064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146249</xdr:rowOff>
    </xdr:from>
    <xdr:ext cx="736600" cy="259045"/>
    <xdr:sp macro="" textlink="">
      <xdr:nvSpPr>
        <xdr:cNvPr id="93" name="テキスト ボックス 92"/>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94343</xdr:rowOff>
    </xdr:from>
    <xdr:to>
      <xdr:col>15</xdr:col>
      <xdr:colOff>133350</xdr:colOff>
      <xdr:row>42</xdr:row>
      <xdr:rowOff>24493</xdr:rowOff>
    </xdr:to>
    <xdr:sp macro="" textlink="">
      <xdr:nvSpPr>
        <xdr:cNvPr id="94" name="楕円 93"/>
        <xdr:cNvSpPr/>
      </xdr:nvSpPr>
      <xdr:spPr>
        <a:xfrm>
          <a:off x="3175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95" name="テキスト ボックス 94"/>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111578</xdr:rowOff>
    </xdr:from>
    <xdr:to>
      <xdr:col>11</xdr:col>
      <xdr:colOff>82550</xdr:colOff>
      <xdr:row>42</xdr:row>
      <xdr:rowOff>41728</xdr:rowOff>
    </xdr:to>
    <xdr:sp macro="" textlink="">
      <xdr:nvSpPr>
        <xdr:cNvPr id="96" name="楕円 95"/>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26505</xdr:rowOff>
    </xdr:from>
    <xdr:ext cx="762000" cy="259045"/>
    <xdr:sp macro="" textlink="">
      <xdr:nvSpPr>
        <xdr:cNvPr id="97" name="テキスト ボックス 96"/>
        <xdr:cNvSpPr txBox="1"/>
      </xdr:nvSpPr>
      <xdr:spPr>
        <a:xfrm>
          <a:off x="1955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98" name="楕円 97"/>
        <xdr:cNvSpPr/>
      </xdr:nvSpPr>
      <xdr:spPr>
        <a:xfrm>
          <a:off x="1397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43742</xdr:rowOff>
    </xdr:from>
    <xdr:ext cx="762000" cy="259045"/>
    <xdr:sp macro="" textlink="">
      <xdr:nvSpPr>
        <xdr:cNvPr id="99" name="テキスト ボックス 98"/>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経常収支比率については、歳入の経常一般財源については、地方税が</a:t>
          </a:r>
          <a:r>
            <a:rPr kumimoji="1" lang="en-US" altLang="ja-JP" sz="1100">
              <a:latin typeface="ＭＳ Ｐゴシック" panose="020B0600070205080204" pitchFamily="50" charset="-128"/>
              <a:ea typeface="ＭＳ Ｐゴシック" panose="020B0600070205080204" pitchFamily="50" charset="-128"/>
            </a:rPr>
            <a:t>325,767</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％）の減となったものの、地方交付税が</a:t>
          </a:r>
          <a:r>
            <a:rPr kumimoji="1" lang="en-US" altLang="ja-JP" sz="1100">
              <a:latin typeface="ＭＳ Ｐゴシック" panose="020B0600070205080204" pitchFamily="50" charset="-128"/>
              <a:ea typeface="ＭＳ Ｐゴシック" panose="020B0600070205080204" pitchFamily="50" charset="-128"/>
            </a:rPr>
            <a:t>269,493</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+8.4</a:t>
          </a:r>
          <a:r>
            <a:rPr kumimoji="1" lang="ja-JP" altLang="en-US" sz="1100">
              <a:latin typeface="ＭＳ Ｐゴシック" panose="020B0600070205080204" pitchFamily="50" charset="-128"/>
              <a:ea typeface="ＭＳ Ｐゴシック" panose="020B0600070205080204" pitchFamily="50" charset="-128"/>
            </a:rPr>
            <a:t>％）、地方特例交付金等が</a:t>
          </a:r>
          <a:r>
            <a:rPr kumimoji="1" lang="en-US" altLang="ja-JP" sz="1100">
              <a:latin typeface="ＭＳ Ｐゴシック" panose="020B0600070205080204" pitchFamily="50" charset="-128"/>
              <a:ea typeface="ＭＳ Ｐゴシック" panose="020B0600070205080204" pitchFamily="50" charset="-128"/>
            </a:rPr>
            <a:t>231,164</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+223.3</a:t>
          </a:r>
          <a:r>
            <a:rPr kumimoji="1" lang="ja-JP" altLang="en-US" sz="1100">
              <a:latin typeface="ＭＳ Ｐゴシック" panose="020B0600070205080204" pitchFamily="50" charset="-128"/>
              <a:ea typeface="ＭＳ Ｐゴシック" panose="020B0600070205080204" pitchFamily="50" charset="-128"/>
            </a:rPr>
            <a:t>％）の増となったことで、前年度と同程度となった。歳出の経常一般財源については、人件費が</a:t>
          </a:r>
          <a:r>
            <a:rPr kumimoji="1" lang="en-US" altLang="ja-JP" sz="1100">
              <a:latin typeface="ＭＳ Ｐゴシック" panose="020B0600070205080204" pitchFamily="50" charset="-128"/>
              <a:ea typeface="ＭＳ Ｐゴシック" panose="020B0600070205080204" pitchFamily="50" charset="-128"/>
            </a:rPr>
            <a:t>314,882</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5.2</a:t>
          </a:r>
          <a:r>
            <a:rPr kumimoji="1" lang="ja-JP" altLang="en-US" sz="1100">
              <a:latin typeface="ＭＳ Ｐゴシック" panose="020B0600070205080204" pitchFamily="50" charset="-128"/>
              <a:ea typeface="ＭＳ Ｐゴシック" panose="020B0600070205080204" pitchFamily="50" charset="-128"/>
            </a:rPr>
            <a:t>％）、物件費が</a:t>
          </a:r>
          <a:r>
            <a:rPr kumimoji="1" lang="en-US" altLang="ja-JP" sz="1100">
              <a:latin typeface="ＭＳ Ｐゴシック" panose="020B0600070205080204" pitchFamily="50" charset="-128"/>
              <a:ea typeface="ＭＳ Ｐゴシック" panose="020B0600070205080204" pitchFamily="50" charset="-128"/>
            </a:rPr>
            <a:t>228,623</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4.7</a:t>
          </a:r>
          <a:r>
            <a:rPr kumimoji="1" lang="ja-JP" altLang="en-US" sz="1100">
              <a:latin typeface="ＭＳ Ｐゴシック" panose="020B0600070205080204" pitchFamily="50" charset="-128"/>
              <a:ea typeface="ＭＳ Ｐゴシック" panose="020B0600070205080204" pitchFamily="50" charset="-128"/>
            </a:rPr>
            <a:t>％）の減となるなど、前年度と比べ</a:t>
          </a:r>
          <a:r>
            <a:rPr kumimoji="1" lang="en-US" altLang="ja-JP" sz="1100">
              <a:latin typeface="ＭＳ Ｐゴシック" panose="020B0600070205080204" pitchFamily="50" charset="-128"/>
              <a:ea typeface="ＭＳ Ｐゴシック" panose="020B0600070205080204" pitchFamily="50" charset="-128"/>
            </a:rPr>
            <a:t>456,784</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％）減額となり、前年度より</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％改善された。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類似団体平均と比較して依然として高い水準であり、今後については、引き続き事業見直しを行い、削減可能な支出について検討を重ね、経常経費の削減を図る。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41656</xdr:rowOff>
    </xdr:to>
    <xdr:cxnSp macro="">
      <xdr:nvCxnSpPr>
        <xdr:cNvPr id="127" name="直線コネクタ 126"/>
        <xdr:cNvCxnSpPr/>
      </xdr:nvCxnSpPr>
      <xdr:spPr>
        <a:xfrm flipV="1">
          <a:off x="4953000" y="10071100"/>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13733</xdr:rowOff>
    </xdr:from>
    <xdr:ext cx="762000" cy="259045"/>
    <xdr:sp macro="" textlink="">
      <xdr:nvSpPr>
        <xdr:cNvPr id="128" name="財政構造の弾力性最小値テキスト"/>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41656</xdr:rowOff>
    </xdr:from>
    <xdr:to>
      <xdr:col>24</xdr:col>
      <xdr:colOff>12700</xdr:colOff>
      <xdr:row>65</xdr:row>
      <xdr:rowOff>41656</xdr:rowOff>
    </xdr:to>
    <xdr:cxnSp macro="">
      <xdr:nvCxnSpPr>
        <xdr:cNvPr id="129" name="直線コネクタ 128"/>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126492</xdr:rowOff>
    </xdr:from>
    <xdr:to>
      <xdr:col>23</xdr:col>
      <xdr:colOff>133350</xdr:colOff>
      <xdr:row>63</xdr:row>
      <xdr:rowOff>51562</xdr:rowOff>
    </xdr:to>
    <xdr:cxnSp macro="">
      <xdr:nvCxnSpPr>
        <xdr:cNvPr id="132" name="直線コネクタ 131"/>
        <xdr:cNvCxnSpPr/>
      </xdr:nvCxnSpPr>
      <xdr:spPr>
        <a:xfrm flipV="1">
          <a:off x="4114800" y="10756392"/>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114063</xdr:rowOff>
    </xdr:from>
    <xdr:ext cx="762000" cy="259045"/>
    <xdr:sp macro="" textlink="">
      <xdr:nvSpPr>
        <xdr:cNvPr id="133" name="財政構造の弾力性平均値テキスト"/>
        <xdr:cNvSpPr txBox="1"/>
      </xdr:nvSpPr>
      <xdr:spPr>
        <a:xfrm>
          <a:off x="5041900" y="1040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34" name="フローチャート: 判断 133"/>
        <xdr:cNvSpPr/>
      </xdr:nvSpPr>
      <xdr:spPr>
        <a:xfrm>
          <a:off x="49022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160274</xdr:rowOff>
    </xdr:from>
    <xdr:to>
      <xdr:col>19</xdr:col>
      <xdr:colOff>133350</xdr:colOff>
      <xdr:row>63</xdr:row>
      <xdr:rowOff>51562</xdr:rowOff>
    </xdr:to>
    <xdr:cxnSp macro="">
      <xdr:nvCxnSpPr>
        <xdr:cNvPr id="135" name="直線コネクタ 134"/>
        <xdr:cNvCxnSpPr/>
      </xdr:nvCxnSpPr>
      <xdr:spPr>
        <a:xfrm>
          <a:off x="3225800" y="1079017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25146</xdr:rowOff>
    </xdr:from>
    <xdr:to>
      <xdr:col>19</xdr:col>
      <xdr:colOff>184150</xdr:colOff>
      <xdr:row>61</xdr:row>
      <xdr:rowOff>126746</xdr:rowOff>
    </xdr:to>
    <xdr:sp macro="" textlink="">
      <xdr:nvSpPr>
        <xdr:cNvPr id="136" name="フローチャート: 判断 135"/>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136923</xdr:rowOff>
    </xdr:from>
    <xdr:ext cx="736600" cy="259045"/>
    <xdr:sp macro="" textlink="">
      <xdr:nvSpPr>
        <xdr:cNvPr id="137" name="テキスト ボックス 136"/>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160274</xdr:rowOff>
    </xdr:from>
    <xdr:to>
      <xdr:col>15</xdr:col>
      <xdr:colOff>82550</xdr:colOff>
      <xdr:row>62</xdr:row>
      <xdr:rowOff>169926</xdr:rowOff>
    </xdr:to>
    <xdr:cxnSp macro="">
      <xdr:nvCxnSpPr>
        <xdr:cNvPr id="138" name="直線コネクタ 137"/>
        <xdr:cNvCxnSpPr/>
      </xdr:nvCxnSpPr>
      <xdr:spPr>
        <a:xfrm flipV="1">
          <a:off x="2336800" y="1079017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39624</xdr:rowOff>
    </xdr:from>
    <xdr:to>
      <xdr:col>15</xdr:col>
      <xdr:colOff>133350</xdr:colOff>
      <xdr:row>61</xdr:row>
      <xdr:rowOff>141224</xdr:rowOff>
    </xdr:to>
    <xdr:sp macro="" textlink="">
      <xdr:nvSpPr>
        <xdr:cNvPr id="139" name="フローチャート: 判断 138"/>
        <xdr:cNvSpPr/>
      </xdr:nvSpPr>
      <xdr:spPr>
        <a:xfrm>
          <a:off x="3175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151401</xdr:rowOff>
    </xdr:from>
    <xdr:ext cx="762000" cy="259045"/>
    <xdr:sp macro="" textlink="">
      <xdr:nvSpPr>
        <xdr:cNvPr id="140" name="テキスト ボックス 139"/>
        <xdr:cNvSpPr txBox="1"/>
      </xdr:nvSpPr>
      <xdr:spPr>
        <a:xfrm>
          <a:off x="2844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15494</xdr:rowOff>
    </xdr:from>
    <xdr:to>
      <xdr:col>11</xdr:col>
      <xdr:colOff>31750</xdr:colOff>
      <xdr:row>62</xdr:row>
      <xdr:rowOff>169926</xdr:rowOff>
    </xdr:to>
    <xdr:cxnSp macro="">
      <xdr:nvCxnSpPr>
        <xdr:cNvPr id="141" name="直線コネクタ 140"/>
        <xdr:cNvCxnSpPr/>
      </xdr:nvCxnSpPr>
      <xdr:spPr>
        <a:xfrm>
          <a:off x="1447800" y="1064539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63754</xdr:rowOff>
    </xdr:from>
    <xdr:to>
      <xdr:col>11</xdr:col>
      <xdr:colOff>82550</xdr:colOff>
      <xdr:row>61</xdr:row>
      <xdr:rowOff>165354</xdr:rowOff>
    </xdr:to>
    <xdr:sp macro="" textlink="">
      <xdr:nvSpPr>
        <xdr:cNvPr id="142" name="フローチャート: 判断 141"/>
        <xdr:cNvSpPr/>
      </xdr:nvSpPr>
      <xdr:spPr>
        <a:xfrm>
          <a:off x="2286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4081</xdr:rowOff>
    </xdr:from>
    <xdr:ext cx="762000" cy="259045"/>
    <xdr:sp macro="" textlink="">
      <xdr:nvSpPr>
        <xdr:cNvPr id="143" name="テキスト ボックス 142"/>
        <xdr:cNvSpPr txBox="1"/>
      </xdr:nvSpPr>
      <xdr:spPr>
        <a:xfrm>
          <a:off x="1955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114554</xdr:rowOff>
    </xdr:from>
    <xdr:to>
      <xdr:col>7</xdr:col>
      <xdr:colOff>31750</xdr:colOff>
      <xdr:row>61</xdr:row>
      <xdr:rowOff>44704</xdr:rowOff>
    </xdr:to>
    <xdr:sp macro="" textlink="">
      <xdr:nvSpPr>
        <xdr:cNvPr id="144" name="フローチャート: 判断 143"/>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54881</xdr:rowOff>
    </xdr:from>
    <xdr:ext cx="762000" cy="259045"/>
    <xdr:sp macro="" textlink="">
      <xdr:nvSpPr>
        <xdr:cNvPr id="145" name="テキスト ボックス 144"/>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75692</xdr:rowOff>
    </xdr:from>
    <xdr:to>
      <xdr:col>23</xdr:col>
      <xdr:colOff>184150</xdr:colOff>
      <xdr:row>63</xdr:row>
      <xdr:rowOff>5842</xdr:rowOff>
    </xdr:to>
    <xdr:sp macro="" textlink="">
      <xdr:nvSpPr>
        <xdr:cNvPr id="151" name="楕円 150"/>
        <xdr:cNvSpPr/>
      </xdr:nvSpPr>
      <xdr:spPr>
        <a:xfrm>
          <a:off x="49022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47769</xdr:rowOff>
    </xdr:from>
    <xdr:ext cx="762000" cy="259045"/>
    <xdr:sp macro="" textlink="">
      <xdr:nvSpPr>
        <xdr:cNvPr id="152" name="財政構造の弾力性該当値テキスト"/>
        <xdr:cNvSpPr txBox="1"/>
      </xdr:nvSpPr>
      <xdr:spPr>
        <a:xfrm>
          <a:off x="5041900" y="1067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762</xdr:rowOff>
    </xdr:from>
    <xdr:to>
      <xdr:col>19</xdr:col>
      <xdr:colOff>184150</xdr:colOff>
      <xdr:row>63</xdr:row>
      <xdr:rowOff>102362</xdr:rowOff>
    </xdr:to>
    <xdr:sp macro="" textlink="">
      <xdr:nvSpPr>
        <xdr:cNvPr id="153" name="楕円 152"/>
        <xdr:cNvSpPr/>
      </xdr:nvSpPr>
      <xdr:spPr>
        <a:xfrm>
          <a:off x="4064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87139</xdr:rowOff>
    </xdr:from>
    <xdr:ext cx="736600" cy="259045"/>
    <xdr:sp macro="" textlink="">
      <xdr:nvSpPr>
        <xdr:cNvPr id="154" name="テキスト ボックス 153"/>
        <xdr:cNvSpPr txBox="1"/>
      </xdr:nvSpPr>
      <xdr:spPr>
        <a:xfrm>
          <a:off x="3733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109474</xdr:rowOff>
    </xdr:from>
    <xdr:to>
      <xdr:col>15</xdr:col>
      <xdr:colOff>133350</xdr:colOff>
      <xdr:row>63</xdr:row>
      <xdr:rowOff>39624</xdr:rowOff>
    </xdr:to>
    <xdr:sp macro="" textlink="">
      <xdr:nvSpPr>
        <xdr:cNvPr id="155" name="楕円 154"/>
        <xdr:cNvSpPr/>
      </xdr:nvSpPr>
      <xdr:spPr>
        <a:xfrm>
          <a:off x="3175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24401</xdr:rowOff>
    </xdr:from>
    <xdr:ext cx="762000" cy="259045"/>
    <xdr:sp macro="" textlink="">
      <xdr:nvSpPr>
        <xdr:cNvPr id="156" name="テキスト ボックス 155"/>
        <xdr:cNvSpPr txBox="1"/>
      </xdr:nvSpPr>
      <xdr:spPr>
        <a:xfrm>
          <a:off x="2844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119126</xdr:rowOff>
    </xdr:from>
    <xdr:to>
      <xdr:col>11</xdr:col>
      <xdr:colOff>82550</xdr:colOff>
      <xdr:row>63</xdr:row>
      <xdr:rowOff>49276</xdr:rowOff>
    </xdr:to>
    <xdr:sp macro="" textlink="">
      <xdr:nvSpPr>
        <xdr:cNvPr id="157" name="楕円 156"/>
        <xdr:cNvSpPr/>
      </xdr:nvSpPr>
      <xdr:spPr>
        <a:xfrm>
          <a:off x="2286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34053</xdr:rowOff>
    </xdr:from>
    <xdr:ext cx="762000" cy="259045"/>
    <xdr:sp macro="" textlink="">
      <xdr:nvSpPr>
        <xdr:cNvPr id="158" name="テキスト ボックス 157"/>
        <xdr:cNvSpPr txBox="1"/>
      </xdr:nvSpPr>
      <xdr:spPr>
        <a:xfrm>
          <a:off x="1955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136144</xdr:rowOff>
    </xdr:from>
    <xdr:to>
      <xdr:col>7</xdr:col>
      <xdr:colOff>31750</xdr:colOff>
      <xdr:row>62</xdr:row>
      <xdr:rowOff>66294</xdr:rowOff>
    </xdr:to>
    <xdr:sp macro="" textlink="">
      <xdr:nvSpPr>
        <xdr:cNvPr id="159" name="楕円 158"/>
        <xdr:cNvSpPr/>
      </xdr:nvSpPr>
      <xdr:spPr>
        <a:xfrm>
          <a:off x="1397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51071</xdr:rowOff>
    </xdr:from>
    <xdr:ext cx="762000" cy="259045"/>
    <xdr:sp macro="" textlink="">
      <xdr:nvSpPr>
        <xdr:cNvPr id="160" name="テキスト ボックス 159"/>
        <xdr:cNvSpPr txBox="1"/>
      </xdr:nvSpPr>
      <xdr:spPr>
        <a:xfrm>
          <a:off x="1066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[122,553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人件費については、働き方・業務改革の推進より時間外手当が減少となったことから減額となった。</a:t>
          </a:r>
          <a:endParaRPr kumimoji="1" lang="en-US" altLang="ja-JP" sz="11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物件費についても、ごみ焼却場一般管理経や防災体制整備事業の減と、基幹系システムの集約等の成果による行政情報化事業の減などにより、減額となった。</a:t>
          </a:r>
          <a:endParaRPr kumimoji="1" lang="en-US" altLang="ja-JP" sz="11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いずれも減額となったことから前年度より減額となったものの、類似団体平均と比べ高い水準となっている。</a:t>
          </a:r>
          <a:endParaRPr kumimoji="1" lang="en-US" altLang="ja-JP" sz="11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今後については、削減可能な支出についての検討を重ね、物件費の抑制に努めるとともに、時間外勤務のさらなる削減や労務環境の見直しを進める中で、人件費の抑制を図る。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77491</xdr:rowOff>
    </xdr:from>
    <xdr:to>
      <xdr:col>23</xdr:col>
      <xdr:colOff>133350</xdr:colOff>
      <xdr:row>90</xdr:row>
      <xdr:rowOff>13570</xdr:rowOff>
    </xdr:to>
    <xdr:cxnSp macro="">
      <xdr:nvCxnSpPr>
        <xdr:cNvPr id="192" name="直線コネクタ 191"/>
        <xdr:cNvCxnSpPr/>
      </xdr:nvCxnSpPr>
      <xdr:spPr>
        <a:xfrm flipV="1">
          <a:off x="4953000" y="13793491"/>
          <a:ext cx="0" cy="1650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157097</xdr:rowOff>
    </xdr:from>
    <xdr:ext cx="762000" cy="259045"/>
    <xdr:sp macro="" textlink="">
      <xdr:nvSpPr>
        <xdr:cNvPr id="193" name="人件費・物件費等の状況最小値テキスト"/>
        <xdr:cNvSpPr txBox="1"/>
      </xdr:nvSpPr>
      <xdr:spPr>
        <a:xfrm>
          <a:off x="5041900" y="1541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13570</xdr:rowOff>
    </xdr:from>
    <xdr:to>
      <xdr:col>24</xdr:col>
      <xdr:colOff>12700</xdr:colOff>
      <xdr:row>90</xdr:row>
      <xdr:rowOff>13570</xdr:rowOff>
    </xdr:to>
    <xdr:cxnSp macro="">
      <xdr:nvCxnSpPr>
        <xdr:cNvPr id="194" name="直線コネクタ 193"/>
        <xdr:cNvCxnSpPr/>
      </xdr:nvCxnSpPr>
      <xdr:spPr>
        <a:xfrm>
          <a:off x="4864100" y="1544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163868</xdr:rowOff>
    </xdr:from>
    <xdr:ext cx="762000" cy="259045"/>
    <xdr:sp macro="" textlink="">
      <xdr:nvSpPr>
        <xdr:cNvPr id="195" name="人件費・物件費等の状況最大値テキスト"/>
        <xdr:cNvSpPr txBox="1"/>
      </xdr:nvSpPr>
      <xdr:spPr>
        <a:xfrm>
          <a:off x="5041900" y="1353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77491</xdr:rowOff>
    </xdr:from>
    <xdr:to>
      <xdr:col>24</xdr:col>
      <xdr:colOff>12700</xdr:colOff>
      <xdr:row>80</xdr:row>
      <xdr:rowOff>77491</xdr:rowOff>
    </xdr:to>
    <xdr:cxnSp macro="">
      <xdr:nvCxnSpPr>
        <xdr:cNvPr id="196" name="直線コネクタ 195"/>
        <xdr:cNvCxnSpPr/>
      </xdr:nvCxnSpPr>
      <xdr:spPr>
        <a:xfrm>
          <a:off x="4864100" y="1379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74845</xdr:rowOff>
    </xdr:from>
    <xdr:to>
      <xdr:col>23</xdr:col>
      <xdr:colOff>133350</xdr:colOff>
      <xdr:row>84</xdr:row>
      <xdr:rowOff>97752</xdr:rowOff>
    </xdr:to>
    <xdr:cxnSp macro="">
      <xdr:nvCxnSpPr>
        <xdr:cNvPr id="197" name="直線コネクタ 196"/>
        <xdr:cNvCxnSpPr/>
      </xdr:nvCxnSpPr>
      <xdr:spPr>
        <a:xfrm flipV="1">
          <a:off x="4114800" y="14476645"/>
          <a:ext cx="838200" cy="2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120638</xdr:rowOff>
    </xdr:from>
    <xdr:ext cx="762000" cy="259045"/>
    <xdr:sp macro="" textlink="">
      <xdr:nvSpPr>
        <xdr:cNvPr id="198" name="人件費・物件費等の状況平均値テキスト"/>
        <xdr:cNvSpPr txBox="1"/>
      </xdr:nvSpPr>
      <xdr:spPr>
        <a:xfrm>
          <a:off x="5041900" y="14179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104111</xdr:rowOff>
    </xdr:from>
    <xdr:to>
      <xdr:col>23</xdr:col>
      <xdr:colOff>184150</xdr:colOff>
      <xdr:row>84</xdr:row>
      <xdr:rowOff>34261</xdr:rowOff>
    </xdr:to>
    <xdr:sp macro="" textlink="">
      <xdr:nvSpPr>
        <xdr:cNvPr id="199" name="フローチャート: 判断 198"/>
        <xdr:cNvSpPr/>
      </xdr:nvSpPr>
      <xdr:spPr>
        <a:xfrm>
          <a:off x="4902200" y="1433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95098</xdr:rowOff>
    </xdr:from>
    <xdr:to>
      <xdr:col>19</xdr:col>
      <xdr:colOff>133350</xdr:colOff>
      <xdr:row>84</xdr:row>
      <xdr:rowOff>97752</xdr:rowOff>
    </xdr:to>
    <xdr:cxnSp macro="">
      <xdr:nvCxnSpPr>
        <xdr:cNvPr id="200" name="直線コネクタ 199"/>
        <xdr:cNvCxnSpPr/>
      </xdr:nvCxnSpPr>
      <xdr:spPr>
        <a:xfrm>
          <a:off x="3225800" y="14496898"/>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33669</xdr:rowOff>
    </xdr:from>
    <xdr:to>
      <xdr:col>19</xdr:col>
      <xdr:colOff>184150</xdr:colOff>
      <xdr:row>83</xdr:row>
      <xdr:rowOff>135269</xdr:rowOff>
    </xdr:to>
    <xdr:sp macro="" textlink="">
      <xdr:nvSpPr>
        <xdr:cNvPr id="201" name="フローチャート: 判断 200"/>
        <xdr:cNvSpPr/>
      </xdr:nvSpPr>
      <xdr:spPr>
        <a:xfrm>
          <a:off x="40640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145446</xdr:rowOff>
    </xdr:from>
    <xdr:ext cx="736600" cy="259045"/>
    <xdr:sp macro="" textlink="">
      <xdr:nvSpPr>
        <xdr:cNvPr id="202" name="テキスト ボックス 201"/>
        <xdr:cNvSpPr txBox="1"/>
      </xdr:nvSpPr>
      <xdr:spPr>
        <a:xfrm>
          <a:off x="3733800" y="14032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611</xdr:rowOff>
    </xdr:from>
    <xdr:to>
      <xdr:col>15</xdr:col>
      <xdr:colOff>82550</xdr:colOff>
      <xdr:row>84</xdr:row>
      <xdr:rowOff>95098</xdr:rowOff>
    </xdr:to>
    <xdr:cxnSp macro="">
      <xdr:nvCxnSpPr>
        <xdr:cNvPr id="203" name="直線コネクタ 202"/>
        <xdr:cNvCxnSpPr/>
      </xdr:nvCxnSpPr>
      <xdr:spPr>
        <a:xfrm>
          <a:off x="2336800" y="14402411"/>
          <a:ext cx="889000" cy="9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16089</xdr:rowOff>
    </xdr:from>
    <xdr:to>
      <xdr:col>15</xdr:col>
      <xdr:colOff>133350</xdr:colOff>
      <xdr:row>83</xdr:row>
      <xdr:rowOff>117689</xdr:rowOff>
    </xdr:to>
    <xdr:sp macro="" textlink="">
      <xdr:nvSpPr>
        <xdr:cNvPr id="204" name="フローチャート: 判断 203"/>
        <xdr:cNvSpPr/>
      </xdr:nvSpPr>
      <xdr:spPr>
        <a:xfrm>
          <a:off x="3175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127866</xdr:rowOff>
    </xdr:from>
    <xdr:ext cx="762000" cy="259045"/>
    <xdr:sp macro="" textlink="">
      <xdr:nvSpPr>
        <xdr:cNvPr id="205" name="テキスト ボックス 204"/>
        <xdr:cNvSpPr txBox="1"/>
      </xdr:nvSpPr>
      <xdr:spPr>
        <a:xfrm>
          <a:off x="2844800" y="1401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115114</xdr:rowOff>
    </xdr:from>
    <xdr:to>
      <xdr:col>11</xdr:col>
      <xdr:colOff>31750</xdr:colOff>
      <xdr:row>84</xdr:row>
      <xdr:rowOff>611</xdr:rowOff>
    </xdr:to>
    <xdr:cxnSp macro="">
      <xdr:nvCxnSpPr>
        <xdr:cNvPr id="206" name="直線コネクタ 205"/>
        <xdr:cNvCxnSpPr/>
      </xdr:nvCxnSpPr>
      <xdr:spPr>
        <a:xfrm>
          <a:off x="1447800" y="14345464"/>
          <a:ext cx="889000" cy="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22518</xdr:rowOff>
    </xdr:from>
    <xdr:to>
      <xdr:col>11</xdr:col>
      <xdr:colOff>82550</xdr:colOff>
      <xdr:row>83</xdr:row>
      <xdr:rowOff>124118</xdr:rowOff>
    </xdr:to>
    <xdr:sp macro="" textlink="">
      <xdr:nvSpPr>
        <xdr:cNvPr id="207" name="フローチャート: 判断 206"/>
        <xdr:cNvSpPr/>
      </xdr:nvSpPr>
      <xdr:spPr>
        <a:xfrm>
          <a:off x="2286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134295</xdr:rowOff>
    </xdr:from>
    <xdr:ext cx="762000" cy="259045"/>
    <xdr:sp macro="" textlink="">
      <xdr:nvSpPr>
        <xdr:cNvPr id="208" name="テキスト ボックス 207"/>
        <xdr:cNvSpPr txBox="1"/>
      </xdr:nvSpPr>
      <xdr:spPr>
        <a:xfrm>
          <a:off x="1955800" y="1402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133592</xdr:rowOff>
    </xdr:from>
    <xdr:to>
      <xdr:col>7</xdr:col>
      <xdr:colOff>31750</xdr:colOff>
      <xdr:row>83</xdr:row>
      <xdr:rowOff>63742</xdr:rowOff>
    </xdr:to>
    <xdr:sp macro="" textlink="">
      <xdr:nvSpPr>
        <xdr:cNvPr id="209" name="フローチャート: 判断 208"/>
        <xdr:cNvSpPr/>
      </xdr:nvSpPr>
      <xdr:spPr>
        <a:xfrm>
          <a:off x="1397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73919</xdr:rowOff>
    </xdr:from>
    <xdr:ext cx="762000" cy="259045"/>
    <xdr:sp macro="" textlink="">
      <xdr:nvSpPr>
        <xdr:cNvPr id="210" name="テキスト ボックス 209"/>
        <xdr:cNvSpPr txBox="1"/>
      </xdr:nvSpPr>
      <xdr:spPr>
        <a:xfrm>
          <a:off x="1066800" y="1396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24045</xdr:rowOff>
    </xdr:from>
    <xdr:to>
      <xdr:col>23</xdr:col>
      <xdr:colOff>184150</xdr:colOff>
      <xdr:row>84</xdr:row>
      <xdr:rowOff>125645</xdr:rowOff>
    </xdr:to>
    <xdr:sp macro="" textlink="">
      <xdr:nvSpPr>
        <xdr:cNvPr id="216" name="楕円 215"/>
        <xdr:cNvSpPr/>
      </xdr:nvSpPr>
      <xdr:spPr>
        <a:xfrm>
          <a:off x="4902200" y="1442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167572</xdr:rowOff>
    </xdr:from>
    <xdr:ext cx="762000" cy="259045"/>
    <xdr:sp macro="" textlink="">
      <xdr:nvSpPr>
        <xdr:cNvPr id="217" name="人件費・物件費等の状況該当値テキスト"/>
        <xdr:cNvSpPr txBox="1"/>
      </xdr:nvSpPr>
      <xdr:spPr>
        <a:xfrm>
          <a:off x="5041900" y="14397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46952</xdr:rowOff>
    </xdr:from>
    <xdr:to>
      <xdr:col>19</xdr:col>
      <xdr:colOff>184150</xdr:colOff>
      <xdr:row>84</xdr:row>
      <xdr:rowOff>148552</xdr:rowOff>
    </xdr:to>
    <xdr:sp macro="" textlink="">
      <xdr:nvSpPr>
        <xdr:cNvPr id="218" name="楕円 217"/>
        <xdr:cNvSpPr/>
      </xdr:nvSpPr>
      <xdr:spPr>
        <a:xfrm>
          <a:off x="4064000" y="1444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133329</xdr:rowOff>
    </xdr:from>
    <xdr:ext cx="736600" cy="259045"/>
    <xdr:sp macro="" textlink="">
      <xdr:nvSpPr>
        <xdr:cNvPr id="219" name="テキスト ボックス 218"/>
        <xdr:cNvSpPr txBox="1"/>
      </xdr:nvSpPr>
      <xdr:spPr>
        <a:xfrm>
          <a:off x="3733800" y="1453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44298</xdr:rowOff>
    </xdr:from>
    <xdr:to>
      <xdr:col>15</xdr:col>
      <xdr:colOff>133350</xdr:colOff>
      <xdr:row>84</xdr:row>
      <xdr:rowOff>145898</xdr:rowOff>
    </xdr:to>
    <xdr:sp macro="" textlink="">
      <xdr:nvSpPr>
        <xdr:cNvPr id="220" name="楕円 219"/>
        <xdr:cNvSpPr/>
      </xdr:nvSpPr>
      <xdr:spPr>
        <a:xfrm>
          <a:off x="3175000" y="1444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130675</xdr:rowOff>
    </xdr:from>
    <xdr:ext cx="762000" cy="259045"/>
    <xdr:sp macro="" textlink="">
      <xdr:nvSpPr>
        <xdr:cNvPr id="221" name="テキスト ボックス 220"/>
        <xdr:cNvSpPr txBox="1"/>
      </xdr:nvSpPr>
      <xdr:spPr>
        <a:xfrm>
          <a:off x="2844800" y="1453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121261</xdr:rowOff>
    </xdr:from>
    <xdr:to>
      <xdr:col>11</xdr:col>
      <xdr:colOff>82550</xdr:colOff>
      <xdr:row>84</xdr:row>
      <xdr:rowOff>51411</xdr:rowOff>
    </xdr:to>
    <xdr:sp macro="" textlink="">
      <xdr:nvSpPr>
        <xdr:cNvPr id="222" name="楕円 221"/>
        <xdr:cNvSpPr/>
      </xdr:nvSpPr>
      <xdr:spPr>
        <a:xfrm>
          <a:off x="2286000" y="1435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36188</xdr:rowOff>
    </xdr:from>
    <xdr:ext cx="762000" cy="259045"/>
    <xdr:sp macro="" textlink="">
      <xdr:nvSpPr>
        <xdr:cNvPr id="223" name="テキスト ボックス 222"/>
        <xdr:cNvSpPr txBox="1"/>
      </xdr:nvSpPr>
      <xdr:spPr>
        <a:xfrm>
          <a:off x="1955800" y="1443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64314</xdr:rowOff>
    </xdr:from>
    <xdr:to>
      <xdr:col>7</xdr:col>
      <xdr:colOff>31750</xdr:colOff>
      <xdr:row>83</xdr:row>
      <xdr:rowOff>165914</xdr:rowOff>
    </xdr:to>
    <xdr:sp macro="" textlink="">
      <xdr:nvSpPr>
        <xdr:cNvPr id="224" name="楕円 223"/>
        <xdr:cNvSpPr/>
      </xdr:nvSpPr>
      <xdr:spPr>
        <a:xfrm>
          <a:off x="1397000" y="1429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150691</xdr:rowOff>
    </xdr:from>
    <xdr:ext cx="762000" cy="259045"/>
    <xdr:sp macro="" textlink="">
      <xdr:nvSpPr>
        <xdr:cNvPr id="225" name="テキスト ボックス 224"/>
        <xdr:cNvSpPr txBox="1"/>
      </xdr:nvSpPr>
      <xdr:spPr>
        <a:xfrm>
          <a:off x="1066800" y="14381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給与については、本市は従前から国家公務員制度に準拠しているが、類似団体の平均を</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ポイント下回る</a:t>
          </a:r>
          <a:r>
            <a:rPr kumimoji="1" lang="en-US" altLang="ja-JP" sz="1200">
              <a:latin typeface="ＭＳ Ｐゴシック" panose="020B0600070205080204" pitchFamily="50" charset="-128"/>
              <a:ea typeface="ＭＳ Ｐゴシック" panose="020B0600070205080204" pitchFamily="50" charset="-128"/>
            </a:rPr>
            <a:t>98.5</a:t>
          </a:r>
          <a:r>
            <a:rPr kumimoji="1" lang="ja-JP" altLang="en-US" sz="1200">
              <a:latin typeface="ＭＳ Ｐゴシック" panose="020B0600070205080204" pitchFamily="50" charset="-128"/>
              <a:ea typeface="ＭＳ Ｐゴシック" panose="020B0600070205080204" pitchFamily="50" charset="-128"/>
            </a:rPr>
            <a:t>ポイントとなっている。この要因は経験年数</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年以上</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年未満の職員数において、ラスパイレス指数が相対的に低く、職員数も多いためである。今後も国家公務員制度準拠を基本とし、給与の適正化に努める。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140970</xdr:rowOff>
    </xdr:from>
    <xdr:to>
      <xdr:col>81</xdr:col>
      <xdr:colOff>44450</xdr:colOff>
      <xdr:row>89</xdr:row>
      <xdr:rowOff>118111</xdr:rowOff>
    </xdr:to>
    <xdr:cxnSp macro="">
      <xdr:nvCxnSpPr>
        <xdr:cNvPr id="252" name="直線コネクタ 251"/>
        <xdr:cNvCxnSpPr/>
      </xdr:nvCxnSpPr>
      <xdr:spPr>
        <a:xfrm flipV="1">
          <a:off x="17018000" y="13856970"/>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3"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4" name="直線コネクタ 253"/>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55897</xdr:rowOff>
    </xdr:from>
    <xdr:ext cx="762000" cy="259045"/>
    <xdr:sp macro="" textlink="">
      <xdr:nvSpPr>
        <xdr:cNvPr id="255" name="給与水準   （国との比較）最大値テキスト"/>
        <xdr:cNvSpPr txBox="1"/>
      </xdr:nvSpPr>
      <xdr:spPr>
        <a:xfrm>
          <a:off x="17106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140970</xdr:rowOff>
    </xdr:from>
    <xdr:to>
      <xdr:col>81</xdr:col>
      <xdr:colOff>133350</xdr:colOff>
      <xdr:row>80</xdr:row>
      <xdr:rowOff>140970</xdr:rowOff>
    </xdr:to>
    <xdr:cxnSp macro="">
      <xdr:nvCxnSpPr>
        <xdr:cNvPr id="256" name="直線コネクタ 255"/>
        <xdr:cNvCxnSpPr/>
      </xdr:nvCxnSpPr>
      <xdr:spPr>
        <a:xfrm>
          <a:off x="16929100" y="1385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85</xdr:row>
      <xdr:rowOff>31750</xdr:rowOff>
    </xdr:to>
    <xdr:cxnSp macro="">
      <xdr:nvCxnSpPr>
        <xdr:cNvPr id="257" name="直線コネクタ 256"/>
        <xdr:cNvCxnSpPr/>
      </xdr:nvCxnSpPr>
      <xdr:spPr>
        <a:xfrm flipV="1">
          <a:off x="16179800" y="1448435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121938</xdr:rowOff>
    </xdr:from>
    <xdr:ext cx="762000" cy="259045"/>
    <xdr:sp macro="" textlink="">
      <xdr:nvSpPr>
        <xdr:cNvPr id="258" name="給与水準   （国との比較）平均値テキスト"/>
        <xdr:cNvSpPr txBox="1"/>
      </xdr:nvSpPr>
      <xdr:spPr>
        <a:xfrm>
          <a:off x="17106900" y="1469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128270</xdr:rowOff>
    </xdr:to>
    <xdr:cxnSp macro="">
      <xdr:nvCxnSpPr>
        <xdr:cNvPr id="260" name="直線コネクタ 259"/>
        <xdr:cNvCxnSpPr/>
      </xdr:nvCxnSpPr>
      <xdr:spPr>
        <a:xfrm flipV="1">
          <a:off x="15290800" y="146050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113047</xdr:rowOff>
    </xdr:from>
    <xdr:ext cx="736600" cy="259045"/>
    <xdr:sp macro="" textlink="">
      <xdr:nvSpPr>
        <xdr:cNvPr id="262" name="テキスト ボックス 261"/>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55880</xdr:rowOff>
    </xdr:from>
    <xdr:to>
      <xdr:col>72</xdr:col>
      <xdr:colOff>203200</xdr:colOff>
      <xdr:row>85</xdr:row>
      <xdr:rowOff>128270</xdr:rowOff>
    </xdr:to>
    <xdr:cxnSp macro="">
      <xdr:nvCxnSpPr>
        <xdr:cNvPr id="263" name="直線コネクタ 262"/>
        <xdr:cNvCxnSpPr/>
      </xdr:nvCxnSpPr>
      <xdr:spPr>
        <a:xfrm>
          <a:off x="14401800" y="146291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5" name="テキスト ボックス 264"/>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85</xdr:row>
      <xdr:rowOff>55880</xdr:rowOff>
    </xdr:to>
    <xdr:cxnSp macro="">
      <xdr:nvCxnSpPr>
        <xdr:cNvPr id="266" name="直線コネクタ 265"/>
        <xdr:cNvCxnSpPr/>
      </xdr:nvCxnSpPr>
      <xdr:spPr>
        <a:xfrm>
          <a:off x="13512800" y="144843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149861</xdr:rowOff>
    </xdr:from>
    <xdr:to>
      <xdr:col>68</xdr:col>
      <xdr:colOff>203200</xdr:colOff>
      <xdr:row>86</xdr:row>
      <xdr:rowOff>80011</xdr:rowOff>
    </xdr:to>
    <xdr:sp macro="" textlink="">
      <xdr:nvSpPr>
        <xdr:cNvPr id="267" name="フローチャート: 判断 266"/>
        <xdr:cNvSpPr/>
      </xdr:nvSpPr>
      <xdr:spPr>
        <a:xfrm>
          <a:off x="14351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64788</xdr:rowOff>
    </xdr:from>
    <xdr:ext cx="762000" cy="259045"/>
    <xdr:sp macro="" textlink="">
      <xdr:nvSpPr>
        <xdr:cNvPr id="268" name="テキスト ボックス 267"/>
        <xdr:cNvSpPr txBox="1"/>
      </xdr:nvSpPr>
      <xdr:spPr>
        <a:xfrm>
          <a:off x="14020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69" name="フローチャート: 判断 268"/>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88916</xdr:rowOff>
    </xdr:from>
    <xdr:ext cx="762000" cy="259045"/>
    <xdr:sp macro="" textlink="">
      <xdr:nvSpPr>
        <xdr:cNvPr id="270" name="テキスト ボックス 269"/>
        <xdr:cNvSpPr txBox="1"/>
      </xdr:nvSpPr>
      <xdr:spPr>
        <a:xfrm>
          <a:off x="13131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6" name="楕円 275"/>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7"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8" name="楕円 277"/>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9" name="テキスト ボックス 278"/>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77470</xdr:rowOff>
    </xdr:from>
    <xdr:to>
      <xdr:col>73</xdr:col>
      <xdr:colOff>44450</xdr:colOff>
      <xdr:row>86</xdr:row>
      <xdr:rowOff>7620</xdr:rowOff>
    </xdr:to>
    <xdr:sp macro="" textlink="">
      <xdr:nvSpPr>
        <xdr:cNvPr id="280" name="楕円 279"/>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17797</xdr:rowOff>
    </xdr:from>
    <xdr:ext cx="762000" cy="259045"/>
    <xdr:sp macro="" textlink="">
      <xdr:nvSpPr>
        <xdr:cNvPr id="281" name="テキスト ボックス 280"/>
        <xdr:cNvSpPr txBox="1"/>
      </xdr:nvSpPr>
      <xdr:spPr>
        <a:xfrm>
          <a:off x="14909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5080</xdr:rowOff>
    </xdr:from>
    <xdr:to>
      <xdr:col>68</xdr:col>
      <xdr:colOff>203200</xdr:colOff>
      <xdr:row>85</xdr:row>
      <xdr:rowOff>106680</xdr:rowOff>
    </xdr:to>
    <xdr:sp macro="" textlink="">
      <xdr:nvSpPr>
        <xdr:cNvPr id="282" name="楕円 281"/>
        <xdr:cNvSpPr/>
      </xdr:nvSpPr>
      <xdr:spPr>
        <a:xfrm>
          <a:off x="14351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116857</xdr:rowOff>
    </xdr:from>
    <xdr:ext cx="762000" cy="259045"/>
    <xdr:sp macro="" textlink="">
      <xdr:nvSpPr>
        <xdr:cNvPr id="283" name="テキスト ボックス 282"/>
        <xdr:cNvSpPr txBox="1"/>
      </xdr:nvSpPr>
      <xdr:spPr>
        <a:xfrm>
          <a:off x="14020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4" name="楕円 283"/>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5" name="テキスト ボックス 284"/>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消防やごみの収集・処理業務を直営で行っており、特に消防については、近隣</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町から受託し実施していることから、類似団体平均を上回る結果となっている。今後は、財政の健全化を推進するにあたり、必要最小限の職員補充に努めるとともに、指定管理者制度などによる民間委託の拡充を図り、職員数の抑制を図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83439</xdr:rowOff>
    </xdr:from>
    <xdr:to>
      <xdr:col>81</xdr:col>
      <xdr:colOff>44450</xdr:colOff>
      <xdr:row>67</xdr:row>
      <xdr:rowOff>106553</xdr:rowOff>
    </xdr:to>
    <xdr:cxnSp macro="">
      <xdr:nvCxnSpPr>
        <xdr:cNvPr id="313" name="直線コネクタ 312"/>
        <xdr:cNvCxnSpPr/>
      </xdr:nvCxnSpPr>
      <xdr:spPr>
        <a:xfrm flipV="1">
          <a:off x="17018000" y="10198989"/>
          <a:ext cx="0" cy="1394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78630</xdr:rowOff>
    </xdr:from>
    <xdr:ext cx="762000" cy="259045"/>
    <xdr:sp macro="" textlink="">
      <xdr:nvSpPr>
        <xdr:cNvPr id="314" name="定員管理の状況最小値テキスト"/>
        <xdr:cNvSpPr txBox="1"/>
      </xdr:nvSpPr>
      <xdr:spPr>
        <a:xfrm>
          <a:off x="17106900" y="1156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106553</xdr:rowOff>
    </xdr:from>
    <xdr:to>
      <xdr:col>81</xdr:col>
      <xdr:colOff>133350</xdr:colOff>
      <xdr:row>67</xdr:row>
      <xdr:rowOff>106553</xdr:rowOff>
    </xdr:to>
    <xdr:cxnSp macro="">
      <xdr:nvCxnSpPr>
        <xdr:cNvPr id="315" name="直線コネクタ 314"/>
        <xdr:cNvCxnSpPr/>
      </xdr:nvCxnSpPr>
      <xdr:spPr>
        <a:xfrm>
          <a:off x="16929100" y="1159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169816</xdr:rowOff>
    </xdr:from>
    <xdr:ext cx="762000" cy="259045"/>
    <xdr:sp macro="" textlink="">
      <xdr:nvSpPr>
        <xdr:cNvPr id="316" name="定員管理の状況最大値テキスト"/>
        <xdr:cNvSpPr txBox="1"/>
      </xdr:nvSpPr>
      <xdr:spPr>
        <a:xfrm>
          <a:off x="17106900" y="994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83439</xdr:rowOff>
    </xdr:from>
    <xdr:to>
      <xdr:col>81</xdr:col>
      <xdr:colOff>133350</xdr:colOff>
      <xdr:row>59</xdr:row>
      <xdr:rowOff>83439</xdr:rowOff>
    </xdr:to>
    <xdr:cxnSp macro="">
      <xdr:nvCxnSpPr>
        <xdr:cNvPr id="317" name="直線コネクタ 316"/>
        <xdr:cNvCxnSpPr/>
      </xdr:nvCxnSpPr>
      <xdr:spPr>
        <a:xfrm>
          <a:off x="16929100" y="1019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169799</xdr:rowOff>
    </xdr:from>
    <xdr:to>
      <xdr:col>81</xdr:col>
      <xdr:colOff>44450</xdr:colOff>
      <xdr:row>64</xdr:row>
      <xdr:rowOff>762</xdr:rowOff>
    </xdr:to>
    <xdr:cxnSp macro="">
      <xdr:nvCxnSpPr>
        <xdr:cNvPr id="318" name="直線コネクタ 317"/>
        <xdr:cNvCxnSpPr/>
      </xdr:nvCxnSpPr>
      <xdr:spPr>
        <a:xfrm>
          <a:off x="16179800" y="10971149"/>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48785</xdr:rowOff>
    </xdr:from>
    <xdr:ext cx="762000" cy="259045"/>
    <xdr:sp macro="" textlink="">
      <xdr:nvSpPr>
        <xdr:cNvPr id="319" name="定員管理の状況平均値テキスト"/>
        <xdr:cNvSpPr txBox="1"/>
      </xdr:nvSpPr>
      <xdr:spPr>
        <a:xfrm>
          <a:off x="17106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20" name="フローチャート: 判断 319"/>
        <xdr:cNvSpPr/>
      </xdr:nvSpPr>
      <xdr:spPr>
        <a:xfrm>
          <a:off x="16967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169799</xdr:rowOff>
    </xdr:from>
    <xdr:to>
      <xdr:col>77</xdr:col>
      <xdr:colOff>44450</xdr:colOff>
      <xdr:row>64</xdr:row>
      <xdr:rowOff>17653</xdr:rowOff>
    </xdr:to>
    <xdr:cxnSp macro="">
      <xdr:nvCxnSpPr>
        <xdr:cNvPr id="321" name="直線コネクタ 320"/>
        <xdr:cNvCxnSpPr/>
      </xdr:nvCxnSpPr>
      <xdr:spPr>
        <a:xfrm flipV="1">
          <a:off x="15290800" y="1097114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167513</xdr:rowOff>
    </xdr:from>
    <xdr:to>
      <xdr:col>77</xdr:col>
      <xdr:colOff>95250</xdr:colOff>
      <xdr:row>62</xdr:row>
      <xdr:rowOff>97663</xdr:rowOff>
    </xdr:to>
    <xdr:sp macro="" textlink="">
      <xdr:nvSpPr>
        <xdr:cNvPr id="322" name="フローチャート: 判断 321"/>
        <xdr:cNvSpPr/>
      </xdr:nvSpPr>
      <xdr:spPr>
        <a:xfrm>
          <a:off x="16129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107840</xdr:rowOff>
    </xdr:from>
    <xdr:ext cx="736600" cy="259045"/>
    <xdr:sp macro="" textlink="">
      <xdr:nvSpPr>
        <xdr:cNvPr id="323" name="テキスト ボックス 322"/>
        <xdr:cNvSpPr txBox="1"/>
      </xdr:nvSpPr>
      <xdr:spPr>
        <a:xfrm>
          <a:off x="15798800" y="1039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15240</xdr:rowOff>
    </xdr:from>
    <xdr:to>
      <xdr:col>72</xdr:col>
      <xdr:colOff>203200</xdr:colOff>
      <xdr:row>64</xdr:row>
      <xdr:rowOff>17653</xdr:rowOff>
    </xdr:to>
    <xdr:cxnSp macro="">
      <xdr:nvCxnSpPr>
        <xdr:cNvPr id="324" name="直線コネクタ 323"/>
        <xdr:cNvCxnSpPr/>
      </xdr:nvCxnSpPr>
      <xdr:spPr>
        <a:xfrm>
          <a:off x="14401800" y="1098804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169926</xdr:rowOff>
    </xdr:from>
    <xdr:to>
      <xdr:col>73</xdr:col>
      <xdr:colOff>44450</xdr:colOff>
      <xdr:row>62</xdr:row>
      <xdr:rowOff>100076</xdr:rowOff>
    </xdr:to>
    <xdr:sp macro="" textlink="">
      <xdr:nvSpPr>
        <xdr:cNvPr id="325" name="フローチャート: 判断 324"/>
        <xdr:cNvSpPr/>
      </xdr:nvSpPr>
      <xdr:spPr>
        <a:xfrm>
          <a:off x="15240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110253</xdr:rowOff>
    </xdr:from>
    <xdr:ext cx="762000" cy="259045"/>
    <xdr:sp macro="" textlink="">
      <xdr:nvSpPr>
        <xdr:cNvPr id="326" name="テキスト ボックス 325"/>
        <xdr:cNvSpPr txBox="1"/>
      </xdr:nvSpPr>
      <xdr:spPr>
        <a:xfrm>
          <a:off x="14909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143256</xdr:rowOff>
    </xdr:from>
    <xdr:to>
      <xdr:col>68</xdr:col>
      <xdr:colOff>152400</xdr:colOff>
      <xdr:row>64</xdr:row>
      <xdr:rowOff>15240</xdr:rowOff>
    </xdr:to>
    <xdr:cxnSp macro="">
      <xdr:nvCxnSpPr>
        <xdr:cNvPr id="327" name="直線コネクタ 326"/>
        <xdr:cNvCxnSpPr/>
      </xdr:nvCxnSpPr>
      <xdr:spPr>
        <a:xfrm>
          <a:off x="13512800" y="1094460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12954</xdr:rowOff>
    </xdr:from>
    <xdr:to>
      <xdr:col>68</xdr:col>
      <xdr:colOff>203200</xdr:colOff>
      <xdr:row>62</xdr:row>
      <xdr:rowOff>114554</xdr:rowOff>
    </xdr:to>
    <xdr:sp macro="" textlink="">
      <xdr:nvSpPr>
        <xdr:cNvPr id="328" name="フローチャート: 判断 327"/>
        <xdr:cNvSpPr/>
      </xdr:nvSpPr>
      <xdr:spPr>
        <a:xfrm>
          <a:off x="14351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124731</xdr:rowOff>
    </xdr:from>
    <xdr:ext cx="762000" cy="259045"/>
    <xdr:sp macro="" textlink="">
      <xdr:nvSpPr>
        <xdr:cNvPr id="329" name="テキスト ボックス 328"/>
        <xdr:cNvSpPr txBox="1"/>
      </xdr:nvSpPr>
      <xdr:spPr>
        <a:xfrm>
          <a:off x="14020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0" name="フローチャート: 判断 329"/>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76471</xdr:rowOff>
    </xdr:from>
    <xdr:ext cx="762000" cy="259045"/>
    <xdr:sp macro="" textlink="">
      <xdr:nvSpPr>
        <xdr:cNvPr id="331" name="テキスト ボックス 330"/>
        <xdr:cNvSpPr txBox="1"/>
      </xdr:nvSpPr>
      <xdr:spPr>
        <a:xfrm>
          <a:off x="13131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121412</xdr:rowOff>
    </xdr:from>
    <xdr:to>
      <xdr:col>81</xdr:col>
      <xdr:colOff>95250</xdr:colOff>
      <xdr:row>64</xdr:row>
      <xdr:rowOff>51562</xdr:rowOff>
    </xdr:to>
    <xdr:sp macro="" textlink="">
      <xdr:nvSpPr>
        <xdr:cNvPr id="337" name="楕円 336"/>
        <xdr:cNvSpPr/>
      </xdr:nvSpPr>
      <xdr:spPr>
        <a:xfrm>
          <a:off x="169672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93489</xdr:rowOff>
    </xdr:from>
    <xdr:ext cx="762000" cy="259045"/>
    <xdr:sp macro="" textlink="">
      <xdr:nvSpPr>
        <xdr:cNvPr id="338" name="定員管理の状況該当値テキスト"/>
        <xdr:cNvSpPr txBox="1"/>
      </xdr:nvSpPr>
      <xdr:spPr>
        <a:xfrm>
          <a:off x="17106900" y="1089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118999</xdr:rowOff>
    </xdr:from>
    <xdr:to>
      <xdr:col>77</xdr:col>
      <xdr:colOff>95250</xdr:colOff>
      <xdr:row>64</xdr:row>
      <xdr:rowOff>49149</xdr:rowOff>
    </xdr:to>
    <xdr:sp macro="" textlink="">
      <xdr:nvSpPr>
        <xdr:cNvPr id="339" name="楕円 338"/>
        <xdr:cNvSpPr/>
      </xdr:nvSpPr>
      <xdr:spPr>
        <a:xfrm>
          <a:off x="16129000" y="1092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33926</xdr:rowOff>
    </xdr:from>
    <xdr:ext cx="736600" cy="259045"/>
    <xdr:sp macro="" textlink="">
      <xdr:nvSpPr>
        <xdr:cNvPr id="340" name="テキスト ボックス 339"/>
        <xdr:cNvSpPr txBox="1"/>
      </xdr:nvSpPr>
      <xdr:spPr>
        <a:xfrm>
          <a:off x="15798800" y="11006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138303</xdr:rowOff>
    </xdr:from>
    <xdr:to>
      <xdr:col>73</xdr:col>
      <xdr:colOff>44450</xdr:colOff>
      <xdr:row>64</xdr:row>
      <xdr:rowOff>68453</xdr:rowOff>
    </xdr:to>
    <xdr:sp macro="" textlink="">
      <xdr:nvSpPr>
        <xdr:cNvPr id="341" name="楕円 340"/>
        <xdr:cNvSpPr/>
      </xdr:nvSpPr>
      <xdr:spPr>
        <a:xfrm>
          <a:off x="15240000" y="1093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53230</xdr:rowOff>
    </xdr:from>
    <xdr:ext cx="762000" cy="259045"/>
    <xdr:sp macro="" textlink="">
      <xdr:nvSpPr>
        <xdr:cNvPr id="342" name="テキスト ボックス 341"/>
        <xdr:cNvSpPr txBox="1"/>
      </xdr:nvSpPr>
      <xdr:spPr>
        <a:xfrm>
          <a:off x="14909800" y="11026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135890</xdr:rowOff>
    </xdr:from>
    <xdr:to>
      <xdr:col>68</xdr:col>
      <xdr:colOff>203200</xdr:colOff>
      <xdr:row>64</xdr:row>
      <xdr:rowOff>66040</xdr:rowOff>
    </xdr:to>
    <xdr:sp macro="" textlink="">
      <xdr:nvSpPr>
        <xdr:cNvPr id="343" name="楕円 342"/>
        <xdr:cNvSpPr/>
      </xdr:nvSpPr>
      <xdr:spPr>
        <a:xfrm>
          <a:off x="14351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50817</xdr:rowOff>
    </xdr:from>
    <xdr:ext cx="762000" cy="259045"/>
    <xdr:sp macro="" textlink="">
      <xdr:nvSpPr>
        <xdr:cNvPr id="344" name="テキスト ボックス 343"/>
        <xdr:cNvSpPr txBox="1"/>
      </xdr:nvSpPr>
      <xdr:spPr>
        <a:xfrm>
          <a:off x="14020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92456</xdr:rowOff>
    </xdr:from>
    <xdr:to>
      <xdr:col>64</xdr:col>
      <xdr:colOff>152400</xdr:colOff>
      <xdr:row>64</xdr:row>
      <xdr:rowOff>22606</xdr:rowOff>
    </xdr:to>
    <xdr:sp macro="" textlink="">
      <xdr:nvSpPr>
        <xdr:cNvPr id="345" name="楕円 344"/>
        <xdr:cNvSpPr/>
      </xdr:nvSpPr>
      <xdr:spPr>
        <a:xfrm>
          <a:off x="13462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7383</xdr:rowOff>
    </xdr:from>
    <xdr:ext cx="762000" cy="259045"/>
    <xdr:sp macro="" textlink="">
      <xdr:nvSpPr>
        <xdr:cNvPr id="346" name="テキスト ボックス 345"/>
        <xdr:cNvSpPr txBox="1"/>
      </xdr:nvSpPr>
      <xdr:spPr>
        <a:xfrm>
          <a:off x="13131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主な増減要因として、分子については元利償還金の額が増加しているものの、公営企業債の元利償還金に対する繰入金が大幅な減となり、全体として前年度比減となったもの。分母については、普通交付税額と臨時財政対策債発行可能額は減となったものの、標準税収入額等が増となったことで、全体として前年度比増となったもの。令和元年度の単年度実質公債費比率は、前年度と比べて大きく減少し、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年度数値を下回ったので、</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ヵ年平均は前年度より</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％の減となった。起債の許可基準である</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％は下回っているものの、次年度以降も多額の起債発行が見込まれる大型の事業が控えているため、今後の数値の推移に注視しながら財政運営を行う必要がある。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5927</xdr:rowOff>
    </xdr:from>
    <xdr:to>
      <xdr:col>81</xdr:col>
      <xdr:colOff>44450</xdr:colOff>
      <xdr:row>45</xdr:row>
      <xdr:rowOff>17780</xdr:rowOff>
    </xdr:to>
    <xdr:cxnSp macro="">
      <xdr:nvCxnSpPr>
        <xdr:cNvPr id="374" name="直線コネクタ 373"/>
        <xdr:cNvCxnSpPr/>
      </xdr:nvCxnSpPr>
      <xdr:spPr>
        <a:xfrm flipV="1">
          <a:off x="17018000" y="63495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5"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6" name="直線コネクタ 375"/>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92304</xdr:rowOff>
    </xdr:from>
    <xdr:ext cx="762000" cy="259045"/>
    <xdr:sp macro="" textlink="">
      <xdr:nvSpPr>
        <xdr:cNvPr id="377" name="公債費負担の状況最大値テキスト"/>
        <xdr:cNvSpPr txBox="1"/>
      </xdr:nvSpPr>
      <xdr:spPr>
        <a:xfrm>
          <a:off x="17106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5927</xdr:rowOff>
    </xdr:from>
    <xdr:to>
      <xdr:col>81</xdr:col>
      <xdr:colOff>133350</xdr:colOff>
      <xdr:row>37</xdr:row>
      <xdr:rowOff>5927</xdr:rowOff>
    </xdr:to>
    <xdr:cxnSp macro="">
      <xdr:nvCxnSpPr>
        <xdr:cNvPr id="378" name="直線コネクタ 377"/>
        <xdr:cNvCxnSpPr/>
      </xdr:nvCxnSpPr>
      <xdr:spPr>
        <a:xfrm>
          <a:off x="16929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140546</xdr:rowOff>
    </xdr:from>
    <xdr:to>
      <xdr:col>81</xdr:col>
      <xdr:colOff>44450</xdr:colOff>
      <xdr:row>42</xdr:row>
      <xdr:rowOff>57573</xdr:rowOff>
    </xdr:to>
    <xdr:cxnSp macro="">
      <xdr:nvCxnSpPr>
        <xdr:cNvPr id="379" name="直線コネクタ 378"/>
        <xdr:cNvCxnSpPr/>
      </xdr:nvCxnSpPr>
      <xdr:spPr>
        <a:xfrm flipV="1">
          <a:off x="16179800" y="7169996"/>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100771</xdr:rowOff>
    </xdr:from>
    <xdr:ext cx="762000" cy="259045"/>
    <xdr:sp macro="" textlink="">
      <xdr:nvSpPr>
        <xdr:cNvPr id="380" name="公債費負担の状況平均値テキスト"/>
        <xdr:cNvSpPr txBox="1"/>
      </xdr:nvSpPr>
      <xdr:spPr>
        <a:xfrm>
          <a:off x="17106900" y="67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381" name="フローチャート: 判断 380"/>
        <xdr:cNvSpPr/>
      </xdr:nvSpPr>
      <xdr:spPr>
        <a:xfrm>
          <a:off x="169672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41487</xdr:rowOff>
    </xdr:from>
    <xdr:to>
      <xdr:col>77</xdr:col>
      <xdr:colOff>44450</xdr:colOff>
      <xdr:row>42</xdr:row>
      <xdr:rowOff>57573</xdr:rowOff>
    </xdr:to>
    <xdr:cxnSp macro="">
      <xdr:nvCxnSpPr>
        <xdr:cNvPr id="382" name="直線コネクタ 381"/>
        <xdr:cNvCxnSpPr/>
      </xdr:nvCxnSpPr>
      <xdr:spPr>
        <a:xfrm>
          <a:off x="15290800" y="72423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4" name="テキスト ボックス 383"/>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17356</xdr:rowOff>
    </xdr:from>
    <xdr:to>
      <xdr:col>72</xdr:col>
      <xdr:colOff>203200</xdr:colOff>
      <xdr:row>42</xdr:row>
      <xdr:rowOff>41487</xdr:rowOff>
    </xdr:to>
    <xdr:cxnSp macro="">
      <xdr:nvCxnSpPr>
        <xdr:cNvPr id="385" name="直線コネクタ 384"/>
        <xdr:cNvCxnSpPr/>
      </xdr:nvCxnSpPr>
      <xdr:spPr>
        <a:xfrm>
          <a:off x="14401800" y="72182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6" name="フローチャート: 判断 385"/>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87" name="テキスト ボックス 386"/>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17356</xdr:rowOff>
    </xdr:from>
    <xdr:to>
      <xdr:col>68</xdr:col>
      <xdr:colOff>152400</xdr:colOff>
      <xdr:row>42</xdr:row>
      <xdr:rowOff>25400</xdr:rowOff>
    </xdr:to>
    <xdr:cxnSp macro="">
      <xdr:nvCxnSpPr>
        <xdr:cNvPr id="388" name="直線コネクタ 387"/>
        <xdr:cNvCxnSpPr/>
      </xdr:nvCxnSpPr>
      <xdr:spPr>
        <a:xfrm flipV="1">
          <a:off x="13512800" y="72182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148590</xdr:rowOff>
    </xdr:from>
    <xdr:to>
      <xdr:col>68</xdr:col>
      <xdr:colOff>203200</xdr:colOff>
      <xdr:row>41</xdr:row>
      <xdr:rowOff>78740</xdr:rowOff>
    </xdr:to>
    <xdr:sp macro="" textlink="">
      <xdr:nvSpPr>
        <xdr:cNvPr id="389" name="フローチャート: 判断 388"/>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390" name="テキスト ボックス 389"/>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1" name="フローチャート: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2" name="テキスト ボックス 391"/>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89746</xdr:rowOff>
    </xdr:from>
    <xdr:to>
      <xdr:col>81</xdr:col>
      <xdr:colOff>95250</xdr:colOff>
      <xdr:row>42</xdr:row>
      <xdr:rowOff>19896</xdr:rowOff>
    </xdr:to>
    <xdr:sp macro="" textlink="">
      <xdr:nvSpPr>
        <xdr:cNvPr id="398" name="楕円 397"/>
        <xdr:cNvSpPr/>
      </xdr:nvSpPr>
      <xdr:spPr>
        <a:xfrm>
          <a:off x="169672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61823</xdr:rowOff>
    </xdr:from>
    <xdr:ext cx="762000" cy="259045"/>
    <xdr:sp macro="" textlink="">
      <xdr:nvSpPr>
        <xdr:cNvPr id="399" name="公債費負担の状況該当値テキスト"/>
        <xdr:cNvSpPr txBox="1"/>
      </xdr:nvSpPr>
      <xdr:spPr>
        <a:xfrm>
          <a:off x="17106900" y="70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6773</xdr:rowOff>
    </xdr:from>
    <xdr:to>
      <xdr:col>77</xdr:col>
      <xdr:colOff>95250</xdr:colOff>
      <xdr:row>42</xdr:row>
      <xdr:rowOff>108373</xdr:rowOff>
    </xdr:to>
    <xdr:sp macro="" textlink="">
      <xdr:nvSpPr>
        <xdr:cNvPr id="400" name="楕円 399"/>
        <xdr:cNvSpPr/>
      </xdr:nvSpPr>
      <xdr:spPr>
        <a:xfrm>
          <a:off x="16129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93150</xdr:rowOff>
    </xdr:from>
    <xdr:ext cx="736600" cy="259045"/>
    <xdr:sp macro="" textlink="">
      <xdr:nvSpPr>
        <xdr:cNvPr id="401" name="テキスト ボックス 400"/>
        <xdr:cNvSpPr txBox="1"/>
      </xdr:nvSpPr>
      <xdr:spPr>
        <a:xfrm>
          <a:off x="15798800" y="729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162137</xdr:rowOff>
    </xdr:from>
    <xdr:to>
      <xdr:col>73</xdr:col>
      <xdr:colOff>44450</xdr:colOff>
      <xdr:row>42</xdr:row>
      <xdr:rowOff>92287</xdr:rowOff>
    </xdr:to>
    <xdr:sp macro="" textlink="">
      <xdr:nvSpPr>
        <xdr:cNvPr id="402" name="楕円 401"/>
        <xdr:cNvSpPr/>
      </xdr:nvSpPr>
      <xdr:spPr>
        <a:xfrm>
          <a:off x="15240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77064</xdr:rowOff>
    </xdr:from>
    <xdr:ext cx="762000" cy="259045"/>
    <xdr:sp macro="" textlink="">
      <xdr:nvSpPr>
        <xdr:cNvPr id="403" name="テキスト ボックス 402"/>
        <xdr:cNvSpPr txBox="1"/>
      </xdr:nvSpPr>
      <xdr:spPr>
        <a:xfrm>
          <a:off x="14909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138006</xdr:rowOff>
    </xdr:from>
    <xdr:to>
      <xdr:col>68</xdr:col>
      <xdr:colOff>203200</xdr:colOff>
      <xdr:row>42</xdr:row>
      <xdr:rowOff>68156</xdr:rowOff>
    </xdr:to>
    <xdr:sp macro="" textlink="">
      <xdr:nvSpPr>
        <xdr:cNvPr id="404" name="楕円 403"/>
        <xdr:cNvSpPr/>
      </xdr:nvSpPr>
      <xdr:spPr>
        <a:xfrm>
          <a:off x="14351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405" name="テキスト ボックス 404"/>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6" name="楕円 405"/>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07" name="テキスト ボックス 406"/>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公営企業債等繰入見込額の減の主な要因は、全ての公営企業会計等の会計において、地方債残高が減少したこと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等によるもの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一般会計等に係る地方債の現在高の増の主な要因は、市役所本庁舎耐震化整備事業に係る起債（約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億円）および地方道路県営事業負担金に係る起債（約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億円）の借入によるもの。</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総じて将来負担比率は</a:t>
          </a:r>
          <a:r>
            <a:rPr kumimoji="1" lang="en-US" altLang="ja-JP" sz="1100">
              <a:latin typeface="ＭＳ Ｐゴシック" panose="020B0600070205080204" pitchFamily="50" charset="-128"/>
              <a:ea typeface="ＭＳ Ｐゴシック" panose="020B0600070205080204" pitchFamily="50" charset="-128"/>
            </a:rPr>
            <a:t>10.1</a:t>
          </a:r>
          <a:r>
            <a:rPr kumimoji="1" lang="ja-JP" altLang="en-US" sz="1100">
              <a:latin typeface="ＭＳ Ｐゴシック" panose="020B0600070205080204" pitchFamily="50" charset="-128"/>
              <a:ea typeface="ＭＳ Ｐゴシック" panose="020B0600070205080204" pitchFamily="50" charset="-128"/>
            </a:rPr>
            <a:t>ポイント減少しているものの、類似団体平均と比較して</a:t>
          </a:r>
          <a:r>
            <a:rPr kumimoji="1" lang="en-US" altLang="ja-JP" sz="1100">
              <a:latin typeface="ＭＳ Ｐゴシック" panose="020B0600070205080204" pitchFamily="50" charset="-128"/>
              <a:ea typeface="ＭＳ Ｐゴシック" panose="020B0600070205080204" pitchFamily="50" charset="-128"/>
            </a:rPr>
            <a:t>42.4</a:t>
          </a:r>
          <a:r>
            <a:rPr kumimoji="1" lang="ja-JP" altLang="en-US" sz="1100">
              <a:latin typeface="ＭＳ Ｐゴシック" panose="020B0600070205080204" pitchFamily="50" charset="-128"/>
              <a:ea typeface="ＭＳ Ｐゴシック" panose="020B0600070205080204" pitchFamily="50" charset="-128"/>
            </a:rPr>
            <a:t>ポイント上回っている状態である。次年度以降も大型の投資事業が増える見込みであり、数値の悪化が懸念される。　よって、これまで以上に自主財源の確保に努めるとともに、起債についても交付税算入率の高いメニューを活用するなど努める。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3810</xdr:rowOff>
    </xdr:to>
    <xdr:cxnSp macro="">
      <xdr:nvCxnSpPr>
        <xdr:cNvPr id="438" name="直線コネクタ 437"/>
        <xdr:cNvCxnSpPr/>
      </xdr:nvCxnSpPr>
      <xdr:spPr>
        <a:xfrm flipV="1">
          <a:off x="17018000" y="231321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147337</xdr:rowOff>
    </xdr:from>
    <xdr:ext cx="762000" cy="259045"/>
    <xdr:sp macro="" textlink="">
      <xdr:nvSpPr>
        <xdr:cNvPr id="439" name="将来負担の状況最小値テキスト"/>
        <xdr:cNvSpPr txBox="1"/>
      </xdr:nvSpPr>
      <xdr:spPr>
        <a:xfrm>
          <a:off x="17106900" y="391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3810</xdr:rowOff>
    </xdr:from>
    <xdr:to>
      <xdr:col>81</xdr:col>
      <xdr:colOff>133350</xdr:colOff>
      <xdr:row>23</xdr:row>
      <xdr:rowOff>3810</xdr:rowOff>
    </xdr:to>
    <xdr:cxnSp macro="">
      <xdr:nvCxnSpPr>
        <xdr:cNvPr id="440" name="直線コネクタ 439"/>
        <xdr:cNvCxnSpPr/>
      </xdr:nvCxnSpPr>
      <xdr:spPr>
        <a:xfrm>
          <a:off x="16929100" y="394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62956</xdr:rowOff>
    </xdr:from>
    <xdr:to>
      <xdr:col>81</xdr:col>
      <xdr:colOff>44450</xdr:colOff>
      <xdr:row>17</xdr:row>
      <xdr:rowOff>7560</xdr:rowOff>
    </xdr:to>
    <xdr:cxnSp macro="">
      <xdr:nvCxnSpPr>
        <xdr:cNvPr id="443" name="直線コネクタ 442"/>
        <xdr:cNvCxnSpPr/>
      </xdr:nvCxnSpPr>
      <xdr:spPr>
        <a:xfrm flipV="1">
          <a:off x="16179800" y="2806156"/>
          <a:ext cx="838200" cy="11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113592</xdr:rowOff>
    </xdr:from>
    <xdr:ext cx="762000" cy="259045"/>
    <xdr:sp macro="" textlink="">
      <xdr:nvSpPr>
        <xdr:cNvPr id="444" name="将来負担の状況平均値テキスト"/>
        <xdr:cNvSpPr txBox="1"/>
      </xdr:nvSpPr>
      <xdr:spPr>
        <a:xfrm>
          <a:off x="17106900" y="217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39310</xdr:rowOff>
    </xdr:from>
    <xdr:to>
      <xdr:col>81</xdr:col>
      <xdr:colOff>95250</xdr:colOff>
      <xdr:row>13</xdr:row>
      <xdr:rowOff>140910</xdr:rowOff>
    </xdr:to>
    <xdr:sp macro="" textlink="">
      <xdr:nvSpPr>
        <xdr:cNvPr id="445" name="フローチャート: 判断 444"/>
        <xdr:cNvSpPr/>
      </xdr:nvSpPr>
      <xdr:spPr>
        <a:xfrm>
          <a:off x="169672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105471</xdr:rowOff>
    </xdr:from>
    <xdr:to>
      <xdr:col>77</xdr:col>
      <xdr:colOff>44450</xdr:colOff>
      <xdr:row>17</xdr:row>
      <xdr:rowOff>7560</xdr:rowOff>
    </xdr:to>
    <xdr:cxnSp macro="">
      <xdr:nvCxnSpPr>
        <xdr:cNvPr id="446" name="直線コネクタ 445"/>
        <xdr:cNvCxnSpPr/>
      </xdr:nvCxnSpPr>
      <xdr:spPr>
        <a:xfrm>
          <a:off x="15290800" y="2848671"/>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64588</xdr:rowOff>
    </xdr:from>
    <xdr:to>
      <xdr:col>77</xdr:col>
      <xdr:colOff>95250</xdr:colOff>
      <xdr:row>13</xdr:row>
      <xdr:rowOff>166188</xdr:rowOff>
    </xdr:to>
    <xdr:sp macro="" textlink="">
      <xdr:nvSpPr>
        <xdr:cNvPr id="447" name="フローチャート: 判断 446"/>
        <xdr:cNvSpPr/>
      </xdr:nvSpPr>
      <xdr:spPr>
        <a:xfrm>
          <a:off x="16129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4915</xdr:rowOff>
    </xdr:from>
    <xdr:ext cx="736600" cy="259045"/>
    <xdr:sp macro="" textlink="">
      <xdr:nvSpPr>
        <xdr:cNvPr id="448" name="テキスト ボックス 447"/>
        <xdr:cNvSpPr txBox="1"/>
      </xdr:nvSpPr>
      <xdr:spPr>
        <a:xfrm>
          <a:off x="15798800" y="2062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907</xdr:rowOff>
    </xdr:from>
    <xdr:to>
      <xdr:col>72</xdr:col>
      <xdr:colOff>203200</xdr:colOff>
      <xdr:row>16</xdr:row>
      <xdr:rowOff>105471</xdr:rowOff>
    </xdr:to>
    <xdr:cxnSp macro="">
      <xdr:nvCxnSpPr>
        <xdr:cNvPr id="449" name="直線コネクタ 448"/>
        <xdr:cNvCxnSpPr/>
      </xdr:nvCxnSpPr>
      <xdr:spPr>
        <a:xfrm>
          <a:off x="14401800" y="2744107"/>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100209</xdr:rowOff>
    </xdr:from>
    <xdr:to>
      <xdr:col>73</xdr:col>
      <xdr:colOff>44450</xdr:colOff>
      <xdr:row>14</xdr:row>
      <xdr:rowOff>30359</xdr:rowOff>
    </xdr:to>
    <xdr:sp macro="" textlink="">
      <xdr:nvSpPr>
        <xdr:cNvPr id="450" name="フローチャート: 判断 449"/>
        <xdr:cNvSpPr/>
      </xdr:nvSpPr>
      <xdr:spPr>
        <a:xfrm>
          <a:off x="15240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40536</xdr:rowOff>
    </xdr:from>
    <xdr:ext cx="762000" cy="259045"/>
    <xdr:sp macro="" textlink="">
      <xdr:nvSpPr>
        <xdr:cNvPr id="451" name="テキスト ボックス 450"/>
        <xdr:cNvSpPr txBox="1"/>
      </xdr:nvSpPr>
      <xdr:spPr>
        <a:xfrm>
          <a:off x="14909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120650</xdr:rowOff>
    </xdr:from>
    <xdr:to>
      <xdr:col>68</xdr:col>
      <xdr:colOff>152400</xdr:colOff>
      <xdr:row>16</xdr:row>
      <xdr:rowOff>907</xdr:rowOff>
    </xdr:to>
    <xdr:cxnSp macro="">
      <xdr:nvCxnSpPr>
        <xdr:cNvPr id="452" name="直線コネクタ 451"/>
        <xdr:cNvCxnSpPr/>
      </xdr:nvCxnSpPr>
      <xdr:spPr>
        <a:xfrm>
          <a:off x="13512800" y="26924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108252</xdr:rowOff>
    </xdr:from>
    <xdr:to>
      <xdr:col>68</xdr:col>
      <xdr:colOff>203200</xdr:colOff>
      <xdr:row>14</xdr:row>
      <xdr:rowOff>38402</xdr:rowOff>
    </xdr:to>
    <xdr:sp macro="" textlink="">
      <xdr:nvSpPr>
        <xdr:cNvPr id="453" name="フローチャート: 判断 452"/>
        <xdr:cNvSpPr/>
      </xdr:nvSpPr>
      <xdr:spPr>
        <a:xfrm>
          <a:off x="14351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48579</xdr:rowOff>
    </xdr:from>
    <xdr:ext cx="762000" cy="259045"/>
    <xdr:sp macro="" textlink="">
      <xdr:nvSpPr>
        <xdr:cNvPr id="454" name="テキスト ボックス 453"/>
        <xdr:cNvSpPr txBox="1"/>
      </xdr:nvSpPr>
      <xdr:spPr>
        <a:xfrm>
          <a:off x="14020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43664</xdr:rowOff>
    </xdr:from>
    <xdr:to>
      <xdr:col>64</xdr:col>
      <xdr:colOff>152400</xdr:colOff>
      <xdr:row>14</xdr:row>
      <xdr:rowOff>145264</xdr:rowOff>
    </xdr:to>
    <xdr:sp macro="" textlink="">
      <xdr:nvSpPr>
        <xdr:cNvPr id="455" name="フローチャート: 判断 454"/>
        <xdr:cNvSpPr/>
      </xdr:nvSpPr>
      <xdr:spPr>
        <a:xfrm>
          <a:off x="13462000" y="244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155441</xdr:rowOff>
    </xdr:from>
    <xdr:ext cx="762000" cy="259045"/>
    <xdr:sp macro="" textlink="">
      <xdr:nvSpPr>
        <xdr:cNvPr id="456" name="テキスト ボックス 455"/>
        <xdr:cNvSpPr txBox="1"/>
      </xdr:nvSpPr>
      <xdr:spPr>
        <a:xfrm>
          <a:off x="13131800" y="22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12156</xdr:rowOff>
    </xdr:from>
    <xdr:to>
      <xdr:col>81</xdr:col>
      <xdr:colOff>95250</xdr:colOff>
      <xdr:row>16</xdr:row>
      <xdr:rowOff>113756</xdr:rowOff>
    </xdr:to>
    <xdr:sp macro="" textlink="">
      <xdr:nvSpPr>
        <xdr:cNvPr id="462" name="楕円 461"/>
        <xdr:cNvSpPr/>
      </xdr:nvSpPr>
      <xdr:spPr>
        <a:xfrm>
          <a:off x="16967200" y="275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155683</xdr:rowOff>
    </xdr:from>
    <xdr:ext cx="762000" cy="259045"/>
    <xdr:sp macro="" textlink="">
      <xdr:nvSpPr>
        <xdr:cNvPr id="463" name="将来負担の状況該当値テキスト"/>
        <xdr:cNvSpPr txBox="1"/>
      </xdr:nvSpPr>
      <xdr:spPr>
        <a:xfrm>
          <a:off x="17106900" y="2727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128210</xdr:rowOff>
    </xdr:from>
    <xdr:to>
      <xdr:col>77</xdr:col>
      <xdr:colOff>95250</xdr:colOff>
      <xdr:row>17</xdr:row>
      <xdr:rowOff>58360</xdr:rowOff>
    </xdr:to>
    <xdr:sp macro="" textlink="">
      <xdr:nvSpPr>
        <xdr:cNvPr id="464" name="楕円 463"/>
        <xdr:cNvSpPr/>
      </xdr:nvSpPr>
      <xdr:spPr>
        <a:xfrm>
          <a:off x="16129000" y="287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43137</xdr:rowOff>
    </xdr:from>
    <xdr:ext cx="736600" cy="259045"/>
    <xdr:sp macro="" textlink="">
      <xdr:nvSpPr>
        <xdr:cNvPr id="465" name="テキスト ボックス 464"/>
        <xdr:cNvSpPr txBox="1"/>
      </xdr:nvSpPr>
      <xdr:spPr>
        <a:xfrm>
          <a:off x="15798800" y="2957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54671</xdr:rowOff>
    </xdr:from>
    <xdr:to>
      <xdr:col>73</xdr:col>
      <xdr:colOff>44450</xdr:colOff>
      <xdr:row>16</xdr:row>
      <xdr:rowOff>156271</xdr:rowOff>
    </xdr:to>
    <xdr:sp macro="" textlink="">
      <xdr:nvSpPr>
        <xdr:cNvPr id="466" name="楕円 465"/>
        <xdr:cNvSpPr/>
      </xdr:nvSpPr>
      <xdr:spPr>
        <a:xfrm>
          <a:off x="15240000" y="279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141048</xdr:rowOff>
    </xdr:from>
    <xdr:ext cx="762000" cy="259045"/>
    <xdr:sp macro="" textlink="">
      <xdr:nvSpPr>
        <xdr:cNvPr id="467" name="テキスト ボックス 466"/>
        <xdr:cNvSpPr txBox="1"/>
      </xdr:nvSpPr>
      <xdr:spPr>
        <a:xfrm>
          <a:off x="14909800" y="2884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121557</xdr:rowOff>
    </xdr:from>
    <xdr:to>
      <xdr:col>68</xdr:col>
      <xdr:colOff>203200</xdr:colOff>
      <xdr:row>16</xdr:row>
      <xdr:rowOff>51707</xdr:rowOff>
    </xdr:to>
    <xdr:sp macro="" textlink="">
      <xdr:nvSpPr>
        <xdr:cNvPr id="468" name="楕円 467"/>
        <xdr:cNvSpPr/>
      </xdr:nvSpPr>
      <xdr:spPr>
        <a:xfrm>
          <a:off x="14351000" y="269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36484</xdr:rowOff>
    </xdr:from>
    <xdr:ext cx="762000" cy="259045"/>
    <xdr:sp macro="" textlink="">
      <xdr:nvSpPr>
        <xdr:cNvPr id="469" name="テキスト ボックス 468"/>
        <xdr:cNvSpPr txBox="1"/>
      </xdr:nvSpPr>
      <xdr:spPr>
        <a:xfrm>
          <a:off x="14020800" y="277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69850</xdr:rowOff>
    </xdr:from>
    <xdr:to>
      <xdr:col>64</xdr:col>
      <xdr:colOff>152400</xdr:colOff>
      <xdr:row>16</xdr:row>
      <xdr:rowOff>0</xdr:rowOff>
    </xdr:to>
    <xdr:sp macro="" textlink="">
      <xdr:nvSpPr>
        <xdr:cNvPr id="470" name="楕円 469"/>
        <xdr:cNvSpPr/>
      </xdr:nvSpPr>
      <xdr:spPr>
        <a:xfrm>
          <a:off x="13462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156227</xdr:rowOff>
    </xdr:from>
    <xdr:ext cx="762000" cy="259045"/>
    <xdr:sp macro="" textlink="">
      <xdr:nvSpPr>
        <xdr:cNvPr id="471" name="テキスト ボックス 470"/>
        <xdr:cNvSpPr txBox="1"/>
      </xdr:nvSpPr>
      <xdr:spPr>
        <a:xfrm>
          <a:off x="13131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112,975
110,126
196.87
45,767,817
44,573,478
1,120,812
24,647,080
41,980,488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人件費については、働き方・業務改革の推進に伴う時間外手当の削減と、退職金の減少により、経常経費に占める割合は</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の減となった。本市は、消防業務とごみの収集・処理に関わる業務を直営で行っているため、直接の人件費は高くなる傾向にあり、その分、一部事務組合への負担金は少なくなっている。財政の健全化を推進するため、事業量に見合った人員配置に努めつつ、組織・機構や事務事業の見直しに取り組むとともに、指定管理者制度などによる民間委託の拡大を図り、直接の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165100</xdr:rowOff>
    </xdr:to>
    <xdr:cxnSp macro="">
      <xdr:nvCxnSpPr>
        <xdr:cNvPr id="63" name="直線コネクタ 62"/>
        <xdr:cNvCxnSpPr/>
      </xdr:nvCxnSpPr>
      <xdr:spPr>
        <a:xfrm flipV="1">
          <a:off x="4826000" y="5575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4"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5" name="直線コネクタ 64"/>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129722</xdr:rowOff>
    </xdr:from>
    <xdr:to>
      <xdr:col>24</xdr:col>
      <xdr:colOff>25400</xdr:colOff>
      <xdr:row>36</xdr:row>
      <xdr:rowOff>99786</xdr:rowOff>
    </xdr:to>
    <xdr:cxnSp macro="">
      <xdr:nvCxnSpPr>
        <xdr:cNvPr id="68" name="直線コネクタ 67"/>
        <xdr:cNvCxnSpPr/>
      </xdr:nvCxnSpPr>
      <xdr:spPr>
        <a:xfrm flipV="1">
          <a:off x="3987800" y="6130472"/>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168927</xdr:rowOff>
    </xdr:from>
    <xdr:ext cx="762000" cy="259045"/>
    <xdr:sp macro="" textlink="">
      <xdr:nvSpPr>
        <xdr:cNvPr id="69" name="人件費平均値テキスト"/>
        <xdr:cNvSpPr txBox="1"/>
      </xdr:nvSpPr>
      <xdr:spPr>
        <a:xfrm>
          <a:off x="4914900" y="582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70" name="フローチャート: 判断 69"/>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78014</xdr:rowOff>
    </xdr:from>
    <xdr:to>
      <xdr:col>19</xdr:col>
      <xdr:colOff>187325</xdr:colOff>
      <xdr:row>36</xdr:row>
      <xdr:rowOff>99786</xdr:rowOff>
    </xdr:to>
    <xdr:cxnSp macro="">
      <xdr:nvCxnSpPr>
        <xdr:cNvPr id="71" name="直線コネクタ 70"/>
        <xdr:cNvCxnSpPr/>
      </xdr:nvCxnSpPr>
      <xdr:spPr>
        <a:xfrm>
          <a:off x="3098800" y="62502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2" name="フローチャート: 判断 71"/>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73" name="テキスト ボックス 72"/>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78014</xdr:rowOff>
    </xdr:from>
    <xdr:to>
      <xdr:col>15</xdr:col>
      <xdr:colOff>98425</xdr:colOff>
      <xdr:row>36</xdr:row>
      <xdr:rowOff>110672</xdr:rowOff>
    </xdr:to>
    <xdr:cxnSp macro="">
      <xdr:nvCxnSpPr>
        <xdr:cNvPr id="74" name="直線コネクタ 73"/>
        <xdr:cNvCxnSpPr/>
      </xdr:nvCxnSpPr>
      <xdr:spPr>
        <a:xfrm flipV="1">
          <a:off x="2209800" y="62502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24493</xdr:rowOff>
    </xdr:from>
    <xdr:to>
      <xdr:col>15</xdr:col>
      <xdr:colOff>149225</xdr:colOff>
      <xdr:row>35</xdr:row>
      <xdr:rowOff>126093</xdr:rowOff>
    </xdr:to>
    <xdr:sp macro="" textlink="">
      <xdr:nvSpPr>
        <xdr:cNvPr id="75" name="フローチャート: 判断 74"/>
        <xdr:cNvSpPr/>
      </xdr:nvSpPr>
      <xdr:spPr>
        <a:xfrm>
          <a:off x="3048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136270</xdr:rowOff>
    </xdr:from>
    <xdr:ext cx="762000" cy="259045"/>
    <xdr:sp macro="" textlink="">
      <xdr:nvSpPr>
        <xdr:cNvPr id="76" name="テキスト ボックス 75"/>
        <xdr:cNvSpPr txBox="1"/>
      </xdr:nvSpPr>
      <xdr:spPr>
        <a:xfrm>
          <a:off x="2717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1814</xdr:rowOff>
    </xdr:from>
    <xdr:to>
      <xdr:col>11</xdr:col>
      <xdr:colOff>9525</xdr:colOff>
      <xdr:row>36</xdr:row>
      <xdr:rowOff>110672</xdr:rowOff>
    </xdr:to>
    <xdr:cxnSp macro="">
      <xdr:nvCxnSpPr>
        <xdr:cNvPr id="77" name="直線コネクタ 76"/>
        <xdr:cNvCxnSpPr/>
      </xdr:nvCxnSpPr>
      <xdr:spPr>
        <a:xfrm>
          <a:off x="1320800" y="6174014"/>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13607</xdr:rowOff>
    </xdr:from>
    <xdr:to>
      <xdr:col>11</xdr:col>
      <xdr:colOff>60325</xdr:colOff>
      <xdr:row>35</xdr:row>
      <xdr:rowOff>115207</xdr:rowOff>
    </xdr:to>
    <xdr:sp macro="" textlink="">
      <xdr:nvSpPr>
        <xdr:cNvPr id="78" name="フローチャート: 判断 77"/>
        <xdr:cNvSpPr/>
      </xdr:nvSpPr>
      <xdr:spPr>
        <a:xfrm>
          <a:off x="2159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125384</xdr:rowOff>
    </xdr:from>
    <xdr:ext cx="762000" cy="259045"/>
    <xdr:sp macro="" textlink="">
      <xdr:nvSpPr>
        <xdr:cNvPr id="79" name="テキスト ボックス 78"/>
        <xdr:cNvSpPr txBox="1"/>
      </xdr:nvSpPr>
      <xdr:spPr>
        <a:xfrm>
          <a:off x="1828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80" name="フローチャート: 判断 79"/>
        <xdr:cNvSpPr/>
      </xdr:nvSpPr>
      <xdr:spPr>
        <a:xfrm>
          <a:off x="1270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125384</xdr:rowOff>
    </xdr:from>
    <xdr:ext cx="762000" cy="259045"/>
    <xdr:sp macro="" textlink="">
      <xdr:nvSpPr>
        <xdr:cNvPr id="81" name="テキスト ボックス 80"/>
        <xdr:cNvSpPr txBox="1"/>
      </xdr:nvSpPr>
      <xdr:spPr>
        <a:xfrm>
          <a:off x="939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78922</xdr:rowOff>
    </xdr:from>
    <xdr:to>
      <xdr:col>24</xdr:col>
      <xdr:colOff>76200</xdr:colOff>
      <xdr:row>36</xdr:row>
      <xdr:rowOff>9072</xdr:rowOff>
    </xdr:to>
    <xdr:sp macro="" textlink="">
      <xdr:nvSpPr>
        <xdr:cNvPr id="87" name="楕円 86"/>
        <xdr:cNvSpPr/>
      </xdr:nvSpPr>
      <xdr:spPr>
        <a:xfrm>
          <a:off x="47752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50999</xdr:rowOff>
    </xdr:from>
    <xdr:ext cx="762000" cy="259045"/>
    <xdr:sp macro="" textlink="">
      <xdr:nvSpPr>
        <xdr:cNvPr id="88" name="人件費該当値テキスト"/>
        <xdr:cNvSpPr txBox="1"/>
      </xdr:nvSpPr>
      <xdr:spPr>
        <a:xfrm>
          <a:off x="4914900" y="605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48986</xdr:rowOff>
    </xdr:from>
    <xdr:to>
      <xdr:col>20</xdr:col>
      <xdr:colOff>38100</xdr:colOff>
      <xdr:row>36</xdr:row>
      <xdr:rowOff>150586</xdr:rowOff>
    </xdr:to>
    <xdr:sp macro="" textlink="">
      <xdr:nvSpPr>
        <xdr:cNvPr id="89" name="楕円 88"/>
        <xdr:cNvSpPr/>
      </xdr:nvSpPr>
      <xdr:spPr>
        <a:xfrm>
          <a:off x="3937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135363</xdr:rowOff>
    </xdr:from>
    <xdr:ext cx="736600" cy="259045"/>
    <xdr:sp macro="" textlink="">
      <xdr:nvSpPr>
        <xdr:cNvPr id="90" name="テキスト ボックス 89"/>
        <xdr:cNvSpPr txBox="1"/>
      </xdr:nvSpPr>
      <xdr:spPr>
        <a:xfrm>
          <a:off x="3606800" y="630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27214</xdr:rowOff>
    </xdr:from>
    <xdr:to>
      <xdr:col>15</xdr:col>
      <xdr:colOff>149225</xdr:colOff>
      <xdr:row>36</xdr:row>
      <xdr:rowOff>128814</xdr:rowOff>
    </xdr:to>
    <xdr:sp macro="" textlink="">
      <xdr:nvSpPr>
        <xdr:cNvPr id="91" name="楕円 90"/>
        <xdr:cNvSpPr/>
      </xdr:nvSpPr>
      <xdr:spPr>
        <a:xfrm>
          <a:off x="3048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113591</xdr:rowOff>
    </xdr:from>
    <xdr:ext cx="762000" cy="259045"/>
    <xdr:sp macro="" textlink="">
      <xdr:nvSpPr>
        <xdr:cNvPr id="92" name="テキスト ボックス 91"/>
        <xdr:cNvSpPr txBox="1"/>
      </xdr:nvSpPr>
      <xdr:spPr>
        <a:xfrm>
          <a:off x="2717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59872</xdr:rowOff>
    </xdr:from>
    <xdr:to>
      <xdr:col>11</xdr:col>
      <xdr:colOff>60325</xdr:colOff>
      <xdr:row>36</xdr:row>
      <xdr:rowOff>161472</xdr:rowOff>
    </xdr:to>
    <xdr:sp macro="" textlink="">
      <xdr:nvSpPr>
        <xdr:cNvPr id="93" name="楕円 92"/>
        <xdr:cNvSpPr/>
      </xdr:nvSpPr>
      <xdr:spPr>
        <a:xfrm>
          <a:off x="2159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146249</xdr:rowOff>
    </xdr:from>
    <xdr:ext cx="762000" cy="259045"/>
    <xdr:sp macro="" textlink="">
      <xdr:nvSpPr>
        <xdr:cNvPr id="94" name="テキスト ボックス 93"/>
        <xdr:cNvSpPr txBox="1"/>
      </xdr:nvSpPr>
      <xdr:spPr>
        <a:xfrm>
          <a:off x="1828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122464</xdr:rowOff>
    </xdr:from>
    <xdr:to>
      <xdr:col>6</xdr:col>
      <xdr:colOff>171450</xdr:colOff>
      <xdr:row>36</xdr:row>
      <xdr:rowOff>52614</xdr:rowOff>
    </xdr:to>
    <xdr:sp macro="" textlink="">
      <xdr:nvSpPr>
        <xdr:cNvPr id="95" name="楕円 94"/>
        <xdr:cNvSpPr/>
      </xdr:nvSpPr>
      <xdr:spPr>
        <a:xfrm>
          <a:off x="1270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37391</xdr:rowOff>
    </xdr:from>
    <xdr:ext cx="762000" cy="259045"/>
    <xdr:sp macro="" textlink="">
      <xdr:nvSpPr>
        <xdr:cNvPr id="96" name="テキスト ボックス 95"/>
        <xdr:cNvSpPr txBox="1"/>
      </xdr:nvSpPr>
      <xdr:spPr>
        <a:xfrm>
          <a:off x="939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物件費については、ごみ焼却場一般管理経費や防災体制整備事業の減と、基幹系システムの集約等の成果による行政情報化事業の減などにより、全体として減額となり、経常経費に占める割合は</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ポイントの減となった。しかしながら、類似団体平均と比較すると依然として高い水準であることから、今度についても、削減可能な支出について検討を重ねることで、経常的な物件費の抑制を図っていく。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170434</xdr:rowOff>
    </xdr:from>
    <xdr:to>
      <xdr:col>82</xdr:col>
      <xdr:colOff>107950</xdr:colOff>
      <xdr:row>21</xdr:row>
      <xdr:rowOff>170434</xdr:rowOff>
    </xdr:to>
    <xdr:cxnSp macro="">
      <xdr:nvCxnSpPr>
        <xdr:cNvPr id="122" name="直線コネクタ 121"/>
        <xdr:cNvCxnSpPr/>
      </xdr:nvCxnSpPr>
      <xdr:spPr>
        <a:xfrm flipV="1">
          <a:off x="16510000" y="239928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3" name="物件費最小値テキスト"/>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4" name="直線コネクタ 123"/>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85361</xdr:rowOff>
    </xdr:from>
    <xdr:ext cx="762000" cy="259045"/>
    <xdr:sp macro="" textlink="">
      <xdr:nvSpPr>
        <xdr:cNvPr id="125" name="物件費最大値テキスト"/>
        <xdr:cNvSpPr txBox="1"/>
      </xdr:nvSpPr>
      <xdr:spPr>
        <a:xfrm>
          <a:off x="16598900" y="214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170434</xdr:rowOff>
    </xdr:from>
    <xdr:to>
      <xdr:col>82</xdr:col>
      <xdr:colOff>196850</xdr:colOff>
      <xdr:row>13</xdr:row>
      <xdr:rowOff>170434</xdr:rowOff>
    </xdr:to>
    <xdr:cxnSp macro="">
      <xdr:nvCxnSpPr>
        <xdr:cNvPr id="126" name="直線コネクタ 125"/>
        <xdr:cNvCxnSpPr/>
      </xdr:nvCxnSpPr>
      <xdr:spPr>
        <a:xfrm>
          <a:off x="16421100" y="239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161290</xdr:rowOff>
    </xdr:from>
    <xdr:to>
      <xdr:col>82</xdr:col>
      <xdr:colOff>107950</xdr:colOff>
      <xdr:row>18</xdr:row>
      <xdr:rowOff>81280</xdr:rowOff>
    </xdr:to>
    <xdr:cxnSp macro="">
      <xdr:nvCxnSpPr>
        <xdr:cNvPr id="127" name="直線コネクタ 126"/>
        <xdr:cNvCxnSpPr/>
      </xdr:nvCxnSpPr>
      <xdr:spPr>
        <a:xfrm flipV="1">
          <a:off x="15671800" y="30759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170451</xdr:rowOff>
    </xdr:from>
    <xdr:ext cx="762000" cy="259045"/>
    <xdr:sp macro="" textlink="">
      <xdr:nvSpPr>
        <xdr:cNvPr id="128" name="物件費平均値テキスト"/>
        <xdr:cNvSpPr txBox="1"/>
      </xdr:nvSpPr>
      <xdr:spPr>
        <a:xfrm>
          <a:off x="16598900" y="2742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29" name="フローチャート: 判断 128"/>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44704</xdr:rowOff>
    </xdr:from>
    <xdr:to>
      <xdr:col>78</xdr:col>
      <xdr:colOff>69850</xdr:colOff>
      <xdr:row>18</xdr:row>
      <xdr:rowOff>81280</xdr:rowOff>
    </xdr:to>
    <xdr:cxnSp macro="">
      <xdr:nvCxnSpPr>
        <xdr:cNvPr id="130" name="直線コネクタ 129"/>
        <xdr:cNvCxnSpPr/>
      </xdr:nvCxnSpPr>
      <xdr:spPr>
        <a:xfrm>
          <a:off x="14782800" y="31308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31" name="フローチャート: 判断 130"/>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32" name="テキスト ボックス 131"/>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152146</xdr:rowOff>
    </xdr:from>
    <xdr:to>
      <xdr:col>73</xdr:col>
      <xdr:colOff>180975</xdr:colOff>
      <xdr:row>18</xdr:row>
      <xdr:rowOff>44704</xdr:rowOff>
    </xdr:to>
    <xdr:cxnSp macro="">
      <xdr:nvCxnSpPr>
        <xdr:cNvPr id="133" name="直線コネクタ 132"/>
        <xdr:cNvCxnSpPr/>
      </xdr:nvCxnSpPr>
      <xdr:spPr>
        <a:xfrm>
          <a:off x="13893800" y="30667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34" name="フローチャート: 判断 133"/>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5" name="テキスト ボックス 134"/>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97282</xdr:rowOff>
    </xdr:from>
    <xdr:to>
      <xdr:col>69</xdr:col>
      <xdr:colOff>92075</xdr:colOff>
      <xdr:row>17</xdr:row>
      <xdr:rowOff>152146</xdr:rowOff>
    </xdr:to>
    <xdr:cxnSp macro="">
      <xdr:nvCxnSpPr>
        <xdr:cNvPr id="136" name="直線コネクタ 135"/>
        <xdr:cNvCxnSpPr/>
      </xdr:nvCxnSpPr>
      <xdr:spPr>
        <a:xfrm>
          <a:off x="13004800" y="30119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108204</xdr:rowOff>
    </xdr:from>
    <xdr:to>
      <xdr:col>69</xdr:col>
      <xdr:colOff>142875</xdr:colOff>
      <xdr:row>17</xdr:row>
      <xdr:rowOff>38354</xdr:rowOff>
    </xdr:to>
    <xdr:sp macro="" textlink="">
      <xdr:nvSpPr>
        <xdr:cNvPr id="137" name="フローチャート: 判断 136"/>
        <xdr:cNvSpPr/>
      </xdr:nvSpPr>
      <xdr:spPr>
        <a:xfrm>
          <a:off x="13843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48531</xdr:rowOff>
    </xdr:from>
    <xdr:ext cx="762000" cy="259045"/>
    <xdr:sp macro="" textlink="">
      <xdr:nvSpPr>
        <xdr:cNvPr id="138" name="テキスト ボックス 137"/>
        <xdr:cNvSpPr txBox="1"/>
      </xdr:nvSpPr>
      <xdr:spPr>
        <a:xfrm>
          <a:off x="13512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39" name="フローチャート: 判断 138"/>
        <xdr:cNvSpPr/>
      </xdr:nvSpPr>
      <xdr:spPr>
        <a:xfrm>
          <a:off x="12954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155973</xdr:rowOff>
    </xdr:from>
    <xdr:ext cx="762000" cy="259045"/>
    <xdr:sp macro="" textlink="">
      <xdr:nvSpPr>
        <xdr:cNvPr id="140" name="テキスト ボックス 139"/>
        <xdr:cNvSpPr txBox="1"/>
      </xdr:nvSpPr>
      <xdr:spPr>
        <a:xfrm>
          <a:off x="12623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110490</xdr:rowOff>
    </xdr:from>
    <xdr:to>
      <xdr:col>82</xdr:col>
      <xdr:colOff>158750</xdr:colOff>
      <xdr:row>18</xdr:row>
      <xdr:rowOff>40640</xdr:rowOff>
    </xdr:to>
    <xdr:sp macro="" textlink="">
      <xdr:nvSpPr>
        <xdr:cNvPr id="146" name="楕円 145"/>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82567</xdr:rowOff>
    </xdr:from>
    <xdr:ext cx="762000" cy="259045"/>
    <xdr:sp macro="" textlink="">
      <xdr:nvSpPr>
        <xdr:cNvPr id="147" name="物件費該当値テキスト"/>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30480</xdr:rowOff>
    </xdr:from>
    <xdr:to>
      <xdr:col>78</xdr:col>
      <xdr:colOff>120650</xdr:colOff>
      <xdr:row>18</xdr:row>
      <xdr:rowOff>132080</xdr:rowOff>
    </xdr:to>
    <xdr:sp macro="" textlink="">
      <xdr:nvSpPr>
        <xdr:cNvPr id="148" name="楕円 147"/>
        <xdr:cNvSpPr/>
      </xdr:nvSpPr>
      <xdr:spPr>
        <a:xfrm>
          <a:off x="15621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116857</xdr:rowOff>
    </xdr:from>
    <xdr:ext cx="736600" cy="259045"/>
    <xdr:sp macro="" textlink="">
      <xdr:nvSpPr>
        <xdr:cNvPr id="149" name="テキスト ボックス 148"/>
        <xdr:cNvSpPr txBox="1"/>
      </xdr:nvSpPr>
      <xdr:spPr>
        <a:xfrm>
          <a:off x="15290800" y="32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165354</xdr:rowOff>
    </xdr:from>
    <xdr:to>
      <xdr:col>74</xdr:col>
      <xdr:colOff>31750</xdr:colOff>
      <xdr:row>18</xdr:row>
      <xdr:rowOff>95504</xdr:rowOff>
    </xdr:to>
    <xdr:sp macro="" textlink="">
      <xdr:nvSpPr>
        <xdr:cNvPr id="150" name="楕円 149"/>
        <xdr:cNvSpPr/>
      </xdr:nvSpPr>
      <xdr:spPr>
        <a:xfrm>
          <a:off x="14732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80281</xdr:rowOff>
    </xdr:from>
    <xdr:ext cx="762000" cy="259045"/>
    <xdr:sp macro="" textlink="">
      <xdr:nvSpPr>
        <xdr:cNvPr id="151" name="テキスト ボックス 150"/>
        <xdr:cNvSpPr txBox="1"/>
      </xdr:nvSpPr>
      <xdr:spPr>
        <a:xfrm>
          <a:off x="14401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101346</xdr:rowOff>
    </xdr:from>
    <xdr:to>
      <xdr:col>69</xdr:col>
      <xdr:colOff>142875</xdr:colOff>
      <xdr:row>18</xdr:row>
      <xdr:rowOff>31496</xdr:rowOff>
    </xdr:to>
    <xdr:sp macro="" textlink="">
      <xdr:nvSpPr>
        <xdr:cNvPr id="152" name="楕円 151"/>
        <xdr:cNvSpPr/>
      </xdr:nvSpPr>
      <xdr:spPr>
        <a:xfrm>
          <a:off x="13843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16273</xdr:rowOff>
    </xdr:from>
    <xdr:ext cx="762000" cy="259045"/>
    <xdr:sp macro="" textlink="">
      <xdr:nvSpPr>
        <xdr:cNvPr id="153" name="テキスト ボックス 152"/>
        <xdr:cNvSpPr txBox="1"/>
      </xdr:nvSpPr>
      <xdr:spPr>
        <a:xfrm>
          <a:off x="13512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54" name="楕円 153"/>
        <xdr:cNvSpPr/>
      </xdr:nvSpPr>
      <xdr:spPr>
        <a:xfrm>
          <a:off x="12954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55" name="テキスト ボックス 154"/>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扶助費については、障害福祉サービス等給付事業、施設型給付費等支給事業の増などにより扶助費全体として増額となったものの、経常経費に占める割合は</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ポイントの減となった。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本市の特徴として、生活困窮者の自立支援事業や次世代対策を重点化施策として推進していることで、生活困窮者自立支援事業や児童福祉費の金額が高い数値となっており、類似団体平均と比較し、扶助費は高い水準で推移し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127000</xdr:rowOff>
    </xdr:to>
    <xdr:cxnSp macro="">
      <xdr:nvCxnSpPr>
        <xdr:cNvPr id="183" name="直線コネクタ 182"/>
        <xdr:cNvCxnSpPr/>
      </xdr:nvCxnSpPr>
      <xdr:spPr>
        <a:xfrm flipV="1">
          <a:off x="4826000" y="9061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31750</xdr:rowOff>
    </xdr:from>
    <xdr:to>
      <xdr:col>24</xdr:col>
      <xdr:colOff>25400</xdr:colOff>
      <xdr:row>58</xdr:row>
      <xdr:rowOff>127000</xdr:rowOff>
    </xdr:to>
    <xdr:cxnSp macro="">
      <xdr:nvCxnSpPr>
        <xdr:cNvPr id="188" name="直線コネクタ 187"/>
        <xdr:cNvCxnSpPr/>
      </xdr:nvCxnSpPr>
      <xdr:spPr>
        <a:xfrm flipV="1">
          <a:off x="3987800" y="99758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9"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90" name="フローチャート: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58</xdr:row>
      <xdr:rowOff>127000</xdr:rowOff>
    </xdr:to>
    <xdr:cxnSp macro="">
      <xdr:nvCxnSpPr>
        <xdr:cNvPr id="191" name="直線コネクタ 190"/>
        <xdr:cNvCxnSpPr/>
      </xdr:nvCxnSpPr>
      <xdr:spPr>
        <a:xfrm>
          <a:off x="3098800" y="1007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3" name="テキスト ボックス 192"/>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58</xdr:row>
      <xdr:rowOff>127000</xdr:rowOff>
    </xdr:to>
    <xdr:cxnSp macro="">
      <xdr:nvCxnSpPr>
        <xdr:cNvPr id="194" name="直線コネクタ 193"/>
        <xdr:cNvCxnSpPr/>
      </xdr:nvCxnSpPr>
      <xdr:spPr>
        <a:xfrm>
          <a:off x="2209800" y="9956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6" name="テキスト ボックス 195"/>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50800</xdr:rowOff>
    </xdr:to>
    <xdr:cxnSp macro="">
      <xdr:nvCxnSpPr>
        <xdr:cNvPr id="197" name="直線コネクタ 196"/>
        <xdr:cNvCxnSpPr/>
      </xdr:nvCxnSpPr>
      <xdr:spPr>
        <a:xfrm flipV="1">
          <a:off x="1320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8" name="フローチャート: 判断 197"/>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9" name="テキスト ボックス 198"/>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0" name="フローチャート: 判断 199"/>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1" name="テキスト ボックス 200"/>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152400</xdr:rowOff>
    </xdr:from>
    <xdr:to>
      <xdr:col>24</xdr:col>
      <xdr:colOff>76200</xdr:colOff>
      <xdr:row>58</xdr:row>
      <xdr:rowOff>82550</xdr:rowOff>
    </xdr:to>
    <xdr:sp macro="" textlink="">
      <xdr:nvSpPr>
        <xdr:cNvPr id="207" name="楕円 206"/>
        <xdr:cNvSpPr/>
      </xdr:nvSpPr>
      <xdr:spPr>
        <a:xfrm>
          <a:off x="4775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124477</xdr:rowOff>
    </xdr:from>
    <xdr:ext cx="762000" cy="259045"/>
    <xdr:sp macro="" textlink="">
      <xdr:nvSpPr>
        <xdr:cNvPr id="208" name="扶助費該当値テキスト"/>
        <xdr:cNvSpPr txBox="1"/>
      </xdr:nvSpPr>
      <xdr:spPr>
        <a:xfrm>
          <a:off x="49149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09" name="楕円 208"/>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0" name="テキスト ボックス 209"/>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1" name="楕円 210"/>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2" name="テキスト ボックス 211"/>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3" name="楕円 212"/>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4" name="テキスト ボックス 213"/>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5" name="楕円 214"/>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6" name="テキスト ボックス 215"/>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が類似団体平均を上回っているのは、繰出金が非常に高い数値となっているためである。これは、過去に集中的に実施した下水道整備にかかる企業債の償還が続いていることが原因であり、今後も償還額は同水準で続く見込みである。このため、事業の進捗調整や料金改定を図ることなどにより、繰出金の削減を図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165100</xdr:rowOff>
    </xdr:to>
    <xdr:cxnSp macro="">
      <xdr:nvCxnSpPr>
        <xdr:cNvPr id="246" name="直線コネクタ 245"/>
        <xdr:cNvCxnSpPr/>
      </xdr:nvCxnSpPr>
      <xdr:spPr>
        <a:xfrm flipV="1">
          <a:off x="16510000" y="9080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31750</xdr:rowOff>
    </xdr:from>
    <xdr:to>
      <xdr:col>82</xdr:col>
      <xdr:colOff>107950</xdr:colOff>
      <xdr:row>59</xdr:row>
      <xdr:rowOff>86178</xdr:rowOff>
    </xdr:to>
    <xdr:cxnSp macro="">
      <xdr:nvCxnSpPr>
        <xdr:cNvPr id="251" name="直線コネクタ 250"/>
        <xdr:cNvCxnSpPr/>
      </xdr:nvCxnSpPr>
      <xdr:spPr>
        <a:xfrm>
          <a:off x="15671800" y="101473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106334</xdr:rowOff>
    </xdr:from>
    <xdr:ext cx="762000" cy="259045"/>
    <xdr:sp macro="" textlink="">
      <xdr:nvSpPr>
        <xdr:cNvPr id="252" name="その他平均値テキスト"/>
        <xdr:cNvSpPr txBox="1"/>
      </xdr:nvSpPr>
      <xdr:spPr>
        <a:xfrm>
          <a:off x="16598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53" name="フローチャート: 判断 252"/>
        <xdr:cNvSpPr/>
      </xdr:nvSpPr>
      <xdr:spPr>
        <a:xfrm>
          <a:off x="16459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159657</xdr:rowOff>
    </xdr:from>
    <xdr:to>
      <xdr:col>78</xdr:col>
      <xdr:colOff>69850</xdr:colOff>
      <xdr:row>59</xdr:row>
      <xdr:rowOff>31750</xdr:rowOff>
    </xdr:to>
    <xdr:cxnSp macro="">
      <xdr:nvCxnSpPr>
        <xdr:cNvPr id="254" name="直線コネクタ 253"/>
        <xdr:cNvCxnSpPr/>
      </xdr:nvCxnSpPr>
      <xdr:spPr>
        <a:xfrm>
          <a:off x="14782800" y="10103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46265</xdr:rowOff>
    </xdr:from>
    <xdr:to>
      <xdr:col>78</xdr:col>
      <xdr:colOff>120650</xdr:colOff>
      <xdr:row>55</xdr:row>
      <xdr:rowOff>147865</xdr:rowOff>
    </xdr:to>
    <xdr:sp macro="" textlink="">
      <xdr:nvSpPr>
        <xdr:cNvPr id="255" name="フローチャート: 判断 254"/>
        <xdr:cNvSpPr/>
      </xdr:nvSpPr>
      <xdr:spPr>
        <a:xfrm>
          <a:off x="15621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158042</xdr:rowOff>
    </xdr:from>
    <xdr:ext cx="736600" cy="259045"/>
    <xdr:sp macro="" textlink="">
      <xdr:nvSpPr>
        <xdr:cNvPr id="256" name="テキスト ボックス 255"/>
        <xdr:cNvSpPr txBox="1"/>
      </xdr:nvSpPr>
      <xdr:spPr>
        <a:xfrm>
          <a:off x="15290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159657</xdr:rowOff>
    </xdr:from>
    <xdr:to>
      <xdr:col>73</xdr:col>
      <xdr:colOff>180975</xdr:colOff>
      <xdr:row>59</xdr:row>
      <xdr:rowOff>31750</xdr:rowOff>
    </xdr:to>
    <xdr:cxnSp macro="">
      <xdr:nvCxnSpPr>
        <xdr:cNvPr id="257" name="直線コネクタ 256"/>
        <xdr:cNvCxnSpPr/>
      </xdr:nvCxnSpPr>
      <xdr:spPr>
        <a:xfrm flipV="1">
          <a:off x="13893800" y="10103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57150</xdr:rowOff>
    </xdr:from>
    <xdr:to>
      <xdr:col>74</xdr:col>
      <xdr:colOff>31750</xdr:colOff>
      <xdr:row>55</xdr:row>
      <xdr:rowOff>158750</xdr:rowOff>
    </xdr:to>
    <xdr:sp macro="" textlink="">
      <xdr:nvSpPr>
        <xdr:cNvPr id="258" name="フローチャート: 判断 257"/>
        <xdr:cNvSpPr/>
      </xdr:nvSpPr>
      <xdr:spPr>
        <a:xfrm>
          <a:off x="14732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59" name="テキスト ボックス 258"/>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61685</xdr:rowOff>
    </xdr:from>
    <xdr:to>
      <xdr:col>69</xdr:col>
      <xdr:colOff>92075</xdr:colOff>
      <xdr:row>59</xdr:row>
      <xdr:rowOff>31750</xdr:rowOff>
    </xdr:to>
    <xdr:cxnSp macro="">
      <xdr:nvCxnSpPr>
        <xdr:cNvPr id="260" name="直線コネクタ 259"/>
        <xdr:cNvCxnSpPr/>
      </xdr:nvCxnSpPr>
      <xdr:spPr>
        <a:xfrm>
          <a:off x="13004800" y="10005785"/>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1" name="フローチャート: 判断 260"/>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62" name="テキスト ボックス 261"/>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89807</xdr:rowOff>
    </xdr:from>
    <xdr:to>
      <xdr:col>65</xdr:col>
      <xdr:colOff>53975</xdr:colOff>
      <xdr:row>56</xdr:row>
      <xdr:rowOff>19957</xdr:rowOff>
    </xdr:to>
    <xdr:sp macro="" textlink="">
      <xdr:nvSpPr>
        <xdr:cNvPr id="263" name="フローチャート: 判断 262"/>
        <xdr:cNvSpPr/>
      </xdr:nvSpPr>
      <xdr:spPr>
        <a:xfrm>
          <a:off x="12954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30134</xdr:rowOff>
    </xdr:from>
    <xdr:ext cx="762000" cy="259045"/>
    <xdr:sp macro="" textlink="">
      <xdr:nvSpPr>
        <xdr:cNvPr id="264" name="テキスト ボックス 263"/>
        <xdr:cNvSpPr txBox="1"/>
      </xdr:nvSpPr>
      <xdr:spPr>
        <a:xfrm>
          <a:off x="12623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35378</xdr:rowOff>
    </xdr:from>
    <xdr:to>
      <xdr:col>82</xdr:col>
      <xdr:colOff>158750</xdr:colOff>
      <xdr:row>59</xdr:row>
      <xdr:rowOff>136978</xdr:rowOff>
    </xdr:to>
    <xdr:sp macro="" textlink="">
      <xdr:nvSpPr>
        <xdr:cNvPr id="270" name="楕円 269"/>
        <xdr:cNvSpPr/>
      </xdr:nvSpPr>
      <xdr:spPr>
        <a:xfrm>
          <a:off x="16459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7455</xdr:rowOff>
    </xdr:from>
    <xdr:ext cx="762000" cy="259045"/>
    <xdr:sp macro="" textlink="">
      <xdr:nvSpPr>
        <xdr:cNvPr id="271" name="その他該当値テキスト"/>
        <xdr:cNvSpPr txBox="1"/>
      </xdr:nvSpPr>
      <xdr:spPr>
        <a:xfrm>
          <a:off x="16598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2" name="楕円 271"/>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73" name="テキスト ボックス 272"/>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108857</xdr:rowOff>
    </xdr:from>
    <xdr:to>
      <xdr:col>74</xdr:col>
      <xdr:colOff>31750</xdr:colOff>
      <xdr:row>59</xdr:row>
      <xdr:rowOff>39007</xdr:rowOff>
    </xdr:to>
    <xdr:sp macro="" textlink="">
      <xdr:nvSpPr>
        <xdr:cNvPr id="274" name="楕円 273"/>
        <xdr:cNvSpPr/>
      </xdr:nvSpPr>
      <xdr:spPr>
        <a:xfrm>
          <a:off x="14732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23784</xdr:rowOff>
    </xdr:from>
    <xdr:ext cx="762000" cy="259045"/>
    <xdr:sp macro="" textlink="">
      <xdr:nvSpPr>
        <xdr:cNvPr id="275" name="テキスト ボックス 274"/>
        <xdr:cNvSpPr txBox="1"/>
      </xdr:nvSpPr>
      <xdr:spPr>
        <a:xfrm>
          <a:off x="14401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76" name="楕円 275"/>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67327</xdr:rowOff>
    </xdr:from>
    <xdr:ext cx="762000" cy="259045"/>
    <xdr:sp macro="" textlink="">
      <xdr:nvSpPr>
        <xdr:cNvPr id="277" name="テキスト ボックス 276"/>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78" name="楕円 277"/>
        <xdr:cNvSpPr/>
      </xdr:nvSpPr>
      <xdr:spPr>
        <a:xfrm>
          <a:off x="12954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97262</xdr:rowOff>
    </xdr:from>
    <xdr:ext cx="762000" cy="259045"/>
    <xdr:sp macro="" textlink="">
      <xdr:nvSpPr>
        <xdr:cNvPr id="279" name="テキスト ボックス 278"/>
        <xdr:cNvSpPr txBox="1"/>
      </xdr:nvSpPr>
      <xdr:spPr>
        <a:xfrm>
          <a:off x="12623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補助費については、消防業務とごみ収集・処理に関わる業務を直営で行っているため、一部事務組合への負担金が少なくなっていることと、市の関与の必要性や補助率の見直しなど、平成</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年度から平成</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年度の間に補助金総額の削減を徹底して進めたことにより、類似団体平均と比較して低い数値となっている。今後についても同様の見直しを継続していく必要がある。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40</xdr:row>
      <xdr:rowOff>165100</xdr:rowOff>
    </xdr:to>
    <xdr:cxnSp macro="">
      <xdr:nvCxnSpPr>
        <xdr:cNvPr id="306" name="直線コネクタ 305"/>
        <xdr:cNvCxnSpPr/>
      </xdr:nvCxnSpPr>
      <xdr:spPr>
        <a:xfrm flipV="1">
          <a:off x="16510000" y="57429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7"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8" name="直線コネクタ 307"/>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35</xdr:row>
      <xdr:rowOff>168910</xdr:rowOff>
    </xdr:to>
    <xdr:cxnSp macro="">
      <xdr:nvCxnSpPr>
        <xdr:cNvPr id="311" name="直線コネクタ 310"/>
        <xdr:cNvCxnSpPr/>
      </xdr:nvCxnSpPr>
      <xdr:spPr>
        <a:xfrm flipV="1">
          <a:off x="15671800" y="6162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52087</xdr:rowOff>
    </xdr:from>
    <xdr:ext cx="762000" cy="259045"/>
    <xdr:sp macro="" textlink="">
      <xdr:nvSpPr>
        <xdr:cNvPr id="312" name="補助費等平均値テキスト"/>
        <xdr:cNvSpPr txBox="1"/>
      </xdr:nvSpPr>
      <xdr:spPr>
        <a:xfrm>
          <a:off x="16598900" y="6395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80010</xdr:rowOff>
    </xdr:from>
    <xdr:to>
      <xdr:col>82</xdr:col>
      <xdr:colOff>158750</xdr:colOff>
      <xdr:row>38</xdr:row>
      <xdr:rowOff>10160</xdr:rowOff>
    </xdr:to>
    <xdr:sp macro="" textlink="">
      <xdr:nvSpPr>
        <xdr:cNvPr id="313" name="フローチャート: 判断 312"/>
        <xdr:cNvSpPr/>
      </xdr:nvSpPr>
      <xdr:spPr>
        <a:xfrm>
          <a:off x="164592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146050</xdr:rowOff>
    </xdr:from>
    <xdr:to>
      <xdr:col>78</xdr:col>
      <xdr:colOff>69850</xdr:colOff>
      <xdr:row>35</xdr:row>
      <xdr:rowOff>168910</xdr:rowOff>
    </xdr:to>
    <xdr:cxnSp macro="">
      <xdr:nvCxnSpPr>
        <xdr:cNvPr id="314" name="直線コネクタ 313"/>
        <xdr:cNvCxnSpPr/>
      </xdr:nvCxnSpPr>
      <xdr:spPr>
        <a:xfrm>
          <a:off x="14782800" y="614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57150</xdr:rowOff>
    </xdr:from>
    <xdr:to>
      <xdr:col>78</xdr:col>
      <xdr:colOff>120650</xdr:colOff>
      <xdr:row>37</xdr:row>
      <xdr:rowOff>158750</xdr:rowOff>
    </xdr:to>
    <xdr:sp macro="" textlink="">
      <xdr:nvSpPr>
        <xdr:cNvPr id="315" name="フローチャート: 判断 314"/>
        <xdr:cNvSpPr/>
      </xdr:nvSpPr>
      <xdr:spPr>
        <a:xfrm>
          <a:off x="15621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143527</xdr:rowOff>
    </xdr:from>
    <xdr:ext cx="736600" cy="259045"/>
    <xdr:sp macro="" textlink="">
      <xdr:nvSpPr>
        <xdr:cNvPr id="316" name="テキスト ボックス 315"/>
        <xdr:cNvSpPr txBox="1"/>
      </xdr:nvSpPr>
      <xdr:spPr>
        <a:xfrm>
          <a:off x="15290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146050</xdr:rowOff>
    </xdr:from>
    <xdr:to>
      <xdr:col>73</xdr:col>
      <xdr:colOff>180975</xdr:colOff>
      <xdr:row>36</xdr:row>
      <xdr:rowOff>12700</xdr:rowOff>
    </xdr:to>
    <xdr:cxnSp macro="">
      <xdr:nvCxnSpPr>
        <xdr:cNvPr id="317" name="直線コネクタ 316"/>
        <xdr:cNvCxnSpPr/>
      </xdr:nvCxnSpPr>
      <xdr:spPr>
        <a:xfrm flipV="1">
          <a:off x="13893800" y="614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26670</xdr:rowOff>
    </xdr:from>
    <xdr:to>
      <xdr:col>74</xdr:col>
      <xdr:colOff>31750</xdr:colOff>
      <xdr:row>37</xdr:row>
      <xdr:rowOff>128270</xdr:rowOff>
    </xdr:to>
    <xdr:sp macro="" textlink="">
      <xdr:nvSpPr>
        <xdr:cNvPr id="318" name="フローチャート: 判断 317"/>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113047</xdr:rowOff>
    </xdr:from>
    <xdr:ext cx="762000" cy="259045"/>
    <xdr:sp macro="" textlink="">
      <xdr:nvSpPr>
        <xdr:cNvPr id="319" name="テキスト ボックス 318"/>
        <xdr:cNvSpPr txBox="1"/>
      </xdr:nvSpPr>
      <xdr:spPr>
        <a:xfrm>
          <a:off x="14401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146050</xdr:rowOff>
    </xdr:from>
    <xdr:to>
      <xdr:col>69</xdr:col>
      <xdr:colOff>92075</xdr:colOff>
      <xdr:row>36</xdr:row>
      <xdr:rowOff>12700</xdr:rowOff>
    </xdr:to>
    <xdr:cxnSp macro="">
      <xdr:nvCxnSpPr>
        <xdr:cNvPr id="320" name="直線コネクタ 319"/>
        <xdr:cNvCxnSpPr/>
      </xdr:nvCxnSpPr>
      <xdr:spPr>
        <a:xfrm>
          <a:off x="13004800" y="614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41910</xdr:rowOff>
    </xdr:from>
    <xdr:to>
      <xdr:col>69</xdr:col>
      <xdr:colOff>142875</xdr:colOff>
      <xdr:row>37</xdr:row>
      <xdr:rowOff>143510</xdr:rowOff>
    </xdr:to>
    <xdr:sp macro="" textlink="">
      <xdr:nvSpPr>
        <xdr:cNvPr id="321" name="フローチャート: 判断 320"/>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22" name="テキスト ボックス 321"/>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129540</xdr:rowOff>
    </xdr:from>
    <xdr:to>
      <xdr:col>65</xdr:col>
      <xdr:colOff>53975</xdr:colOff>
      <xdr:row>37</xdr:row>
      <xdr:rowOff>59690</xdr:rowOff>
    </xdr:to>
    <xdr:sp macro="" textlink="">
      <xdr:nvSpPr>
        <xdr:cNvPr id="323" name="フローチャート: 判断 322"/>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44467</xdr:rowOff>
    </xdr:from>
    <xdr:ext cx="762000" cy="259045"/>
    <xdr:sp macro="" textlink="">
      <xdr:nvSpPr>
        <xdr:cNvPr id="324" name="テキスト ボックス 323"/>
        <xdr:cNvSpPr txBox="1"/>
      </xdr:nvSpPr>
      <xdr:spPr>
        <a:xfrm>
          <a:off x="12623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30" name="楕円 329"/>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31" name="補助費等該当値テキスト"/>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118110</xdr:rowOff>
    </xdr:from>
    <xdr:to>
      <xdr:col>78</xdr:col>
      <xdr:colOff>120650</xdr:colOff>
      <xdr:row>36</xdr:row>
      <xdr:rowOff>48260</xdr:rowOff>
    </xdr:to>
    <xdr:sp macro="" textlink="">
      <xdr:nvSpPr>
        <xdr:cNvPr id="332" name="楕円 331"/>
        <xdr:cNvSpPr/>
      </xdr:nvSpPr>
      <xdr:spPr>
        <a:xfrm>
          <a:off x="15621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58437</xdr:rowOff>
    </xdr:from>
    <xdr:ext cx="736600" cy="259045"/>
    <xdr:sp macro="" textlink="">
      <xdr:nvSpPr>
        <xdr:cNvPr id="333" name="テキスト ボックス 332"/>
        <xdr:cNvSpPr txBox="1"/>
      </xdr:nvSpPr>
      <xdr:spPr>
        <a:xfrm>
          <a:off x="15290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95250</xdr:rowOff>
    </xdr:from>
    <xdr:to>
      <xdr:col>74</xdr:col>
      <xdr:colOff>31750</xdr:colOff>
      <xdr:row>36</xdr:row>
      <xdr:rowOff>25400</xdr:rowOff>
    </xdr:to>
    <xdr:sp macro="" textlink="">
      <xdr:nvSpPr>
        <xdr:cNvPr id="334" name="楕円 333"/>
        <xdr:cNvSpPr/>
      </xdr:nvSpPr>
      <xdr:spPr>
        <a:xfrm>
          <a:off x="14732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35577</xdr:rowOff>
    </xdr:from>
    <xdr:ext cx="762000" cy="259045"/>
    <xdr:sp macro="" textlink="">
      <xdr:nvSpPr>
        <xdr:cNvPr id="335" name="テキスト ボックス 334"/>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36" name="楕円 335"/>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37" name="テキスト ボックス 336"/>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95250</xdr:rowOff>
    </xdr:from>
    <xdr:to>
      <xdr:col>65</xdr:col>
      <xdr:colOff>53975</xdr:colOff>
      <xdr:row>36</xdr:row>
      <xdr:rowOff>25400</xdr:rowOff>
    </xdr:to>
    <xdr:sp macro="" textlink="">
      <xdr:nvSpPr>
        <xdr:cNvPr id="338" name="楕円 337"/>
        <xdr:cNvSpPr/>
      </xdr:nvSpPr>
      <xdr:spPr>
        <a:xfrm>
          <a:off x="12954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35577</xdr:rowOff>
    </xdr:from>
    <xdr:ext cx="762000" cy="259045"/>
    <xdr:sp macro="" textlink="">
      <xdr:nvSpPr>
        <xdr:cNvPr id="339" name="テキスト ボックス 338"/>
        <xdr:cNvSpPr txBox="1"/>
      </xdr:nvSpPr>
      <xdr:spPr>
        <a:xfrm>
          <a:off x="12623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地方交付税の振り替わりである臨時財政対策債の借入に対する償還が増加傾向にあるものの、公債費負担適正化計画に基づき、新規借入額の抑制や平成</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年度および令和元年度において繰上償還を実施したことにより、類似団体平均と比較すると、</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ポイント低い割合となっている。しかしながら、今後は近年の大型投資事業の影響により公債費の増加が予想されることから、今後の数値の推移に注視しながら財政運営を行う必要がある。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30988</xdr:rowOff>
    </xdr:from>
    <xdr:to>
      <xdr:col>24</xdr:col>
      <xdr:colOff>25400</xdr:colOff>
      <xdr:row>79</xdr:row>
      <xdr:rowOff>110998</xdr:rowOff>
    </xdr:to>
    <xdr:cxnSp macro="">
      <xdr:nvCxnSpPr>
        <xdr:cNvPr id="364" name="直線コネクタ 363"/>
        <xdr:cNvCxnSpPr/>
      </xdr:nvCxnSpPr>
      <xdr:spPr>
        <a:xfrm flipV="1">
          <a:off x="4826000" y="1271828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83075</xdr:rowOff>
    </xdr:from>
    <xdr:ext cx="762000" cy="259045"/>
    <xdr:sp macro="" textlink="">
      <xdr:nvSpPr>
        <xdr:cNvPr id="365" name="公債費最小値テキスト"/>
        <xdr:cNvSpPr txBox="1"/>
      </xdr:nvSpPr>
      <xdr:spPr>
        <a:xfrm>
          <a:off x="4914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110998</xdr:rowOff>
    </xdr:from>
    <xdr:to>
      <xdr:col>24</xdr:col>
      <xdr:colOff>114300</xdr:colOff>
      <xdr:row>79</xdr:row>
      <xdr:rowOff>110998</xdr:rowOff>
    </xdr:to>
    <xdr:cxnSp macro="">
      <xdr:nvCxnSpPr>
        <xdr:cNvPr id="366" name="直線コネクタ 365"/>
        <xdr:cNvCxnSpPr/>
      </xdr:nvCxnSpPr>
      <xdr:spPr>
        <a:xfrm>
          <a:off x="4737100" y="1365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117365</xdr:rowOff>
    </xdr:from>
    <xdr:ext cx="762000" cy="259045"/>
    <xdr:sp macro="" textlink="">
      <xdr:nvSpPr>
        <xdr:cNvPr id="367" name="公債費最大値テキスト"/>
        <xdr:cNvSpPr txBox="1"/>
      </xdr:nvSpPr>
      <xdr:spPr>
        <a:xfrm>
          <a:off x="4914900" y="124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30988</xdr:rowOff>
    </xdr:from>
    <xdr:to>
      <xdr:col>24</xdr:col>
      <xdr:colOff>114300</xdr:colOff>
      <xdr:row>74</xdr:row>
      <xdr:rowOff>30988</xdr:rowOff>
    </xdr:to>
    <xdr:cxnSp macro="">
      <xdr:nvCxnSpPr>
        <xdr:cNvPr id="368" name="直線コネクタ 367"/>
        <xdr:cNvCxnSpPr/>
      </xdr:nvCxnSpPr>
      <xdr:spPr>
        <a:xfrm>
          <a:off x="4737100" y="1271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159004</xdr:rowOff>
    </xdr:from>
    <xdr:to>
      <xdr:col>24</xdr:col>
      <xdr:colOff>25400</xdr:colOff>
      <xdr:row>77</xdr:row>
      <xdr:rowOff>5842</xdr:rowOff>
    </xdr:to>
    <xdr:cxnSp macro="">
      <xdr:nvCxnSpPr>
        <xdr:cNvPr id="369" name="直線コネクタ 368"/>
        <xdr:cNvCxnSpPr/>
      </xdr:nvCxnSpPr>
      <xdr:spPr>
        <a:xfrm>
          <a:off x="3987800" y="131892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70"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1" name="フローチャート: 判断 370"/>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159004</xdr:rowOff>
    </xdr:from>
    <xdr:to>
      <xdr:col>19</xdr:col>
      <xdr:colOff>187325</xdr:colOff>
      <xdr:row>76</xdr:row>
      <xdr:rowOff>159004</xdr:rowOff>
    </xdr:to>
    <xdr:cxnSp macro="">
      <xdr:nvCxnSpPr>
        <xdr:cNvPr id="372" name="直線コネクタ 371"/>
        <xdr:cNvCxnSpPr/>
      </xdr:nvCxnSpPr>
      <xdr:spPr>
        <a:xfrm>
          <a:off x="3098800" y="13189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3" name="フローチャート: 判断 372"/>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4" name="テキスト ボックス 373"/>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159004</xdr:rowOff>
    </xdr:from>
    <xdr:to>
      <xdr:col>15</xdr:col>
      <xdr:colOff>98425</xdr:colOff>
      <xdr:row>77</xdr:row>
      <xdr:rowOff>1270</xdr:rowOff>
    </xdr:to>
    <xdr:cxnSp macro="">
      <xdr:nvCxnSpPr>
        <xdr:cNvPr id="375" name="直線コネクタ 374"/>
        <xdr:cNvCxnSpPr/>
      </xdr:nvCxnSpPr>
      <xdr:spPr>
        <a:xfrm flipV="1">
          <a:off x="2209800" y="13189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6" name="フローチャート: 判断 375"/>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7" name="テキスト ボックス 376"/>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1270</xdr:rowOff>
    </xdr:to>
    <xdr:cxnSp macro="">
      <xdr:nvCxnSpPr>
        <xdr:cNvPr id="378" name="直線コネクタ 377"/>
        <xdr:cNvCxnSpPr/>
      </xdr:nvCxnSpPr>
      <xdr:spPr>
        <a:xfrm>
          <a:off x="1320800" y="13202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9" name="フローチャート: 判断 378"/>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0" name="テキスト ボックス 379"/>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1" name="フローチャート: 判断 380"/>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2" name="テキスト ボックス 381"/>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126492</xdr:rowOff>
    </xdr:from>
    <xdr:to>
      <xdr:col>24</xdr:col>
      <xdr:colOff>76200</xdr:colOff>
      <xdr:row>77</xdr:row>
      <xdr:rowOff>56642</xdr:rowOff>
    </xdr:to>
    <xdr:sp macro="" textlink="">
      <xdr:nvSpPr>
        <xdr:cNvPr id="388" name="楕円 387"/>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143019</xdr:rowOff>
    </xdr:from>
    <xdr:ext cx="762000" cy="259045"/>
    <xdr:sp macro="" textlink="">
      <xdr:nvSpPr>
        <xdr:cNvPr id="389" name="公債費該当値テキスト"/>
        <xdr:cNvSpPr txBox="1"/>
      </xdr:nvSpPr>
      <xdr:spPr>
        <a:xfrm>
          <a:off x="4914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108204</xdr:rowOff>
    </xdr:from>
    <xdr:to>
      <xdr:col>20</xdr:col>
      <xdr:colOff>38100</xdr:colOff>
      <xdr:row>77</xdr:row>
      <xdr:rowOff>38354</xdr:rowOff>
    </xdr:to>
    <xdr:sp macro="" textlink="">
      <xdr:nvSpPr>
        <xdr:cNvPr id="390" name="楕円 389"/>
        <xdr:cNvSpPr/>
      </xdr:nvSpPr>
      <xdr:spPr>
        <a:xfrm>
          <a:off x="3937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48531</xdr:rowOff>
    </xdr:from>
    <xdr:ext cx="736600" cy="259045"/>
    <xdr:sp macro="" textlink="">
      <xdr:nvSpPr>
        <xdr:cNvPr id="391" name="テキスト ボックス 390"/>
        <xdr:cNvSpPr txBox="1"/>
      </xdr:nvSpPr>
      <xdr:spPr>
        <a:xfrm>
          <a:off x="3606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108204</xdr:rowOff>
    </xdr:from>
    <xdr:to>
      <xdr:col>15</xdr:col>
      <xdr:colOff>149225</xdr:colOff>
      <xdr:row>77</xdr:row>
      <xdr:rowOff>38354</xdr:rowOff>
    </xdr:to>
    <xdr:sp macro="" textlink="">
      <xdr:nvSpPr>
        <xdr:cNvPr id="392" name="楕円 391"/>
        <xdr:cNvSpPr/>
      </xdr:nvSpPr>
      <xdr:spPr>
        <a:xfrm>
          <a:off x="3048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48531</xdr:rowOff>
    </xdr:from>
    <xdr:ext cx="762000" cy="259045"/>
    <xdr:sp macro="" textlink="">
      <xdr:nvSpPr>
        <xdr:cNvPr id="393" name="テキスト ボックス 392"/>
        <xdr:cNvSpPr txBox="1"/>
      </xdr:nvSpPr>
      <xdr:spPr>
        <a:xfrm>
          <a:off x="2717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94" name="楕円 393"/>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95" name="テキスト ボックス 394"/>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96" name="楕円 395"/>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97" name="テキスト ボックス 396"/>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障害福祉サービス等給付事業や施設型給付費等支給事業等の増加により扶助費が増となったことと、繰出金が高い数値となっていることから、類似団体平均と比較して高い数値となった。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今後は彦根市スポーツ・文化交流センター整備事業や新しいごみ焼却場建設負担金などの大型事業を予定していることから、事業見直しを行い、事業費の削減や抑制に努める必要がある。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117856</xdr:rowOff>
    </xdr:from>
    <xdr:to>
      <xdr:col>82</xdr:col>
      <xdr:colOff>107950</xdr:colOff>
      <xdr:row>80</xdr:row>
      <xdr:rowOff>113285</xdr:rowOff>
    </xdr:to>
    <xdr:cxnSp macro="">
      <xdr:nvCxnSpPr>
        <xdr:cNvPr id="423" name="直線コネクタ 422"/>
        <xdr:cNvCxnSpPr/>
      </xdr:nvCxnSpPr>
      <xdr:spPr>
        <a:xfrm flipV="1">
          <a:off x="16510000" y="12805156"/>
          <a:ext cx="0" cy="102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4"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5" name="直線コネクタ 424"/>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32783</xdr:rowOff>
    </xdr:from>
    <xdr:ext cx="762000" cy="259045"/>
    <xdr:sp macro="" textlink="">
      <xdr:nvSpPr>
        <xdr:cNvPr id="426" name="公債費以外最大値テキスト"/>
        <xdr:cNvSpPr txBox="1"/>
      </xdr:nvSpPr>
      <xdr:spPr>
        <a:xfrm>
          <a:off x="16598900" y="1254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117856</xdr:rowOff>
    </xdr:from>
    <xdr:to>
      <xdr:col>82</xdr:col>
      <xdr:colOff>196850</xdr:colOff>
      <xdr:row>74</xdr:row>
      <xdr:rowOff>117856</xdr:rowOff>
    </xdr:to>
    <xdr:cxnSp macro="">
      <xdr:nvCxnSpPr>
        <xdr:cNvPr id="427" name="直線コネクタ 426"/>
        <xdr:cNvCxnSpPr/>
      </xdr:nvCxnSpPr>
      <xdr:spPr>
        <a:xfrm>
          <a:off x="16421100" y="12805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154432</xdr:rowOff>
    </xdr:from>
    <xdr:to>
      <xdr:col>82</xdr:col>
      <xdr:colOff>107950</xdr:colOff>
      <xdr:row>79</xdr:row>
      <xdr:rowOff>92711</xdr:rowOff>
    </xdr:to>
    <xdr:cxnSp macro="">
      <xdr:nvCxnSpPr>
        <xdr:cNvPr id="428" name="直線コネクタ 427"/>
        <xdr:cNvCxnSpPr/>
      </xdr:nvCxnSpPr>
      <xdr:spPr>
        <a:xfrm flipV="1">
          <a:off x="15671800" y="13527532"/>
          <a:ext cx="8382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85869</xdr:rowOff>
    </xdr:from>
    <xdr:ext cx="762000" cy="259045"/>
    <xdr:sp macro="" textlink="">
      <xdr:nvSpPr>
        <xdr:cNvPr id="429" name="公債費以外平均値テキスト"/>
        <xdr:cNvSpPr txBox="1"/>
      </xdr:nvSpPr>
      <xdr:spPr>
        <a:xfrm>
          <a:off x="16598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30" name="フローチャート: 判断 429"/>
        <xdr:cNvSpPr/>
      </xdr:nvSpPr>
      <xdr:spPr>
        <a:xfrm>
          <a:off x="16459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33274</xdr:rowOff>
    </xdr:from>
    <xdr:to>
      <xdr:col>78</xdr:col>
      <xdr:colOff>69850</xdr:colOff>
      <xdr:row>79</xdr:row>
      <xdr:rowOff>92711</xdr:rowOff>
    </xdr:to>
    <xdr:cxnSp macro="">
      <xdr:nvCxnSpPr>
        <xdr:cNvPr id="431" name="直線コネクタ 430"/>
        <xdr:cNvCxnSpPr/>
      </xdr:nvCxnSpPr>
      <xdr:spPr>
        <a:xfrm>
          <a:off x="14782800" y="13577824"/>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2" name="フローチャート: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3" name="テキスト ボックス 432"/>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28702</xdr:rowOff>
    </xdr:from>
    <xdr:to>
      <xdr:col>73</xdr:col>
      <xdr:colOff>180975</xdr:colOff>
      <xdr:row>79</xdr:row>
      <xdr:rowOff>33274</xdr:rowOff>
    </xdr:to>
    <xdr:cxnSp macro="">
      <xdr:nvCxnSpPr>
        <xdr:cNvPr id="434" name="直線コネクタ 433"/>
        <xdr:cNvCxnSpPr/>
      </xdr:nvCxnSpPr>
      <xdr:spPr>
        <a:xfrm>
          <a:off x="13893800" y="135732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5" name="フローチャート: 判断 434"/>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36" name="テキスト ボックス 435"/>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53848</xdr:rowOff>
    </xdr:from>
    <xdr:to>
      <xdr:col>69</xdr:col>
      <xdr:colOff>92075</xdr:colOff>
      <xdr:row>79</xdr:row>
      <xdr:rowOff>28702</xdr:rowOff>
    </xdr:to>
    <xdr:cxnSp macro="">
      <xdr:nvCxnSpPr>
        <xdr:cNvPr id="437" name="直線コネクタ 436"/>
        <xdr:cNvCxnSpPr/>
      </xdr:nvCxnSpPr>
      <xdr:spPr>
        <a:xfrm>
          <a:off x="13004800" y="1342694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xdr:nvSpPr>
        <xdr:cNvPr id="438" name="フローチャート: 判断 437"/>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130827</xdr:rowOff>
    </xdr:from>
    <xdr:ext cx="762000" cy="259045"/>
    <xdr:sp macro="" textlink="">
      <xdr:nvSpPr>
        <xdr:cNvPr id="439" name="テキスト ボックス 438"/>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0" name="フローチャート: 判断 439"/>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1" name="テキスト ボックス 440"/>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103632</xdr:rowOff>
    </xdr:from>
    <xdr:to>
      <xdr:col>82</xdr:col>
      <xdr:colOff>158750</xdr:colOff>
      <xdr:row>79</xdr:row>
      <xdr:rowOff>33782</xdr:rowOff>
    </xdr:to>
    <xdr:sp macro="" textlink="">
      <xdr:nvSpPr>
        <xdr:cNvPr id="447" name="楕円 446"/>
        <xdr:cNvSpPr/>
      </xdr:nvSpPr>
      <xdr:spPr>
        <a:xfrm>
          <a:off x="16459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75709</xdr:rowOff>
    </xdr:from>
    <xdr:ext cx="762000" cy="259045"/>
    <xdr:sp macro="" textlink="">
      <xdr:nvSpPr>
        <xdr:cNvPr id="448" name="公債費以外該当値テキスト"/>
        <xdr:cNvSpPr txBox="1"/>
      </xdr:nvSpPr>
      <xdr:spPr>
        <a:xfrm>
          <a:off x="16598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41911</xdr:rowOff>
    </xdr:from>
    <xdr:to>
      <xdr:col>78</xdr:col>
      <xdr:colOff>120650</xdr:colOff>
      <xdr:row>79</xdr:row>
      <xdr:rowOff>143511</xdr:rowOff>
    </xdr:to>
    <xdr:sp macro="" textlink="">
      <xdr:nvSpPr>
        <xdr:cNvPr id="449" name="楕円 448"/>
        <xdr:cNvSpPr/>
      </xdr:nvSpPr>
      <xdr:spPr>
        <a:xfrm>
          <a:off x="15621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128288</xdr:rowOff>
    </xdr:from>
    <xdr:ext cx="736600" cy="259045"/>
    <xdr:sp macro="" textlink="">
      <xdr:nvSpPr>
        <xdr:cNvPr id="450" name="テキスト ボックス 449"/>
        <xdr:cNvSpPr txBox="1"/>
      </xdr:nvSpPr>
      <xdr:spPr>
        <a:xfrm>
          <a:off x="15290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153924</xdr:rowOff>
    </xdr:from>
    <xdr:to>
      <xdr:col>74</xdr:col>
      <xdr:colOff>31750</xdr:colOff>
      <xdr:row>79</xdr:row>
      <xdr:rowOff>84074</xdr:rowOff>
    </xdr:to>
    <xdr:sp macro="" textlink="">
      <xdr:nvSpPr>
        <xdr:cNvPr id="451" name="楕円 450"/>
        <xdr:cNvSpPr/>
      </xdr:nvSpPr>
      <xdr:spPr>
        <a:xfrm>
          <a:off x="14732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68851</xdr:rowOff>
    </xdr:from>
    <xdr:ext cx="762000" cy="259045"/>
    <xdr:sp macro="" textlink="">
      <xdr:nvSpPr>
        <xdr:cNvPr id="452" name="テキスト ボックス 451"/>
        <xdr:cNvSpPr txBox="1"/>
      </xdr:nvSpPr>
      <xdr:spPr>
        <a:xfrm>
          <a:off x="14401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149352</xdr:rowOff>
    </xdr:from>
    <xdr:to>
      <xdr:col>69</xdr:col>
      <xdr:colOff>142875</xdr:colOff>
      <xdr:row>79</xdr:row>
      <xdr:rowOff>79502</xdr:rowOff>
    </xdr:to>
    <xdr:sp macro="" textlink="">
      <xdr:nvSpPr>
        <xdr:cNvPr id="453" name="楕円 452"/>
        <xdr:cNvSpPr/>
      </xdr:nvSpPr>
      <xdr:spPr>
        <a:xfrm>
          <a:off x="13843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64279</xdr:rowOff>
    </xdr:from>
    <xdr:ext cx="762000" cy="259045"/>
    <xdr:sp macro="" textlink="">
      <xdr:nvSpPr>
        <xdr:cNvPr id="454" name="テキスト ボックス 453"/>
        <xdr:cNvSpPr txBox="1"/>
      </xdr:nvSpPr>
      <xdr:spPr>
        <a:xfrm>
          <a:off x="13512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xdr:rowOff>
    </xdr:from>
    <xdr:to>
      <xdr:col>65</xdr:col>
      <xdr:colOff>53975</xdr:colOff>
      <xdr:row>78</xdr:row>
      <xdr:rowOff>104648</xdr:rowOff>
    </xdr:to>
    <xdr:sp macro="" textlink="">
      <xdr:nvSpPr>
        <xdr:cNvPr id="455" name="楕円 454"/>
        <xdr:cNvSpPr/>
      </xdr:nvSpPr>
      <xdr:spPr>
        <a:xfrm>
          <a:off x="12954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89425</xdr:rowOff>
    </xdr:from>
    <xdr:ext cx="762000" cy="259045"/>
    <xdr:sp macro="" textlink="">
      <xdr:nvSpPr>
        <xdr:cNvPr id="456" name="テキスト ボックス 455"/>
        <xdr:cNvSpPr txBox="1"/>
      </xdr:nvSpPr>
      <xdr:spPr>
        <a:xfrm>
          <a:off x="12623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67564</xdr:rowOff>
    </xdr:from>
    <xdr:to>
      <xdr:col>29</xdr:col>
      <xdr:colOff>127000</xdr:colOff>
      <xdr:row>19</xdr:row>
      <xdr:rowOff>52724</xdr:rowOff>
    </xdr:to>
    <xdr:cxnSp macro="">
      <xdr:nvCxnSpPr>
        <xdr:cNvPr id="45" name="直線コネクタ 44"/>
        <xdr:cNvCxnSpPr/>
      </xdr:nvCxnSpPr>
      <xdr:spPr bwMode="auto">
        <a:xfrm flipV="1">
          <a:off x="5651500" y="2172589"/>
          <a:ext cx="0" cy="1185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24801</xdr:rowOff>
    </xdr:from>
    <xdr:ext cx="762000" cy="259045"/>
    <xdr:sp macro="" textlink="">
      <xdr:nvSpPr>
        <xdr:cNvPr id="46" name="人口1人当たり決算額の推移最小値テキスト130"/>
        <xdr:cNvSpPr txBox="1"/>
      </xdr:nvSpPr>
      <xdr:spPr>
        <a:xfrm>
          <a:off x="5740400" y="332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52724</xdr:rowOff>
    </xdr:from>
    <xdr:to>
      <xdr:col>30</xdr:col>
      <xdr:colOff>25400</xdr:colOff>
      <xdr:row>19</xdr:row>
      <xdr:rowOff>52724</xdr:rowOff>
    </xdr:to>
    <xdr:cxnSp macro="">
      <xdr:nvCxnSpPr>
        <xdr:cNvPr id="47" name="直線コネクタ 46"/>
        <xdr:cNvCxnSpPr/>
      </xdr:nvCxnSpPr>
      <xdr:spPr bwMode="auto">
        <a:xfrm>
          <a:off x="5562600" y="33578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153941</xdr:rowOff>
    </xdr:from>
    <xdr:ext cx="762000" cy="259045"/>
    <xdr:sp macro="" textlink="">
      <xdr:nvSpPr>
        <xdr:cNvPr id="48" name="人口1人当たり決算額の推移最大値テキスト130"/>
        <xdr:cNvSpPr txBox="1"/>
      </xdr:nvSpPr>
      <xdr:spPr>
        <a:xfrm>
          <a:off x="5740400" y="191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67564</xdr:rowOff>
    </xdr:from>
    <xdr:to>
      <xdr:col>30</xdr:col>
      <xdr:colOff>25400</xdr:colOff>
      <xdr:row>12</xdr:row>
      <xdr:rowOff>67564</xdr:rowOff>
    </xdr:to>
    <xdr:cxnSp macro="">
      <xdr:nvCxnSpPr>
        <xdr:cNvPr id="49" name="直線コネクタ 48"/>
        <xdr:cNvCxnSpPr/>
      </xdr:nvCxnSpPr>
      <xdr:spPr bwMode="auto">
        <a:xfrm>
          <a:off x="5562600" y="21725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109283</xdr:rowOff>
    </xdr:from>
    <xdr:to>
      <xdr:col>29</xdr:col>
      <xdr:colOff>127000</xdr:colOff>
      <xdr:row>16</xdr:row>
      <xdr:rowOff>151574</xdr:rowOff>
    </xdr:to>
    <xdr:cxnSp macro="">
      <xdr:nvCxnSpPr>
        <xdr:cNvPr id="50" name="直線コネクタ 49"/>
        <xdr:cNvCxnSpPr/>
      </xdr:nvCxnSpPr>
      <xdr:spPr bwMode="auto">
        <a:xfrm>
          <a:off x="5003800" y="2900108"/>
          <a:ext cx="647700" cy="42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157091</xdr:rowOff>
    </xdr:from>
    <xdr:ext cx="762000" cy="259045"/>
    <xdr:sp macro="" textlink="">
      <xdr:nvSpPr>
        <xdr:cNvPr id="51" name="人口1人当たり決算額の推移平均値テキスト130"/>
        <xdr:cNvSpPr txBox="1"/>
      </xdr:nvSpPr>
      <xdr:spPr>
        <a:xfrm>
          <a:off x="5740400" y="2947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13564</xdr:rowOff>
    </xdr:from>
    <xdr:to>
      <xdr:col>29</xdr:col>
      <xdr:colOff>177800</xdr:colOff>
      <xdr:row>17</xdr:row>
      <xdr:rowOff>115164</xdr:rowOff>
    </xdr:to>
    <xdr:sp macro="" textlink="">
      <xdr:nvSpPr>
        <xdr:cNvPr id="52" name="フローチャート: 判断 51"/>
        <xdr:cNvSpPr/>
      </xdr:nvSpPr>
      <xdr:spPr bwMode="auto">
        <a:xfrm>
          <a:off x="56007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109283</xdr:rowOff>
    </xdr:from>
    <xdr:to>
      <xdr:col>26</xdr:col>
      <xdr:colOff>50800</xdr:colOff>
      <xdr:row>16</xdr:row>
      <xdr:rowOff>118885</xdr:rowOff>
    </xdr:to>
    <xdr:cxnSp macro="">
      <xdr:nvCxnSpPr>
        <xdr:cNvPr id="53" name="直線コネクタ 52"/>
        <xdr:cNvCxnSpPr/>
      </xdr:nvCxnSpPr>
      <xdr:spPr bwMode="auto">
        <a:xfrm flipV="1">
          <a:off x="4305300" y="2900108"/>
          <a:ext cx="698500" cy="9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52940</xdr:rowOff>
    </xdr:from>
    <xdr:to>
      <xdr:col>26</xdr:col>
      <xdr:colOff>101600</xdr:colOff>
      <xdr:row>17</xdr:row>
      <xdr:rowOff>154540</xdr:rowOff>
    </xdr:to>
    <xdr:sp macro="" textlink="">
      <xdr:nvSpPr>
        <xdr:cNvPr id="54" name="フローチャート: 判断 53"/>
        <xdr:cNvSpPr/>
      </xdr:nvSpPr>
      <xdr:spPr bwMode="auto">
        <a:xfrm>
          <a:off x="4953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139317</xdr:rowOff>
    </xdr:from>
    <xdr:ext cx="736600" cy="259045"/>
    <xdr:sp macro="" textlink="">
      <xdr:nvSpPr>
        <xdr:cNvPr id="55" name="テキスト ボックス 54"/>
        <xdr:cNvSpPr txBox="1"/>
      </xdr:nvSpPr>
      <xdr:spPr>
        <a:xfrm>
          <a:off x="4622800" y="310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118885</xdr:rowOff>
    </xdr:from>
    <xdr:to>
      <xdr:col>22</xdr:col>
      <xdr:colOff>114300</xdr:colOff>
      <xdr:row>16</xdr:row>
      <xdr:rowOff>147288</xdr:rowOff>
    </xdr:to>
    <xdr:cxnSp macro="">
      <xdr:nvCxnSpPr>
        <xdr:cNvPr id="56" name="直線コネクタ 55"/>
        <xdr:cNvCxnSpPr/>
      </xdr:nvCxnSpPr>
      <xdr:spPr bwMode="auto">
        <a:xfrm flipV="1">
          <a:off x="3606800" y="2909710"/>
          <a:ext cx="698500" cy="28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55988</xdr:rowOff>
    </xdr:from>
    <xdr:to>
      <xdr:col>22</xdr:col>
      <xdr:colOff>165100</xdr:colOff>
      <xdr:row>17</xdr:row>
      <xdr:rowOff>157588</xdr:rowOff>
    </xdr:to>
    <xdr:sp macro="" textlink="">
      <xdr:nvSpPr>
        <xdr:cNvPr id="57" name="フローチャート: 判断 56"/>
        <xdr:cNvSpPr/>
      </xdr:nvSpPr>
      <xdr:spPr bwMode="auto">
        <a:xfrm>
          <a:off x="4254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142365</xdr:rowOff>
    </xdr:from>
    <xdr:ext cx="762000" cy="259045"/>
    <xdr:sp macro="" textlink="">
      <xdr:nvSpPr>
        <xdr:cNvPr id="58" name="テキスト ボックス 57"/>
        <xdr:cNvSpPr txBox="1"/>
      </xdr:nvSpPr>
      <xdr:spPr>
        <a:xfrm>
          <a:off x="39243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147288</xdr:rowOff>
    </xdr:from>
    <xdr:to>
      <xdr:col>18</xdr:col>
      <xdr:colOff>177800</xdr:colOff>
      <xdr:row>17</xdr:row>
      <xdr:rowOff>10833</xdr:rowOff>
    </xdr:to>
    <xdr:cxnSp macro="">
      <xdr:nvCxnSpPr>
        <xdr:cNvPr id="59" name="直線コネクタ 58"/>
        <xdr:cNvCxnSpPr/>
      </xdr:nvCxnSpPr>
      <xdr:spPr bwMode="auto">
        <a:xfrm flipV="1">
          <a:off x="2908300" y="2938113"/>
          <a:ext cx="698500" cy="34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42672</xdr:rowOff>
    </xdr:from>
    <xdr:to>
      <xdr:col>19</xdr:col>
      <xdr:colOff>38100</xdr:colOff>
      <xdr:row>17</xdr:row>
      <xdr:rowOff>144272</xdr:rowOff>
    </xdr:to>
    <xdr:sp macro="" textlink="">
      <xdr:nvSpPr>
        <xdr:cNvPr id="60" name="フローチャート: 判断 59"/>
        <xdr:cNvSpPr/>
      </xdr:nvSpPr>
      <xdr:spPr bwMode="auto">
        <a:xfrm>
          <a:off x="3556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129049</xdr:rowOff>
    </xdr:from>
    <xdr:ext cx="762000" cy="259045"/>
    <xdr:sp macro="" textlink="">
      <xdr:nvSpPr>
        <xdr:cNvPr id="61" name="テキスト ボックス 60"/>
        <xdr:cNvSpPr txBox="1"/>
      </xdr:nvSpPr>
      <xdr:spPr>
        <a:xfrm>
          <a:off x="3225800" y="309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64503</xdr:rowOff>
    </xdr:from>
    <xdr:to>
      <xdr:col>15</xdr:col>
      <xdr:colOff>101600</xdr:colOff>
      <xdr:row>17</xdr:row>
      <xdr:rowOff>166103</xdr:rowOff>
    </xdr:to>
    <xdr:sp macro="" textlink="">
      <xdr:nvSpPr>
        <xdr:cNvPr id="62" name="フローチャート: 判断 61"/>
        <xdr:cNvSpPr/>
      </xdr:nvSpPr>
      <xdr:spPr bwMode="auto">
        <a:xfrm>
          <a:off x="2857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150880</xdr:rowOff>
    </xdr:from>
    <xdr:ext cx="762000" cy="259045"/>
    <xdr:sp macro="" textlink="">
      <xdr:nvSpPr>
        <xdr:cNvPr id="63" name="テキスト ボックス 62"/>
        <xdr:cNvSpPr txBox="1"/>
      </xdr:nvSpPr>
      <xdr:spPr>
        <a:xfrm>
          <a:off x="25273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100774</xdr:rowOff>
    </xdr:from>
    <xdr:to>
      <xdr:col>29</xdr:col>
      <xdr:colOff>177800</xdr:colOff>
      <xdr:row>17</xdr:row>
      <xdr:rowOff>30924</xdr:rowOff>
    </xdr:to>
    <xdr:sp macro="" textlink="">
      <xdr:nvSpPr>
        <xdr:cNvPr id="69" name="楕円 68"/>
        <xdr:cNvSpPr/>
      </xdr:nvSpPr>
      <xdr:spPr bwMode="auto">
        <a:xfrm>
          <a:off x="5600700" y="2891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117301</xdr:rowOff>
    </xdr:from>
    <xdr:ext cx="762000" cy="259045"/>
    <xdr:sp macro="" textlink="">
      <xdr:nvSpPr>
        <xdr:cNvPr id="70" name="人口1人当たり決算額の推移該当値テキスト130"/>
        <xdr:cNvSpPr txBox="1"/>
      </xdr:nvSpPr>
      <xdr:spPr>
        <a:xfrm>
          <a:off x="5740400" y="273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58483</xdr:rowOff>
    </xdr:from>
    <xdr:to>
      <xdr:col>26</xdr:col>
      <xdr:colOff>101600</xdr:colOff>
      <xdr:row>16</xdr:row>
      <xdr:rowOff>160083</xdr:rowOff>
    </xdr:to>
    <xdr:sp macro="" textlink="">
      <xdr:nvSpPr>
        <xdr:cNvPr id="71" name="楕円 70"/>
        <xdr:cNvSpPr/>
      </xdr:nvSpPr>
      <xdr:spPr bwMode="auto">
        <a:xfrm>
          <a:off x="4953000" y="2849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170260</xdr:rowOff>
    </xdr:from>
    <xdr:ext cx="736600" cy="259045"/>
    <xdr:sp macro="" textlink="">
      <xdr:nvSpPr>
        <xdr:cNvPr id="72" name="テキスト ボックス 71"/>
        <xdr:cNvSpPr txBox="1"/>
      </xdr:nvSpPr>
      <xdr:spPr>
        <a:xfrm>
          <a:off x="4622800" y="2618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68085</xdr:rowOff>
    </xdr:from>
    <xdr:to>
      <xdr:col>22</xdr:col>
      <xdr:colOff>165100</xdr:colOff>
      <xdr:row>16</xdr:row>
      <xdr:rowOff>169685</xdr:rowOff>
    </xdr:to>
    <xdr:sp macro="" textlink="">
      <xdr:nvSpPr>
        <xdr:cNvPr id="73" name="楕円 72"/>
        <xdr:cNvSpPr/>
      </xdr:nvSpPr>
      <xdr:spPr bwMode="auto">
        <a:xfrm>
          <a:off x="4254500" y="2858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8412</xdr:rowOff>
    </xdr:from>
    <xdr:ext cx="762000" cy="259045"/>
    <xdr:sp macro="" textlink="">
      <xdr:nvSpPr>
        <xdr:cNvPr id="74" name="テキスト ボックス 73"/>
        <xdr:cNvSpPr txBox="1"/>
      </xdr:nvSpPr>
      <xdr:spPr>
        <a:xfrm>
          <a:off x="3924300" y="262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96488</xdr:rowOff>
    </xdr:from>
    <xdr:to>
      <xdr:col>19</xdr:col>
      <xdr:colOff>38100</xdr:colOff>
      <xdr:row>17</xdr:row>
      <xdr:rowOff>26638</xdr:rowOff>
    </xdr:to>
    <xdr:sp macro="" textlink="">
      <xdr:nvSpPr>
        <xdr:cNvPr id="75" name="楕円 74"/>
        <xdr:cNvSpPr/>
      </xdr:nvSpPr>
      <xdr:spPr bwMode="auto">
        <a:xfrm>
          <a:off x="3556000" y="2887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36815</xdr:rowOff>
    </xdr:from>
    <xdr:ext cx="762000" cy="259045"/>
    <xdr:sp macro="" textlink="">
      <xdr:nvSpPr>
        <xdr:cNvPr id="76" name="テキスト ボックス 75"/>
        <xdr:cNvSpPr txBox="1"/>
      </xdr:nvSpPr>
      <xdr:spPr>
        <a:xfrm>
          <a:off x="3225800" y="265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131483</xdr:rowOff>
    </xdr:from>
    <xdr:to>
      <xdr:col>15</xdr:col>
      <xdr:colOff>101600</xdr:colOff>
      <xdr:row>17</xdr:row>
      <xdr:rowOff>61633</xdr:rowOff>
    </xdr:to>
    <xdr:sp macro="" textlink="">
      <xdr:nvSpPr>
        <xdr:cNvPr id="77" name="楕円 76"/>
        <xdr:cNvSpPr/>
      </xdr:nvSpPr>
      <xdr:spPr bwMode="auto">
        <a:xfrm>
          <a:off x="2857500" y="2922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71810</xdr:rowOff>
    </xdr:from>
    <xdr:ext cx="762000" cy="259045"/>
    <xdr:sp macro="" textlink="">
      <xdr:nvSpPr>
        <xdr:cNvPr id="78" name="テキスト ボックス 77"/>
        <xdr:cNvSpPr txBox="1"/>
      </xdr:nvSpPr>
      <xdr:spPr>
        <a:xfrm>
          <a:off x="2527300" y="269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338722</xdr:rowOff>
    </xdr:from>
    <xdr:to>
      <xdr:col>29</xdr:col>
      <xdr:colOff>127000</xdr:colOff>
      <xdr:row>37</xdr:row>
      <xdr:rowOff>288925</xdr:rowOff>
    </xdr:to>
    <xdr:cxnSp macro="">
      <xdr:nvCxnSpPr>
        <xdr:cNvPr id="106" name="直線コネクタ 105"/>
        <xdr:cNvCxnSpPr/>
      </xdr:nvCxnSpPr>
      <xdr:spPr bwMode="auto">
        <a:xfrm flipV="1">
          <a:off x="5651500" y="6263272"/>
          <a:ext cx="0" cy="11503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261002</xdr:rowOff>
    </xdr:from>
    <xdr:ext cx="762000" cy="259045"/>
    <xdr:sp macro="" textlink="">
      <xdr:nvSpPr>
        <xdr:cNvPr id="107" name="人口1人当たり決算額の推移最小値テキスト445"/>
        <xdr:cNvSpPr txBox="1"/>
      </xdr:nvSpPr>
      <xdr:spPr>
        <a:xfrm>
          <a:off x="5740400" y="738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288925</xdr:rowOff>
    </xdr:from>
    <xdr:to>
      <xdr:col>30</xdr:col>
      <xdr:colOff>25400</xdr:colOff>
      <xdr:row>37</xdr:row>
      <xdr:rowOff>288925</xdr:rowOff>
    </xdr:to>
    <xdr:cxnSp macro="">
      <xdr:nvCxnSpPr>
        <xdr:cNvPr id="108" name="直線コネクタ 107"/>
        <xdr:cNvCxnSpPr/>
      </xdr:nvCxnSpPr>
      <xdr:spPr bwMode="auto">
        <a:xfrm>
          <a:off x="5562600" y="7413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82199</xdr:rowOff>
    </xdr:from>
    <xdr:ext cx="762000" cy="259045"/>
    <xdr:sp macro="" textlink="">
      <xdr:nvSpPr>
        <xdr:cNvPr id="109" name="人口1人当たり決算額の推移最大値テキスト445"/>
        <xdr:cNvSpPr txBox="1"/>
      </xdr:nvSpPr>
      <xdr:spPr>
        <a:xfrm>
          <a:off x="5740400" y="600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338722</xdr:rowOff>
    </xdr:from>
    <xdr:to>
      <xdr:col>30</xdr:col>
      <xdr:colOff>25400</xdr:colOff>
      <xdr:row>33</xdr:row>
      <xdr:rowOff>338722</xdr:rowOff>
    </xdr:to>
    <xdr:cxnSp macro="">
      <xdr:nvCxnSpPr>
        <xdr:cNvPr id="110" name="直線コネクタ 109"/>
        <xdr:cNvCxnSpPr/>
      </xdr:nvCxnSpPr>
      <xdr:spPr bwMode="auto">
        <a:xfrm>
          <a:off x="5562600" y="6263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338189</xdr:rowOff>
    </xdr:from>
    <xdr:to>
      <xdr:col>29</xdr:col>
      <xdr:colOff>127000</xdr:colOff>
      <xdr:row>35</xdr:row>
      <xdr:rowOff>192760</xdr:rowOff>
    </xdr:to>
    <xdr:cxnSp macro="">
      <xdr:nvCxnSpPr>
        <xdr:cNvPr id="111" name="直線コネクタ 110"/>
        <xdr:cNvCxnSpPr/>
      </xdr:nvCxnSpPr>
      <xdr:spPr bwMode="auto">
        <a:xfrm>
          <a:off x="5003800" y="6605639"/>
          <a:ext cx="647700" cy="197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328757</xdr:rowOff>
    </xdr:from>
    <xdr:ext cx="762000" cy="259045"/>
    <xdr:sp macro="" textlink="">
      <xdr:nvSpPr>
        <xdr:cNvPr id="112" name="人口1人当たり決算額の推移平均値テキスト445"/>
        <xdr:cNvSpPr txBox="1"/>
      </xdr:nvSpPr>
      <xdr:spPr>
        <a:xfrm>
          <a:off x="5740400" y="6596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140780</xdr:rowOff>
    </xdr:from>
    <xdr:to>
      <xdr:col>29</xdr:col>
      <xdr:colOff>177800</xdr:colOff>
      <xdr:row>35</xdr:row>
      <xdr:rowOff>242380</xdr:rowOff>
    </xdr:to>
    <xdr:sp macro="" textlink="">
      <xdr:nvSpPr>
        <xdr:cNvPr id="113" name="フローチャート: 判断 112"/>
        <xdr:cNvSpPr/>
      </xdr:nvSpPr>
      <xdr:spPr bwMode="auto">
        <a:xfrm>
          <a:off x="5600700" y="6751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338189</xdr:rowOff>
    </xdr:from>
    <xdr:to>
      <xdr:col>26</xdr:col>
      <xdr:colOff>50800</xdr:colOff>
      <xdr:row>35</xdr:row>
      <xdr:rowOff>2680</xdr:rowOff>
    </xdr:to>
    <xdr:cxnSp macro="">
      <xdr:nvCxnSpPr>
        <xdr:cNvPr id="114" name="直線コネクタ 113"/>
        <xdr:cNvCxnSpPr/>
      </xdr:nvCxnSpPr>
      <xdr:spPr bwMode="auto">
        <a:xfrm flipV="1">
          <a:off x="4305300" y="6605639"/>
          <a:ext cx="698500" cy="7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171603</xdr:rowOff>
    </xdr:from>
    <xdr:to>
      <xdr:col>26</xdr:col>
      <xdr:colOff>101600</xdr:colOff>
      <xdr:row>35</xdr:row>
      <xdr:rowOff>273203</xdr:rowOff>
    </xdr:to>
    <xdr:sp macro="" textlink="">
      <xdr:nvSpPr>
        <xdr:cNvPr id="115" name="フローチャート: 判断 114"/>
        <xdr:cNvSpPr/>
      </xdr:nvSpPr>
      <xdr:spPr bwMode="auto">
        <a:xfrm>
          <a:off x="49530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257980</xdr:rowOff>
    </xdr:from>
    <xdr:ext cx="736600" cy="259045"/>
    <xdr:sp macro="" textlink="">
      <xdr:nvSpPr>
        <xdr:cNvPr id="116" name="テキスト ボックス 115"/>
        <xdr:cNvSpPr txBox="1"/>
      </xdr:nvSpPr>
      <xdr:spPr>
        <a:xfrm>
          <a:off x="4622800" y="6868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334378</xdr:rowOff>
    </xdr:from>
    <xdr:to>
      <xdr:col>22</xdr:col>
      <xdr:colOff>114300</xdr:colOff>
      <xdr:row>35</xdr:row>
      <xdr:rowOff>2680</xdr:rowOff>
    </xdr:to>
    <xdr:cxnSp macro="">
      <xdr:nvCxnSpPr>
        <xdr:cNvPr id="117" name="直線コネクタ 116"/>
        <xdr:cNvCxnSpPr/>
      </xdr:nvCxnSpPr>
      <xdr:spPr bwMode="auto">
        <a:xfrm>
          <a:off x="3606800" y="6601828"/>
          <a:ext cx="698500" cy="11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144894</xdr:rowOff>
    </xdr:from>
    <xdr:to>
      <xdr:col>22</xdr:col>
      <xdr:colOff>165100</xdr:colOff>
      <xdr:row>35</xdr:row>
      <xdr:rowOff>246494</xdr:rowOff>
    </xdr:to>
    <xdr:sp macro="" textlink="">
      <xdr:nvSpPr>
        <xdr:cNvPr id="118" name="フローチャート: 判断 117"/>
        <xdr:cNvSpPr/>
      </xdr:nvSpPr>
      <xdr:spPr bwMode="auto">
        <a:xfrm>
          <a:off x="42545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231271</xdr:rowOff>
    </xdr:from>
    <xdr:ext cx="762000" cy="259045"/>
    <xdr:sp macro="" textlink="">
      <xdr:nvSpPr>
        <xdr:cNvPr id="119" name="テキスト ボックス 118"/>
        <xdr:cNvSpPr txBox="1"/>
      </xdr:nvSpPr>
      <xdr:spPr>
        <a:xfrm>
          <a:off x="3924300" y="684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334378</xdr:rowOff>
    </xdr:from>
    <xdr:to>
      <xdr:col>18</xdr:col>
      <xdr:colOff>177800</xdr:colOff>
      <xdr:row>35</xdr:row>
      <xdr:rowOff>35141</xdr:rowOff>
    </xdr:to>
    <xdr:cxnSp macro="">
      <xdr:nvCxnSpPr>
        <xdr:cNvPr id="120" name="直線コネクタ 119"/>
        <xdr:cNvCxnSpPr/>
      </xdr:nvCxnSpPr>
      <xdr:spPr bwMode="auto">
        <a:xfrm flipV="1">
          <a:off x="2908300" y="6601828"/>
          <a:ext cx="698500" cy="43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118834</xdr:rowOff>
    </xdr:from>
    <xdr:to>
      <xdr:col>19</xdr:col>
      <xdr:colOff>38100</xdr:colOff>
      <xdr:row>35</xdr:row>
      <xdr:rowOff>220434</xdr:rowOff>
    </xdr:to>
    <xdr:sp macro="" textlink="">
      <xdr:nvSpPr>
        <xdr:cNvPr id="121" name="フローチャート: 判断 120"/>
        <xdr:cNvSpPr/>
      </xdr:nvSpPr>
      <xdr:spPr bwMode="auto">
        <a:xfrm>
          <a:off x="3556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205211</xdr:rowOff>
    </xdr:from>
    <xdr:ext cx="762000" cy="259045"/>
    <xdr:sp macro="" textlink="">
      <xdr:nvSpPr>
        <xdr:cNvPr id="122" name="テキスト ボックス 121"/>
        <xdr:cNvSpPr txBox="1"/>
      </xdr:nvSpPr>
      <xdr:spPr>
        <a:xfrm>
          <a:off x="3225800" y="681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88773</xdr:rowOff>
    </xdr:from>
    <xdr:to>
      <xdr:col>15</xdr:col>
      <xdr:colOff>101600</xdr:colOff>
      <xdr:row>35</xdr:row>
      <xdr:rowOff>190373</xdr:rowOff>
    </xdr:to>
    <xdr:sp macro="" textlink="">
      <xdr:nvSpPr>
        <xdr:cNvPr id="123" name="フローチャート: 判断 122"/>
        <xdr:cNvSpPr/>
      </xdr:nvSpPr>
      <xdr:spPr bwMode="auto">
        <a:xfrm>
          <a:off x="2857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175150</xdr:rowOff>
    </xdr:from>
    <xdr:ext cx="762000" cy="259045"/>
    <xdr:sp macro="" textlink="">
      <xdr:nvSpPr>
        <xdr:cNvPr id="124" name="テキスト ボックス 123"/>
        <xdr:cNvSpPr txBox="1"/>
      </xdr:nvSpPr>
      <xdr:spPr>
        <a:xfrm>
          <a:off x="25273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141960</xdr:rowOff>
    </xdr:from>
    <xdr:to>
      <xdr:col>29</xdr:col>
      <xdr:colOff>177800</xdr:colOff>
      <xdr:row>35</xdr:row>
      <xdr:rowOff>243560</xdr:rowOff>
    </xdr:to>
    <xdr:sp macro="" textlink="">
      <xdr:nvSpPr>
        <xdr:cNvPr id="130" name="楕円 129"/>
        <xdr:cNvSpPr/>
      </xdr:nvSpPr>
      <xdr:spPr bwMode="auto">
        <a:xfrm>
          <a:off x="5600700" y="6752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114037</xdr:rowOff>
    </xdr:from>
    <xdr:ext cx="762000" cy="259045"/>
    <xdr:sp macro="" textlink="">
      <xdr:nvSpPr>
        <xdr:cNvPr id="131" name="人口1人当たり決算額の推移該当値テキスト445"/>
        <xdr:cNvSpPr txBox="1"/>
      </xdr:nvSpPr>
      <xdr:spPr>
        <a:xfrm>
          <a:off x="5740400" y="672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287389</xdr:rowOff>
    </xdr:from>
    <xdr:to>
      <xdr:col>26</xdr:col>
      <xdr:colOff>101600</xdr:colOff>
      <xdr:row>35</xdr:row>
      <xdr:rowOff>46089</xdr:rowOff>
    </xdr:to>
    <xdr:sp macro="" textlink="">
      <xdr:nvSpPr>
        <xdr:cNvPr id="132" name="楕円 131"/>
        <xdr:cNvSpPr/>
      </xdr:nvSpPr>
      <xdr:spPr bwMode="auto">
        <a:xfrm>
          <a:off x="4953000" y="6554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56265</xdr:rowOff>
    </xdr:from>
    <xdr:ext cx="736600" cy="259045"/>
    <xdr:sp macro="" textlink="">
      <xdr:nvSpPr>
        <xdr:cNvPr id="133" name="テキスト ボックス 132"/>
        <xdr:cNvSpPr txBox="1"/>
      </xdr:nvSpPr>
      <xdr:spPr>
        <a:xfrm>
          <a:off x="4622800" y="6323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294780</xdr:rowOff>
    </xdr:from>
    <xdr:to>
      <xdr:col>22</xdr:col>
      <xdr:colOff>165100</xdr:colOff>
      <xdr:row>35</xdr:row>
      <xdr:rowOff>53480</xdr:rowOff>
    </xdr:to>
    <xdr:sp macro="" textlink="">
      <xdr:nvSpPr>
        <xdr:cNvPr id="134" name="楕円 133"/>
        <xdr:cNvSpPr/>
      </xdr:nvSpPr>
      <xdr:spPr bwMode="auto">
        <a:xfrm>
          <a:off x="4254500" y="6562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63657</xdr:rowOff>
    </xdr:from>
    <xdr:ext cx="762000" cy="259045"/>
    <xdr:sp macro="" textlink="">
      <xdr:nvSpPr>
        <xdr:cNvPr id="135" name="テキスト ボックス 134"/>
        <xdr:cNvSpPr txBox="1"/>
      </xdr:nvSpPr>
      <xdr:spPr>
        <a:xfrm>
          <a:off x="3924300" y="63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283578</xdr:rowOff>
    </xdr:from>
    <xdr:to>
      <xdr:col>19</xdr:col>
      <xdr:colOff>38100</xdr:colOff>
      <xdr:row>35</xdr:row>
      <xdr:rowOff>42278</xdr:rowOff>
    </xdr:to>
    <xdr:sp macro="" textlink="">
      <xdr:nvSpPr>
        <xdr:cNvPr id="136" name="楕円 135"/>
        <xdr:cNvSpPr/>
      </xdr:nvSpPr>
      <xdr:spPr bwMode="auto">
        <a:xfrm>
          <a:off x="3556000" y="6551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52455</xdr:rowOff>
    </xdr:from>
    <xdr:ext cx="762000" cy="259045"/>
    <xdr:sp macro="" textlink="">
      <xdr:nvSpPr>
        <xdr:cNvPr id="137" name="テキスト ボックス 136"/>
        <xdr:cNvSpPr txBox="1"/>
      </xdr:nvSpPr>
      <xdr:spPr>
        <a:xfrm>
          <a:off x="3225800" y="631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327241</xdr:rowOff>
    </xdr:from>
    <xdr:to>
      <xdr:col>15</xdr:col>
      <xdr:colOff>101600</xdr:colOff>
      <xdr:row>35</xdr:row>
      <xdr:rowOff>85941</xdr:rowOff>
    </xdr:to>
    <xdr:sp macro="" textlink="">
      <xdr:nvSpPr>
        <xdr:cNvPr id="138" name="楕円 137"/>
        <xdr:cNvSpPr/>
      </xdr:nvSpPr>
      <xdr:spPr bwMode="auto">
        <a:xfrm>
          <a:off x="2857500" y="6594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96118</xdr:rowOff>
    </xdr:from>
    <xdr:ext cx="762000" cy="259045"/>
    <xdr:sp macro="" textlink="">
      <xdr:nvSpPr>
        <xdr:cNvPr id="139" name="テキスト ボックス 138"/>
        <xdr:cNvSpPr txBox="1"/>
      </xdr:nvSpPr>
      <xdr:spPr>
        <a:xfrm>
          <a:off x="2527300" y="6363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112,975
110,126
196.87
45,767,817
44,573,478
1,120,812
24,647,080
41,980,488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14122</xdr:rowOff>
    </xdr:from>
    <xdr:to>
      <xdr:col>24</xdr:col>
      <xdr:colOff>62865</xdr:colOff>
      <xdr:row>39</xdr:row>
      <xdr:rowOff>7303</xdr:rowOff>
    </xdr:to>
    <xdr:cxnSp macro="">
      <xdr:nvCxnSpPr>
        <xdr:cNvPr id="56" name="直線コネクタ 55"/>
        <xdr:cNvCxnSpPr/>
      </xdr:nvCxnSpPr>
      <xdr:spPr>
        <a:xfrm flipV="1">
          <a:off x="4633595" y="5157622"/>
          <a:ext cx="1270" cy="153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11130</xdr:rowOff>
    </xdr:from>
    <xdr:ext cx="534377" cy="259045"/>
    <xdr:sp macro="" textlink="">
      <xdr:nvSpPr>
        <xdr:cNvPr id="57" name="人件費最小値テキスト"/>
        <xdr:cNvSpPr txBox="1"/>
      </xdr:nvSpPr>
      <xdr:spPr>
        <a:xfrm>
          <a:off x="4686300" y="669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7303</xdr:rowOff>
    </xdr:from>
    <xdr:to>
      <xdr:col>24</xdr:col>
      <xdr:colOff>152400</xdr:colOff>
      <xdr:row>39</xdr:row>
      <xdr:rowOff>7303</xdr:rowOff>
    </xdr:to>
    <xdr:cxnSp macro="">
      <xdr:nvCxnSpPr>
        <xdr:cNvPr id="58" name="直線コネクタ 57"/>
        <xdr:cNvCxnSpPr/>
      </xdr:nvCxnSpPr>
      <xdr:spPr>
        <a:xfrm>
          <a:off x="4546600" y="669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132249</xdr:rowOff>
    </xdr:from>
    <xdr:ext cx="534377" cy="259045"/>
    <xdr:sp macro="" textlink="">
      <xdr:nvSpPr>
        <xdr:cNvPr id="59" name="人件費最大値テキスト"/>
        <xdr:cNvSpPr txBox="1"/>
      </xdr:nvSpPr>
      <xdr:spPr>
        <a:xfrm>
          <a:off x="4686300" y="49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14122</xdr:rowOff>
    </xdr:from>
    <xdr:to>
      <xdr:col>24</xdr:col>
      <xdr:colOff>152400</xdr:colOff>
      <xdr:row>30</xdr:row>
      <xdr:rowOff>14122</xdr:rowOff>
    </xdr:to>
    <xdr:cxnSp macro="">
      <xdr:nvCxnSpPr>
        <xdr:cNvPr id="60" name="直線コネクタ 59"/>
        <xdr:cNvCxnSpPr/>
      </xdr:nvCxnSpPr>
      <xdr:spPr>
        <a:xfrm>
          <a:off x="4546600" y="515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170828</xdr:rowOff>
    </xdr:from>
    <xdr:to>
      <xdr:col>24</xdr:col>
      <xdr:colOff>63500</xdr:colOff>
      <xdr:row>34</xdr:row>
      <xdr:rowOff>37592</xdr:rowOff>
    </xdr:to>
    <xdr:cxnSp macro="">
      <xdr:nvCxnSpPr>
        <xdr:cNvPr id="61" name="直線コネクタ 60"/>
        <xdr:cNvCxnSpPr/>
      </xdr:nvCxnSpPr>
      <xdr:spPr>
        <a:xfrm>
          <a:off x="3797300" y="5828678"/>
          <a:ext cx="838200" cy="3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22636</xdr:rowOff>
    </xdr:from>
    <xdr:ext cx="534377" cy="259045"/>
    <xdr:sp macro="" textlink="">
      <xdr:nvSpPr>
        <xdr:cNvPr id="62" name="人件費平均値テキスト"/>
        <xdr:cNvSpPr txBox="1"/>
      </xdr:nvSpPr>
      <xdr:spPr>
        <a:xfrm>
          <a:off x="4686300" y="6023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44209</xdr:rowOff>
    </xdr:from>
    <xdr:to>
      <xdr:col>24</xdr:col>
      <xdr:colOff>114300</xdr:colOff>
      <xdr:row>35</xdr:row>
      <xdr:rowOff>145809</xdr:rowOff>
    </xdr:to>
    <xdr:sp macro="" textlink="">
      <xdr:nvSpPr>
        <xdr:cNvPr id="63" name="フローチャート: 判断 62"/>
        <xdr:cNvSpPr/>
      </xdr:nvSpPr>
      <xdr:spPr>
        <a:xfrm>
          <a:off x="4584700" y="604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149073</xdr:rowOff>
    </xdr:from>
    <xdr:to>
      <xdr:col>19</xdr:col>
      <xdr:colOff>177800</xdr:colOff>
      <xdr:row>33</xdr:row>
      <xdr:rowOff>170828</xdr:rowOff>
    </xdr:to>
    <xdr:cxnSp macro="">
      <xdr:nvCxnSpPr>
        <xdr:cNvPr id="64" name="直線コネクタ 63"/>
        <xdr:cNvCxnSpPr/>
      </xdr:nvCxnSpPr>
      <xdr:spPr>
        <a:xfrm>
          <a:off x="2908300" y="5806923"/>
          <a:ext cx="889000" cy="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68364</xdr:rowOff>
    </xdr:from>
    <xdr:to>
      <xdr:col>20</xdr:col>
      <xdr:colOff>38100</xdr:colOff>
      <xdr:row>35</xdr:row>
      <xdr:rowOff>169964</xdr:rowOff>
    </xdr:to>
    <xdr:sp macro="" textlink="">
      <xdr:nvSpPr>
        <xdr:cNvPr id="65" name="フローチャート: 判断 64"/>
        <xdr:cNvSpPr/>
      </xdr:nvSpPr>
      <xdr:spPr>
        <a:xfrm>
          <a:off x="37465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161091</xdr:rowOff>
    </xdr:from>
    <xdr:ext cx="534377" cy="259045"/>
    <xdr:sp macro="" textlink="">
      <xdr:nvSpPr>
        <xdr:cNvPr id="66" name="テキスト ボックス 65"/>
        <xdr:cNvSpPr txBox="1"/>
      </xdr:nvSpPr>
      <xdr:spPr>
        <a:xfrm>
          <a:off x="3530111" y="61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149073</xdr:rowOff>
    </xdr:from>
    <xdr:to>
      <xdr:col>15</xdr:col>
      <xdr:colOff>50800</xdr:colOff>
      <xdr:row>33</xdr:row>
      <xdr:rowOff>155664</xdr:rowOff>
    </xdr:to>
    <xdr:cxnSp macro="">
      <xdr:nvCxnSpPr>
        <xdr:cNvPr id="67" name="直線コネクタ 66"/>
        <xdr:cNvCxnSpPr/>
      </xdr:nvCxnSpPr>
      <xdr:spPr>
        <a:xfrm flipV="1">
          <a:off x="2019300" y="5806923"/>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64744</xdr:rowOff>
    </xdr:from>
    <xdr:to>
      <xdr:col>15</xdr:col>
      <xdr:colOff>101600</xdr:colOff>
      <xdr:row>35</xdr:row>
      <xdr:rowOff>166344</xdr:rowOff>
    </xdr:to>
    <xdr:sp macro="" textlink="">
      <xdr:nvSpPr>
        <xdr:cNvPr id="68" name="フローチャート: 判断 67"/>
        <xdr:cNvSpPr/>
      </xdr:nvSpPr>
      <xdr:spPr>
        <a:xfrm>
          <a:off x="2857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157471</xdr:rowOff>
    </xdr:from>
    <xdr:ext cx="534377" cy="259045"/>
    <xdr:sp macro="" textlink="">
      <xdr:nvSpPr>
        <xdr:cNvPr id="69" name="テキスト ボックス 68"/>
        <xdr:cNvSpPr txBox="1"/>
      </xdr:nvSpPr>
      <xdr:spPr>
        <a:xfrm>
          <a:off x="2641111" y="61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155664</xdr:rowOff>
    </xdr:from>
    <xdr:to>
      <xdr:col>10</xdr:col>
      <xdr:colOff>114300</xdr:colOff>
      <xdr:row>34</xdr:row>
      <xdr:rowOff>81978</xdr:rowOff>
    </xdr:to>
    <xdr:cxnSp macro="">
      <xdr:nvCxnSpPr>
        <xdr:cNvPr id="70" name="直線コネクタ 69"/>
        <xdr:cNvCxnSpPr/>
      </xdr:nvCxnSpPr>
      <xdr:spPr>
        <a:xfrm flipV="1">
          <a:off x="1130300" y="5813514"/>
          <a:ext cx="889000" cy="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80480</xdr:rowOff>
    </xdr:from>
    <xdr:to>
      <xdr:col>10</xdr:col>
      <xdr:colOff>165100</xdr:colOff>
      <xdr:row>36</xdr:row>
      <xdr:rowOff>10630</xdr:rowOff>
    </xdr:to>
    <xdr:sp macro="" textlink="">
      <xdr:nvSpPr>
        <xdr:cNvPr id="71" name="フローチャート: 判断 70"/>
        <xdr:cNvSpPr/>
      </xdr:nvSpPr>
      <xdr:spPr>
        <a:xfrm>
          <a:off x="1968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1757</xdr:rowOff>
    </xdr:from>
    <xdr:ext cx="534377" cy="259045"/>
    <xdr:sp macro="" textlink="">
      <xdr:nvSpPr>
        <xdr:cNvPr id="72" name="テキスト ボックス 71"/>
        <xdr:cNvSpPr txBox="1"/>
      </xdr:nvSpPr>
      <xdr:spPr>
        <a:xfrm>
          <a:off x="1752111" y="617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50000</xdr:rowOff>
    </xdr:from>
    <xdr:to>
      <xdr:col>6</xdr:col>
      <xdr:colOff>38100</xdr:colOff>
      <xdr:row>35</xdr:row>
      <xdr:rowOff>151600</xdr:rowOff>
    </xdr:to>
    <xdr:sp macro="" textlink="">
      <xdr:nvSpPr>
        <xdr:cNvPr id="73" name="フローチャート: 判断 72"/>
        <xdr:cNvSpPr/>
      </xdr:nvSpPr>
      <xdr:spPr>
        <a:xfrm>
          <a:off x="1079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142727</xdr:rowOff>
    </xdr:from>
    <xdr:ext cx="534377" cy="259045"/>
    <xdr:sp macro="" textlink="">
      <xdr:nvSpPr>
        <xdr:cNvPr id="74" name="テキスト ボックス 73"/>
        <xdr:cNvSpPr txBox="1"/>
      </xdr:nvSpPr>
      <xdr:spPr>
        <a:xfrm>
          <a:off x="863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158242</xdr:rowOff>
    </xdr:from>
    <xdr:to>
      <xdr:col>24</xdr:col>
      <xdr:colOff>114300</xdr:colOff>
      <xdr:row>34</xdr:row>
      <xdr:rowOff>88392</xdr:rowOff>
    </xdr:to>
    <xdr:sp macro="" textlink="">
      <xdr:nvSpPr>
        <xdr:cNvPr id="80" name="楕円 79"/>
        <xdr:cNvSpPr/>
      </xdr:nvSpPr>
      <xdr:spPr>
        <a:xfrm>
          <a:off x="4584700" y="581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9669</xdr:rowOff>
    </xdr:from>
    <xdr:ext cx="534377" cy="259045"/>
    <xdr:sp macro="" textlink="">
      <xdr:nvSpPr>
        <xdr:cNvPr id="81" name="人件費該当値テキスト"/>
        <xdr:cNvSpPr txBox="1"/>
      </xdr:nvSpPr>
      <xdr:spPr>
        <a:xfrm>
          <a:off x="4686300" y="56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120028</xdr:rowOff>
    </xdr:from>
    <xdr:to>
      <xdr:col>20</xdr:col>
      <xdr:colOff>38100</xdr:colOff>
      <xdr:row>34</xdr:row>
      <xdr:rowOff>50178</xdr:rowOff>
    </xdr:to>
    <xdr:sp macro="" textlink="">
      <xdr:nvSpPr>
        <xdr:cNvPr id="82" name="楕円 81"/>
        <xdr:cNvSpPr/>
      </xdr:nvSpPr>
      <xdr:spPr>
        <a:xfrm>
          <a:off x="3746500" y="577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66705</xdr:rowOff>
    </xdr:from>
    <xdr:ext cx="534377" cy="259045"/>
    <xdr:sp macro="" textlink="">
      <xdr:nvSpPr>
        <xdr:cNvPr id="83" name="テキスト ボックス 82"/>
        <xdr:cNvSpPr txBox="1"/>
      </xdr:nvSpPr>
      <xdr:spPr>
        <a:xfrm>
          <a:off x="3530111" y="55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98273</xdr:rowOff>
    </xdr:from>
    <xdr:to>
      <xdr:col>15</xdr:col>
      <xdr:colOff>101600</xdr:colOff>
      <xdr:row>34</xdr:row>
      <xdr:rowOff>28423</xdr:rowOff>
    </xdr:to>
    <xdr:sp macro="" textlink="">
      <xdr:nvSpPr>
        <xdr:cNvPr id="84" name="楕円 83"/>
        <xdr:cNvSpPr/>
      </xdr:nvSpPr>
      <xdr:spPr>
        <a:xfrm>
          <a:off x="2857500" y="575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44950</xdr:rowOff>
    </xdr:from>
    <xdr:ext cx="534377" cy="259045"/>
    <xdr:sp macro="" textlink="">
      <xdr:nvSpPr>
        <xdr:cNvPr id="85" name="テキスト ボックス 84"/>
        <xdr:cNvSpPr txBox="1"/>
      </xdr:nvSpPr>
      <xdr:spPr>
        <a:xfrm>
          <a:off x="2641111" y="553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104864</xdr:rowOff>
    </xdr:from>
    <xdr:to>
      <xdr:col>10</xdr:col>
      <xdr:colOff>165100</xdr:colOff>
      <xdr:row>34</xdr:row>
      <xdr:rowOff>35014</xdr:rowOff>
    </xdr:to>
    <xdr:sp macro="" textlink="">
      <xdr:nvSpPr>
        <xdr:cNvPr id="86" name="楕円 85"/>
        <xdr:cNvSpPr/>
      </xdr:nvSpPr>
      <xdr:spPr>
        <a:xfrm>
          <a:off x="1968500" y="576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51541</xdr:rowOff>
    </xdr:from>
    <xdr:ext cx="534377" cy="259045"/>
    <xdr:sp macro="" textlink="">
      <xdr:nvSpPr>
        <xdr:cNvPr id="87" name="テキスト ボックス 86"/>
        <xdr:cNvSpPr txBox="1"/>
      </xdr:nvSpPr>
      <xdr:spPr>
        <a:xfrm>
          <a:off x="1752111" y="553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31178</xdr:rowOff>
    </xdr:from>
    <xdr:to>
      <xdr:col>6</xdr:col>
      <xdr:colOff>38100</xdr:colOff>
      <xdr:row>34</xdr:row>
      <xdr:rowOff>132778</xdr:rowOff>
    </xdr:to>
    <xdr:sp macro="" textlink="">
      <xdr:nvSpPr>
        <xdr:cNvPr id="88" name="楕円 87"/>
        <xdr:cNvSpPr/>
      </xdr:nvSpPr>
      <xdr:spPr>
        <a:xfrm>
          <a:off x="1079500" y="586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149305</xdr:rowOff>
    </xdr:from>
    <xdr:ext cx="534377" cy="259045"/>
    <xdr:sp macro="" textlink="">
      <xdr:nvSpPr>
        <xdr:cNvPr id="89" name="テキスト ボックス 88"/>
        <xdr:cNvSpPr txBox="1"/>
      </xdr:nvSpPr>
      <xdr:spPr>
        <a:xfrm>
          <a:off x="863111" y="563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126245</xdr:rowOff>
    </xdr:from>
    <xdr:to>
      <xdr:col>24</xdr:col>
      <xdr:colOff>62865</xdr:colOff>
      <xdr:row>59</xdr:row>
      <xdr:rowOff>85881</xdr:rowOff>
    </xdr:to>
    <xdr:cxnSp macro="">
      <xdr:nvCxnSpPr>
        <xdr:cNvPr id="116" name="直線コネクタ 115"/>
        <xdr:cNvCxnSpPr/>
      </xdr:nvCxnSpPr>
      <xdr:spPr>
        <a:xfrm flipV="1">
          <a:off x="4633595" y="8698745"/>
          <a:ext cx="1270" cy="1502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89708</xdr:rowOff>
    </xdr:from>
    <xdr:ext cx="534377" cy="259045"/>
    <xdr:sp macro="" textlink="">
      <xdr:nvSpPr>
        <xdr:cNvPr id="117" name="物件費最小値テキスト"/>
        <xdr:cNvSpPr txBox="1"/>
      </xdr:nvSpPr>
      <xdr:spPr>
        <a:xfrm>
          <a:off x="4686300" y="1020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85881</xdr:rowOff>
    </xdr:from>
    <xdr:to>
      <xdr:col>24</xdr:col>
      <xdr:colOff>152400</xdr:colOff>
      <xdr:row>59</xdr:row>
      <xdr:rowOff>85881</xdr:rowOff>
    </xdr:to>
    <xdr:cxnSp macro="">
      <xdr:nvCxnSpPr>
        <xdr:cNvPr id="118" name="直線コネクタ 117"/>
        <xdr:cNvCxnSpPr/>
      </xdr:nvCxnSpPr>
      <xdr:spPr>
        <a:xfrm>
          <a:off x="4546600" y="10201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72922</xdr:rowOff>
    </xdr:from>
    <xdr:ext cx="534377" cy="259045"/>
    <xdr:sp macro="" textlink="">
      <xdr:nvSpPr>
        <xdr:cNvPr id="119" name="物件費最大値テキスト"/>
        <xdr:cNvSpPr txBox="1"/>
      </xdr:nvSpPr>
      <xdr:spPr>
        <a:xfrm>
          <a:off x="4686300" y="84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126245</xdr:rowOff>
    </xdr:from>
    <xdr:to>
      <xdr:col>24</xdr:col>
      <xdr:colOff>152400</xdr:colOff>
      <xdr:row>50</xdr:row>
      <xdr:rowOff>126245</xdr:rowOff>
    </xdr:to>
    <xdr:cxnSp macro="">
      <xdr:nvCxnSpPr>
        <xdr:cNvPr id="120" name="直線コネクタ 119"/>
        <xdr:cNvCxnSpPr/>
      </xdr:nvCxnSpPr>
      <xdr:spPr>
        <a:xfrm>
          <a:off x="4546600" y="869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47705</xdr:rowOff>
    </xdr:from>
    <xdr:to>
      <xdr:col>24</xdr:col>
      <xdr:colOff>63500</xdr:colOff>
      <xdr:row>55</xdr:row>
      <xdr:rowOff>74516</xdr:rowOff>
    </xdr:to>
    <xdr:cxnSp macro="">
      <xdr:nvCxnSpPr>
        <xdr:cNvPr id="121" name="直線コネクタ 120"/>
        <xdr:cNvCxnSpPr/>
      </xdr:nvCxnSpPr>
      <xdr:spPr>
        <a:xfrm>
          <a:off x="3797300" y="9477455"/>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90187</xdr:rowOff>
    </xdr:from>
    <xdr:ext cx="534377" cy="259045"/>
    <xdr:sp macro="" textlink="">
      <xdr:nvSpPr>
        <xdr:cNvPr id="122" name="物件費平均値テキスト"/>
        <xdr:cNvSpPr txBox="1"/>
      </xdr:nvSpPr>
      <xdr:spPr>
        <a:xfrm>
          <a:off x="4686300" y="9519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111760</xdr:rowOff>
    </xdr:from>
    <xdr:to>
      <xdr:col>24</xdr:col>
      <xdr:colOff>114300</xdr:colOff>
      <xdr:row>56</xdr:row>
      <xdr:rowOff>41910</xdr:rowOff>
    </xdr:to>
    <xdr:sp macro="" textlink="">
      <xdr:nvSpPr>
        <xdr:cNvPr id="123" name="フローチャート: 判断 122"/>
        <xdr:cNvSpPr/>
      </xdr:nvSpPr>
      <xdr:spPr>
        <a:xfrm>
          <a:off x="45847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47705</xdr:rowOff>
    </xdr:from>
    <xdr:to>
      <xdr:col>19</xdr:col>
      <xdr:colOff>177800</xdr:colOff>
      <xdr:row>55</xdr:row>
      <xdr:rowOff>55575</xdr:rowOff>
    </xdr:to>
    <xdr:cxnSp macro="">
      <xdr:nvCxnSpPr>
        <xdr:cNvPr id="124" name="直線コネクタ 123"/>
        <xdr:cNvCxnSpPr/>
      </xdr:nvCxnSpPr>
      <xdr:spPr>
        <a:xfrm flipV="1">
          <a:off x="2908300" y="9477455"/>
          <a:ext cx="889000" cy="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36453</xdr:rowOff>
    </xdr:from>
    <xdr:to>
      <xdr:col>20</xdr:col>
      <xdr:colOff>38100</xdr:colOff>
      <xdr:row>56</xdr:row>
      <xdr:rowOff>138053</xdr:rowOff>
    </xdr:to>
    <xdr:sp macro="" textlink="">
      <xdr:nvSpPr>
        <xdr:cNvPr id="125" name="フローチャート: 判断 124"/>
        <xdr:cNvSpPr/>
      </xdr:nvSpPr>
      <xdr:spPr>
        <a:xfrm>
          <a:off x="3746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129180</xdr:rowOff>
    </xdr:from>
    <xdr:ext cx="534377" cy="259045"/>
    <xdr:sp macro="" textlink="">
      <xdr:nvSpPr>
        <xdr:cNvPr id="126" name="テキスト ボックス 125"/>
        <xdr:cNvSpPr txBox="1"/>
      </xdr:nvSpPr>
      <xdr:spPr>
        <a:xfrm>
          <a:off x="3530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55575</xdr:rowOff>
    </xdr:from>
    <xdr:to>
      <xdr:col>15</xdr:col>
      <xdr:colOff>50800</xdr:colOff>
      <xdr:row>56</xdr:row>
      <xdr:rowOff>19848</xdr:rowOff>
    </xdr:to>
    <xdr:cxnSp macro="">
      <xdr:nvCxnSpPr>
        <xdr:cNvPr id="127" name="直線コネクタ 126"/>
        <xdr:cNvCxnSpPr/>
      </xdr:nvCxnSpPr>
      <xdr:spPr>
        <a:xfrm flipV="1">
          <a:off x="2019300" y="9485325"/>
          <a:ext cx="889000" cy="13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63722</xdr:rowOff>
    </xdr:from>
    <xdr:to>
      <xdr:col>15</xdr:col>
      <xdr:colOff>101600</xdr:colOff>
      <xdr:row>56</xdr:row>
      <xdr:rowOff>165322</xdr:rowOff>
    </xdr:to>
    <xdr:sp macro="" textlink="">
      <xdr:nvSpPr>
        <xdr:cNvPr id="128" name="フローチャート: 判断 127"/>
        <xdr:cNvSpPr/>
      </xdr:nvSpPr>
      <xdr:spPr>
        <a:xfrm>
          <a:off x="2857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156449</xdr:rowOff>
    </xdr:from>
    <xdr:ext cx="534377" cy="259045"/>
    <xdr:sp macro="" textlink="">
      <xdr:nvSpPr>
        <xdr:cNvPr id="129" name="テキスト ボックス 128"/>
        <xdr:cNvSpPr txBox="1"/>
      </xdr:nvSpPr>
      <xdr:spPr>
        <a:xfrm>
          <a:off x="2641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19848</xdr:rowOff>
    </xdr:from>
    <xdr:to>
      <xdr:col>10</xdr:col>
      <xdr:colOff>114300</xdr:colOff>
      <xdr:row>56</xdr:row>
      <xdr:rowOff>90780</xdr:rowOff>
    </xdr:to>
    <xdr:cxnSp macro="">
      <xdr:nvCxnSpPr>
        <xdr:cNvPr id="130" name="直線コネクタ 129"/>
        <xdr:cNvCxnSpPr/>
      </xdr:nvCxnSpPr>
      <xdr:spPr>
        <a:xfrm flipV="1">
          <a:off x="1130300" y="9621048"/>
          <a:ext cx="889000" cy="7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52945</xdr:rowOff>
    </xdr:from>
    <xdr:to>
      <xdr:col>10</xdr:col>
      <xdr:colOff>165100</xdr:colOff>
      <xdr:row>56</xdr:row>
      <xdr:rowOff>154545</xdr:rowOff>
    </xdr:to>
    <xdr:sp macro="" textlink="">
      <xdr:nvSpPr>
        <xdr:cNvPr id="131" name="フローチャート: 判断 130"/>
        <xdr:cNvSpPr/>
      </xdr:nvSpPr>
      <xdr:spPr>
        <a:xfrm>
          <a:off x="1968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145672</xdr:rowOff>
    </xdr:from>
    <xdr:ext cx="534377" cy="259045"/>
    <xdr:sp macro="" textlink="">
      <xdr:nvSpPr>
        <xdr:cNvPr id="132" name="テキスト ボックス 131"/>
        <xdr:cNvSpPr txBox="1"/>
      </xdr:nvSpPr>
      <xdr:spPr>
        <a:xfrm>
          <a:off x="1752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152484</xdr:rowOff>
    </xdr:from>
    <xdr:to>
      <xdr:col>6</xdr:col>
      <xdr:colOff>38100</xdr:colOff>
      <xdr:row>57</xdr:row>
      <xdr:rowOff>82634</xdr:rowOff>
    </xdr:to>
    <xdr:sp macro="" textlink="">
      <xdr:nvSpPr>
        <xdr:cNvPr id="133" name="フローチャート: 判断 132"/>
        <xdr:cNvSpPr/>
      </xdr:nvSpPr>
      <xdr:spPr>
        <a:xfrm>
          <a:off x="1079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73761</xdr:rowOff>
    </xdr:from>
    <xdr:ext cx="534377" cy="259045"/>
    <xdr:sp macro="" textlink="">
      <xdr:nvSpPr>
        <xdr:cNvPr id="134" name="テキスト ボックス 133"/>
        <xdr:cNvSpPr txBox="1"/>
      </xdr:nvSpPr>
      <xdr:spPr>
        <a:xfrm>
          <a:off x="863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23716</xdr:rowOff>
    </xdr:from>
    <xdr:to>
      <xdr:col>24</xdr:col>
      <xdr:colOff>114300</xdr:colOff>
      <xdr:row>55</xdr:row>
      <xdr:rowOff>125316</xdr:rowOff>
    </xdr:to>
    <xdr:sp macro="" textlink="">
      <xdr:nvSpPr>
        <xdr:cNvPr id="140" name="楕円 139"/>
        <xdr:cNvSpPr/>
      </xdr:nvSpPr>
      <xdr:spPr>
        <a:xfrm>
          <a:off x="4584700" y="945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46593</xdr:rowOff>
    </xdr:from>
    <xdr:ext cx="534377" cy="259045"/>
    <xdr:sp macro="" textlink="">
      <xdr:nvSpPr>
        <xdr:cNvPr id="141" name="物件費該当値テキスト"/>
        <xdr:cNvSpPr txBox="1"/>
      </xdr:nvSpPr>
      <xdr:spPr>
        <a:xfrm>
          <a:off x="4686300" y="930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168355</xdr:rowOff>
    </xdr:from>
    <xdr:to>
      <xdr:col>20</xdr:col>
      <xdr:colOff>38100</xdr:colOff>
      <xdr:row>55</xdr:row>
      <xdr:rowOff>98505</xdr:rowOff>
    </xdr:to>
    <xdr:sp macro="" textlink="">
      <xdr:nvSpPr>
        <xdr:cNvPr id="142" name="楕円 141"/>
        <xdr:cNvSpPr/>
      </xdr:nvSpPr>
      <xdr:spPr>
        <a:xfrm>
          <a:off x="3746500" y="942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115032</xdr:rowOff>
    </xdr:from>
    <xdr:ext cx="534377" cy="259045"/>
    <xdr:sp macro="" textlink="">
      <xdr:nvSpPr>
        <xdr:cNvPr id="143" name="テキスト ボックス 142"/>
        <xdr:cNvSpPr txBox="1"/>
      </xdr:nvSpPr>
      <xdr:spPr>
        <a:xfrm>
          <a:off x="3530111" y="920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4775</xdr:rowOff>
    </xdr:from>
    <xdr:to>
      <xdr:col>15</xdr:col>
      <xdr:colOff>101600</xdr:colOff>
      <xdr:row>55</xdr:row>
      <xdr:rowOff>106375</xdr:rowOff>
    </xdr:to>
    <xdr:sp macro="" textlink="">
      <xdr:nvSpPr>
        <xdr:cNvPr id="144" name="楕円 143"/>
        <xdr:cNvSpPr/>
      </xdr:nvSpPr>
      <xdr:spPr>
        <a:xfrm>
          <a:off x="2857500" y="94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122902</xdr:rowOff>
    </xdr:from>
    <xdr:ext cx="534377" cy="259045"/>
    <xdr:sp macro="" textlink="">
      <xdr:nvSpPr>
        <xdr:cNvPr id="145" name="テキスト ボックス 144"/>
        <xdr:cNvSpPr txBox="1"/>
      </xdr:nvSpPr>
      <xdr:spPr>
        <a:xfrm>
          <a:off x="2641111" y="92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140498</xdr:rowOff>
    </xdr:from>
    <xdr:to>
      <xdr:col>10</xdr:col>
      <xdr:colOff>165100</xdr:colOff>
      <xdr:row>56</xdr:row>
      <xdr:rowOff>70648</xdr:rowOff>
    </xdr:to>
    <xdr:sp macro="" textlink="">
      <xdr:nvSpPr>
        <xdr:cNvPr id="146" name="楕円 145"/>
        <xdr:cNvSpPr/>
      </xdr:nvSpPr>
      <xdr:spPr>
        <a:xfrm>
          <a:off x="1968500" y="95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87175</xdr:rowOff>
    </xdr:from>
    <xdr:ext cx="534377" cy="259045"/>
    <xdr:sp macro="" textlink="">
      <xdr:nvSpPr>
        <xdr:cNvPr id="147" name="テキスト ボックス 146"/>
        <xdr:cNvSpPr txBox="1"/>
      </xdr:nvSpPr>
      <xdr:spPr>
        <a:xfrm>
          <a:off x="1752111" y="934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39980</xdr:rowOff>
    </xdr:from>
    <xdr:to>
      <xdr:col>6</xdr:col>
      <xdr:colOff>38100</xdr:colOff>
      <xdr:row>56</xdr:row>
      <xdr:rowOff>141580</xdr:rowOff>
    </xdr:to>
    <xdr:sp macro="" textlink="">
      <xdr:nvSpPr>
        <xdr:cNvPr id="148" name="楕円 147"/>
        <xdr:cNvSpPr/>
      </xdr:nvSpPr>
      <xdr:spPr>
        <a:xfrm>
          <a:off x="1079500" y="96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158107</xdr:rowOff>
    </xdr:from>
    <xdr:ext cx="534377" cy="259045"/>
    <xdr:sp macro="" textlink="">
      <xdr:nvSpPr>
        <xdr:cNvPr id="149" name="テキスト ボックス 148"/>
        <xdr:cNvSpPr txBox="1"/>
      </xdr:nvSpPr>
      <xdr:spPr>
        <a:xfrm>
          <a:off x="863111" y="941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36340</xdr:rowOff>
    </xdr:from>
    <xdr:to>
      <xdr:col>24</xdr:col>
      <xdr:colOff>62865</xdr:colOff>
      <xdr:row>78</xdr:row>
      <xdr:rowOff>140353</xdr:rowOff>
    </xdr:to>
    <xdr:cxnSp macro="">
      <xdr:nvCxnSpPr>
        <xdr:cNvPr id="175" name="直線コネクタ 174"/>
        <xdr:cNvCxnSpPr/>
      </xdr:nvCxnSpPr>
      <xdr:spPr>
        <a:xfrm flipV="1">
          <a:off x="4633595" y="12209290"/>
          <a:ext cx="127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144180</xdr:rowOff>
    </xdr:from>
    <xdr:ext cx="378565" cy="259045"/>
    <xdr:sp macro="" textlink="">
      <xdr:nvSpPr>
        <xdr:cNvPr id="176" name="維持補修費最小値テキスト"/>
        <xdr:cNvSpPr txBox="1"/>
      </xdr:nvSpPr>
      <xdr:spPr>
        <a:xfrm>
          <a:off x="4686300" y="13517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140353</xdr:rowOff>
    </xdr:from>
    <xdr:to>
      <xdr:col>24</xdr:col>
      <xdr:colOff>152400</xdr:colOff>
      <xdr:row>78</xdr:row>
      <xdr:rowOff>140353</xdr:rowOff>
    </xdr:to>
    <xdr:cxnSp macro="">
      <xdr:nvCxnSpPr>
        <xdr:cNvPr id="177" name="直線コネクタ 176"/>
        <xdr:cNvCxnSpPr/>
      </xdr:nvCxnSpPr>
      <xdr:spPr>
        <a:xfrm>
          <a:off x="4546600" y="1351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154467</xdr:rowOff>
    </xdr:from>
    <xdr:ext cx="469744" cy="259045"/>
    <xdr:sp macro="" textlink="">
      <xdr:nvSpPr>
        <xdr:cNvPr id="178" name="維持補修費最大値テキスト"/>
        <xdr:cNvSpPr txBox="1"/>
      </xdr:nvSpPr>
      <xdr:spPr>
        <a:xfrm>
          <a:off x="4686300" y="1198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36340</xdr:rowOff>
    </xdr:from>
    <xdr:to>
      <xdr:col>24</xdr:col>
      <xdr:colOff>152400</xdr:colOff>
      <xdr:row>71</xdr:row>
      <xdr:rowOff>36340</xdr:rowOff>
    </xdr:to>
    <xdr:cxnSp macro="">
      <xdr:nvCxnSpPr>
        <xdr:cNvPr id="179" name="直線コネクタ 178"/>
        <xdr:cNvCxnSpPr/>
      </xdr:nvCxnSpPr>
      <xdr:spPr>
        <a:xfrm>
          <a:off x="4546600" y="1220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117004</xdr:rowOff>
    </xdr:from>
    <xdr:to>
      <xdr:col>24</xdr:col>
      <xdr:colOff>63500</xdr:colOff>
      <xdr:row>78</xdr:row>
      <xdr:rowOff>140353</xdr:rowOff>
    </xdr:to>
    <xdr:cxnSp macro="">
      <xdr:nvCxnSpPr>
        <xdr:cNvPr id="180" name="直線コネクタ 179"/>
        <xdr:cNvCxnSpPr/>
      </xdr:nvCxnSpPr>
      <xdr:spPr>
        <a:xfrm>
          <a:off x="3797300" y="13490104"/>
          <a:ext cx="838200" cy="2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84345</xdr:rowOff>
    </xdr:from>
    <xdr:ext cx="469744" cy="259045"/>
    <xdr:sp macro="" textlink="">
      <xdr:nvSpPr>
        <xdr:cNvPr id="181" name="維持補修費平均値テキスト"/>
        <xdr:cNvSpPr txBox="1"/>
      </xdr:nvSpPr>
      <xdr:spPr>
        <a:xfrm>
          <a:off x="4686300" y="1277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61468</xdr:rowOff>
    </xdr:from>
    <xdr:to>
      <xdr:col>24</xdr:col>
      <xdr:colOff>114300</xdr:colOff>
      <xdr:row>75</xdr:row>
      <xdr:rowOff>163069</xdr:rowOff>
    </xdr:to>
    <xdr:sp macro="" textlink="">
      <xdr:nvSpPr>
        <xdr:cNvPr id="182" name="フローチャート: 判断 181"/>
        <xdr:cNvSpPr/>
      </xdr:nvSpPr>
      <xdr:spPr>
        <a:xfrm>
          <a:off x="45847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117004</xdr:rowOff>
    </xdr:from>
    <xdr:to>
      <xdr:col>19</xdr:col>
      <xdr:colOff>177800</xdr:colOff>
      <xdr:row>78</xdr:row>
      <xdr:rowOff>137088</xdr:rowOff>
    </xdr:to>
    <xdr:cxnSp macro="">
      <xdr:nvCxnSpPr>
        <xdr:cNvPr id="183" name="直線コネクタ 182"/>
        <xdr:cNvCxnSpPr/>
      </xdr:nvCxnSpPr>
      <xdr:spPr>
        <a:xfrm flipV="1">
          <a:off x="2908300" y="13490104"/>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39915</xdr:rowOff>
    </xdr:from>
    <xdr:to>
      <xdr:col>20</xdr:col>
      <xdr:colOff>38100</xdr:colOff>
      <xdr:row>75</xdr:row>
      <xdr:rowOff>141515</xdr:rowOff>
    </xdr:to>
    <xdr:sp macro="" textlink="">
      <xdr:nvSpPr>
        <xdr:cNvPr id="184" name="フローチャート: 判断 183"/>
        <xdr:cNvSpPr/>
      </xdr:nvSpPr>
      <xdr:spPr>
        <a:xfrm>
          <a:off x="3746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158042</xdr:rowOff>
    </xdr:from>
    <xdr:ext cx="469744" cy="259045"/>
    <xdr:sp macro="" textlink="">
      <xdr:nvSpPr>
        <xdr:cNvPr id="185" name="テキスト ボックス 184"/>
        <xdr:cNvSpPr txBox="1"/>
      </xdr:nvSpPr>
      <xdr:spPr>
        <a:xfrm>
          <a:off x="3562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137088</xdr:rowOff>
    </xdr:from>
    <xdr:to>
      <xdr:col>15</xdr:col>
      <xdr:colOff>50800</xdr:colOff>
      <xdr:row>78</xdr:row>
      <xdr:rowOff>150476</xdr:rowOff>
    </xdr:to>
    <xdr:cxnSp macro="">
      <xdr:nvCxnSpPr>
        <xdr:cNvPr id="186" name="直線コネクタ 185"/>
        <xdr:cNvCxnSpPr/>
      </xdr:nvCxnSpPr>
      <xdr:spPr>
        <a:xfrm flipV="1">
          <a:off x="2019300" y="13510188"/>
          <a:ext cx="889000" cy="1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55426</xdr:rowOff>
    </xdr:from>
    <xdr:to>
      <xdr:col>15</xdr:col>
      <xdr:colOff>101600</xdr:colOff>
      <xdr:row>75</xdr:row>
      <xdr:rowOff>157026</xdr:rowOff>
    </xdr:to>
    <xdr:sp macro="" textlink="">
      <xdr:nvSpPr>
        <xdr:cNvPr id="187" name="フローチャート: 判断 186"/>
        <xdr:cNvSpPr/>
      </xdr:nvSpPr>
      <xdr:spPr>
        <a:xfrm>
          <a:off x="2857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2103</xdr:rowOff>
    </xdr:from>
    <xdr:ext cx="469744" cy="259045"/>
    <xdr:sp macro="" textlink="">
      <xdr:nvSpPr>
        <xdr:cNvPr id="188" name="テキスト ボックス 187"/>
        <xdr:cNvSpPr txBox="1"/>
      </xdr:nvSpPr>
      <xdr:spPr>
        <a:xfrm>
          <a:off x="2673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147538</xdr:rowOff>
    </xdr:from>
    <xdr:to>
      <xdr:col>10</xdr:col>
      <xdr:colOff>114300</xdr:colOff>
      <xdr:row>78</xdr:row>
      <xdr:rowOff>150476</xdr:rowOff>
    </xdr:to>
    <xdr:cxnSp macro="">
      <xdr:nvCxnSpPr>
        <xdr:cNvPr id="189" name="直線コネクタ 188"/>
        <xdr:cNvCxnSpPr/>
      </xdr:nvCxnSpPr>
      <xdr:spPr>
        <a:xfrm>
          <a:off x="1130300" y="13520638"/>
          <a:ext cx="8890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41711</xdr:rowOff>
    </xdr:from>
    <xdr:to>
      <xdr:col>10</xdr:col>
      <xdr:colOff>165100</xdr:colOff>
      <xdr:row>75</xdr:row>
      <xdr:rowOff>143311</xdr:rowOff>
    </xdr:to>
    <xdr:sp macro="" textlink="">
      <xdr:nvSpPr>
        <xdr:cNvPr id="190" name="フローチャート: 判断 189"/>
        <xdr:cNvSpPr/>
      </xdr:nvSpPr>
      <xdr:spPr>
        <a:xfrm>
          <a:off x="1968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159838</xdr:rowOff>
    </xdr:from>
    <xdr:ext cx="469744" cy="259045"/>
    <xdr:sp macro="" textlink="">
      <xdr:nvSpPr>
        <xdr:cNvPr id="191" name="テキスト ボックス 190"/>
        <xdr:cNvSpPr txBox="1"/>
      </xdr:nvSpPr>
      <xdr:spPr>
        <a:xfrm>
          <a:off x="1784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95595</xdr:rowOff>
    </xdr:from>
    <xdr:to>
      <xdr:col>6</xdr:col>
      <xdr:colOff>38100</xdr:colOff>
      <xdr:row>76</xdr:row>
      <xdr:rowOff>25744</xdr:rowOff>
    </xdr:to>
    <xdr:sp macro="" textlink="">
      <xdr:nvSpPr>
        <xdr:cNvPr id="192" name="フローチャート: 判断 191"/>
        <xdr:cNvSpPr/>
      </xdr:nvSpPr>
      <xdr:spPr>
        <a:xfrm>
          <a:off x="1079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42272</xdr:rowOff>
    </xdr:from>
    <xdr:ext cx="469744" cy="259045"/>
    <xdr:sp macro="" textlink="">
      <xdr:nvSpPr>
        <xdr:cNvPr id="193" name="テキスト ボックス 192"/>
        <xdr:cNvSpPr txBox="1"/>
      </xdr:nvSpPr>
      <xdr:spPr>
        <a:xfrm>
          <a:off x="895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89553</xdr:rowOff>
    </xdr:from>
    <xdr:to>
      <xdr:col>24</xdr:col>
      <xdr:colOff>114300</xdr:colOff>
      <xdr:row>79</xdr:row>
      <xdr:rowOff>19703</xdr:rowOff>
    </xdr:to>
    <xdr:sp macro="" textlink="">
      <xdr:nvSpPr>
        <xdr:cNvPr id="199" name="楕円 198"/>
        <xdr:cNvSpPr/>
      </xdr:nvSpPr>
      <xdr:spPr>
        <a:xfrm>
          <a:off x="4584700" y="1346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4480</xdr:rowOff>
    </xdr:from>
    <xdr:ext cx="378565" cy="259045"/>
    <xdr:sp macro="" textlink="">
      <xdr:nvSpPr>
        <xdr:cNvPr id="200" name="維持補修費該当値テキスト"/>
        <xdr:cNvSpPr txBox="1"/>
      </xdr:nvSpPr>
      <xdr:spPr>
        <a:xfrm>
          <a:off x="4686300" y="13377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66204</xdr:rowOff>
    </xdr:from>
    <xdr:to>
      <xdr:col>20</xdr:col>
      <xdr:colOff>38100</xdr:colOff>
      <xdr:row>78</xdr:row>
      <xdr:rowOff>167804</xdr:rowOff>
    </xdr:to>
    <xdr:sp macro="" textlink="">
      <xdr:nvSpPr>
        <xdr:cNvPr id="201" name="楕円 200"/>
        <xdr:cNvSpPr/>
      </xdr:nvSpPr>
      <xdr:spPr>
        <a:xfrm>
          <a:off x="3746500" y="1343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158931</xdr:rowOff>
    </xdr:from>
    <xdr:ext cx="378565" cy="259045"/>
    <xdr:sp macro="" textlink="">
      <xdr:nvSpPr>
        <xdr:cNvPr id="202" name="テキスト ボックス 201"/>
        <xdr:cNvSpPr txBox="1"/>
      </xdr:nvSpPr>
      <xdr:spPr>
        <a:xfrm>
          <a:off x="3608017" y="13532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86288</xdr:rowOff>
    </xdr:from>
    <xdr:to>
      <xdr:col>15</xdr:col>
      <xdr:colOff>101600</xdr:colOff>
      <xdr:row>79</xdr:row>
      <xdr:rowOff>16438</xdr:rowOff>
    </xdr:to>
    <xdr:sp macro="" textlink="">
      <xdr:nvSpPr>
        <xdr:cNvPr id="203" name="楕円 202"/>
        <xdr:cNvSpPr/>
      </xdr:nvSpPr>
      <xdr:spPr>
        <a:xfrm>
          <a:off x="2857500" y="1345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7565</xdr:rowOff>
    </xdr:from>
    <xdr:ext cx="378565" cy="259045"/>
    <xdr:sp macro="" textlink="">
      <xdr:nvSpPr>
        <xdr:cNvPr id="204" name="テキスト ボックス 203"/>
        <xdr:cNvSpPr txBox="1"/>
      </xdr:nvSpPr>
      <xdr:spPr>
        <a:xfrm>
          <a:off x="2719017" y="13552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99676</xdr:rowOff>
    </xdr:from>
    <xdr:to>
      <xdr:col>10</xdr:col>
      <xdr:colOff>165100</xdr:colOff>
      <xdr:row>79</xdr:row>
      <xdr:rowOff>29826</xdr:rowOff>
    </xdr:to>
    <xdr:sp macro="" textlink="">
      <xdr:nvSpPr>
        <xdr:cNvPr id="205" name="楕円 204"/>
        <xdr:cNvSpPr/>
      </xdr:nvSpPr>
      <xdr:spPr>
        <a:xfrm>
          <a:off x="1968500" y="134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20953</xdr:rowOff>
    </xdr:from>
    <xdr:ext cx="378565" cy="259045"/>
    <xdr:sp macro="" textlink="">
      <xdr:nvSpPr>
        <xdr:cNvPr id="206" name="テキスト ボックス 205"/>
        <xdr:cNvSpPr txBox="1"/>
      </xdr:nvSpPr>
      <xdr:spPr>
        <a:xfrm>
          <a:off x="1830017" y="13565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96738</xdr:rowOff>
    </xdr:from>
    <xdr:to>
      <xdr:col>6</xdr:col>
      <xdr:colOff>38100</xdr:colOff>
      <xdr:row>79</xdr:row>
      <xdr:rowOff>26888</xdr:rowOff>
    </xdr:to>
    <xdr:sp macro="" textlink="">
      <xdr:nvSpPr>
        <xdr:cNvPr id="207" name="楕円 206"/>
        <xdr:cNvSpPr/>
      </xdr:nvSpPr>
      <xdr:spPr>
        <a:xfrm>
          <a:off x="1079500" y="134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18015</xdr:rowOff>
    </xdr:from>
    <xdr:ext cx="378565" cy="259045"/>
    <xdr:sp macro="" textlink="">
      <xdr:nvSpPr>
        <xdr:cNvPr id="208" name="テキスト ボックス 207"/>
        <xdr:cNvSpPr txBox="1"/>
      </xdr:nvSpPr>
      <xdr:spPr>
        <a:xfrm>
          <a:off x="941017" y="13562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137833</xdr:rowOff>
    </xdr:from>
    <xdr:to>
      <xdr:col>24</xdr:col>
      <xdr:colOff>62865</xdr:colOff>
      <xdr:row>99</xdr:row>
      <xdr:rowOff>85370</xdr:rowOff>
    </xdr:to>
    <xdr:cxnSp macro="">
      <xdr:nvCxnSpPr>
        <xdr:cNvPr id="233" name="直線コネクタ 232"/>
        <xdr:cNvCxnSpPr/>
      </xdr:nvCxnSpPr>
      <xdr:spPr>
        <a:xfrm flipV="1">
          <a:off x="4633595" y="15739783"/>
          <a:ext cx="1270" cy="131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89197</xdr:rowOff>
    </xdr:from>
    <xdr:ext cx="534377" cy="259045"/>
    <xdr:sp macro="" textlink="">
      <xdr:nvSpPr>
        <xdr:cNvPr id="234" name="扶助費最小値テキスト"/>
        <xdr:cNvSpPr txBox="1"/>
      </xdr:nvSpPr>
      <xdr:spPr>
        <a:xfrm>
          <a:off x="4686300" y="1706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85370</xdr:rowOff>
    </xdr:from>
    <xdr:to>
      <xdr:col>24</xdr:col>
      <xdr:colOff>152400</xdr:colOff>
      <xdr:row>99</xdr:row>
      <xdr:rowOff>85370</xdr:rowOff>
    </xdr:to>
    <xdr:cxnSp macro="">
      <xdr:nvCxnSpPr>
        <xdr:cNvPr id="235" name="直線コネクタ 234"/>
        <xdr:cNvCxnSpPr/>
      </xdr:nvCxnSpPr>
      <xdr:spPr>
        <a:xfrm>
          <a:off x="4546600" y="1705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84510</xdr:rowOff>
    </xdr:from>
    <xdr:ext cx="599010" cy="259045"/>
    <xdr:sp macro="" textlink="">
      <xdr:nvSpPr>
        <xdr:cNvPr id="236" name="扶助費最大値テキスト"/>
        <xdr:cNvSpPr txBox="1"/>
      </xdr:nvSpPr>
      <xdr:spPr>
        <a:xfrm>
          <a:off x="4686300" y="1551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137833</xdr:rowOff>
    </xdr:from>
    <xdr:to>
      <xdr:col>24</xdr:col>
      <xdr:colOff>152400</xdr:colOff>
      <xdr:row>91</xdr:row>
      <xdr:rowOff>137833</xdr:rowOff>
    </xdr:to>
    <xdr:cxnSp macro="">
      <xdr:nvCxnSpPr>
        <xdr:cNvPr id="237" name="直線コネクタ 236"/>
        <xdr:cNvCxnSpPr/>
      </xdr:nvCxnSpPr>
      <xdr:spPr>
        <a:xfrm>
          <a:off x="4546600" y="15739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163398</xdr:rowOff>
    </xdr:from>
    <xdr:to>
      <xdr:col>24</xdr:col>
      <xdr:colOff>63500</xdr:colOff>
      <xdr:row>94</xdr:row>
      <xdr:rowOff>93560</xdr:rowOff>
    </xdr:to>
    <xdr:cxnSp macro="">
      <xdr:nvCxnSpPr>
        <xdr:cNvPr id="238" name="直線コネクタ 237"/>
        <xdr:cNvCxnSpPr/>
      </xdr:nvCxnSpPr>
      <xdr:spPr>
        <a:xfrm flipV="1">
          <a:off x="3797300" y="16108248"/>
          <a:ext cx="838200" cy="10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78872</xdr:rowOff>
    </xdr:from>
    <xdr:ext cx="534377" cy="259045"/>
    <xdr:sp macro="" textlink="">
      <xdr:nvSpPr>
        <xdr:cNvPr id="239" name="扶助費平均値テキスト"/>
        <xdr:cNvSpPr txBox="1"/>
      </xdr:nvSpPr>
      <xdr:spPr>
        <a:xfrm>
          <a:off x="4686300" y="1636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100445</xdr:rowOff>
    </xdr:from>
    <xdr:to>
      <xdr:col>24</xdr:col>
      <xdr:colOff>114300</xdr:colOff>
      <xdr:row>96</xdr:row>
      <xdr:rowOff>30595</xdr:rowOff>
    </xdr:to>
    <xdr:sp macro="" textlink="">
      <xdr:nvSpPr>
        <xdr:cNvPr id="240" name="フローチャート: 判断 239"/>
        <xdr:cNvSpPr/>
      </xdr:nvSpPr>
      <xdr:spPr>
        <a:xfrm>
          <a:off x="45847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93560</xdr:rowOff>
    </xdr:from>
    <xdr:to>
      <xdr:col>19</xdr:col>
      <xdr:colOff>177800</xdr:colOff>
      <xdr:row>94</xdr:row>
      <xdr:rowOff>109068</xdr:rowOff>
    </xdr:to>
    <xdr:cxnSp macro="">
      <xdr:nvCxnSpPr>
        <xdr:cNvPr id="241" name="直線コネクタ 240"/>
        <xdr:cNvCxnSpPr/>
      </xdr:nvCxnSpPr>
      <xdr:spPr>
        <a:xfrm flipV="1">
          <a:off x="2908300" y="16209860"/>
          <a:ext cx="889000" cy="1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135268</xdr:rowOff>
    </xdr:from>
    <xdr:to>
      <xdr:col>20</xdr:col>
      <xdr:colOff>38100</xdr:colOff>
      <xdr:row>97</xdr:row>
      <xdr:rowOff>65418</xdr:rowOff>
    </xdr:to>
    <xdr:sp macro="" textlink="">
      <xdr:nvSpPr>
        <xdr:cNvPr id="242" name="フローチャート: 判断 241"/>
        <xdr:cNvSpPr/>
      </xdr:nvSpPr>
      <xdr:spPr>
        <a:xfrm>
          <a:off x="3746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56545</xdr:rowOff>
    </xdr:from>
    <xdr:ext cx="534377" cy="259045"/>
    <xdr:sp macro="" textlink="">
      <xdr:nvSpPr>
        <xdr:cNvPr id="243" name="テキスト ボックス 242"/>
        <xdr:cNvSpPr txBox="1"/>
      </xdr:nvSpPr>
      <xdr:spPr>
        <a:xfrm>
          <a:off x="3530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109068</xdr:rowOff>
    </xdr:from>
    <xdr:to>
      <xdr:col>15</xdr:col>
      <xdr:colOff>50800</xdr:colOff>
      <xdr:row>95</xdr:row>
      <xdr:rowOff>48985</xdr:rowOff>
    </xdr:to>
    <xdr:cxnSp macro="">
      <xdr:nvCxnSpPr>
        <xdr:cNvPr id="244" name="直線コネクタ 243"/>
        <xdr:cNvCxnSpPr/>
      </xdr:nvCxnSpPr>
      <xdr:spPr>
        <a:xfrm flipV="1">
          <a:off x="2019300" y="16225368"/>
          <a:ext cx="889000" cy="11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131687</xdr:rowOff>
    </xdr:from>
    <xdr:to>
      <xdr:col>15</xdr:col>
      <xdr:colOff>101600</xdr:colOff>
      <xdr:row>97</xdr:row>
      <xdr:rowOff>61837</xdr:rowOff>
    </xdr:to>
    <xdr:sp macro="" textlink="">
      <xdr:nvSpPr>
        <xdr:cNvPr id="245" name="フローチャート: 判断 244"/>
        <xdr:cNvSpPr/>
      </xdr:nvSpPr>
      <xdr:spPr>
        <a:xfrm>
          <a:off x="2857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52964</xdr:rowOff>
    </xdr:from>
    <xdr:ext cx="534377" cy="259045"/>
    <xdr:sp macro="" textlink="">
      <xdr:nvSpPr>
        <xdr:cNvPr id="246" name="テキスト ボックス 245"/>
        <xdr:cNvSpPr txBox="1"/>
      </xdr:nvSpPr>
      <xdr:spPr>
        <a:xfrm>
          <a:off x="2641111" y="16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48985</xdr:rowOff>
    </xdr:from>
    <xdr:to>
      <xdr:col>10</xdr:col>
      <xdr:colOff>114300</xdr:colOff>
      <xdr:row>95</xdr:row>
      <xdr:rowOff>162750</xdr:rowOff>
    </xdr:to>
    <xdr:cxnSp macro="">
      <xdr:nvCxnSpPr>
        <xdr:cNvPr id="247" name="直線コネクタ 246"/>
        <xdr:cNvCxnSpPr/>
      </xdr:nvCxnSpPr>
      <xdr:spPr>
        <a:xfrm flipV="1">
          <a:off x="1130300" y="16336735"/>
          <a:ext cx="889000" cy="11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151688</xdr:rowOff>
    </xdr:from>
    <xdr:to>
      <xdr:col>10</xdr:col>
      <xdr:colOff>165100</xdr:colOff>
      <xdr:row>97</xdr:row>
      <xdr:rowOff>81838</xdr:rowOff>
    </xdr:to>
    <xdr:sp macro="" textlink="">
      <xdr:nvSpPr>
        <xdr:cNvPr id="248" name="フローチャート: 判断 247"/>
        <xdr:cNvSpPr/>
      </xdr:nvSpPr>
      <xdr:spPr>
        <a:xfrm>
          <a:off x="1968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72965</xdr:rowOff>
    </xdr:from>
    <xdr:ext cx="534377" cy="259045"/>
    <xdr:sp macro="" textlink="">
      <xdr:nvSpPr>
        <xdr:cNvPr id="249" name="テキスト ボックス 248"/>
        <xdr:cNvSpPr txBox="1"/>
      </xdr:nvSpPr>
      <xdr:spPr>
        <a:xfrm>
          <a:off x="1752111" y="167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57162</xdr:rowOff>
    </xdr:from>
    <xdr:to>
      <xdr:col>6</xdr:col>
      <xdr:colOff>38100</xdr:colOff>
      <xdr:row>97</xdr:row>
      <xdr:rowOff>158762</xdr:rowOff>
    </xdr:to>
    <xdr:sp macro="" textlink="">
      <xdr:nvSpPr>
        <xdr:cNvPr id="250" name="フローチャート: 判断 249"/>
        <xdr:cNvSpPr/>
      </xdr:nvSpPr>
      <xdr:spPr>
        <a:xfrm>
          <a:off x="1079500" y="1668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149889</xdr:rowOff>
    </xdr:from>
    <xdr:ext cx="534377" cy="259045"/>
    <xdr:sp macro="" textlink="">
      <xdr:nvSpPr>
        <xdr:cNvPr id="251" name="テキスト ボックス 250"/>
        <xdr:cNvSpPr txBox="1"/>
      </xdr:nvSpPr>
      <xdr:spPr>
        <a:xfrm>
          <a:off x="863111" y="1678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112598</xdr:rowOff>
    </xdr:from>
    <xdr:to>
      <xdr:col>24</xdr:col>
      <xdr:colOff>114300</xdr:colOff>
      <xdr:row>94</xdr:row>
      <xdr:rowOff>42748</xdr:rowOff>
    </xdr:to>
    <xdr:sp macro="" textlink="">
      <xdr:nvSpPr>
        <xdr:cNvPr id="257" name="楕円 256"/>
        <xdr:cNvSpPr/>
      </xdr:nvSpPr>
      <xdr:spPr>
        <a:xfrm>
          <a:off x="4584700" y="1605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135475</xdr:rowOff>
    </xdr:from>
    <xdr:ext cx="534377" cy="259045"/>
    <xdr:sp macro="" textlink="">
      <xdr:nvSpPr>
        <xdr:cNvPr id="258" name="扶助費該当値テキスト"/>
        <xdr:cNvSpPr txBox="1"/>
      </xdr:nvSpPr>
      <xdr:spPr>
        <a:xfrm>
          <a:off x="4686300" y="159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42760</xdr:rowOff>
    </xdr:from>
    <xdr:to>
      <xdr:col>20</xdr:col>
      <xdr:colOff>38100</xdr:colOff>
      <xdr:row>94</xdr:row>
      <xdr:rowOff>144360</xdr:rowOff>
    </xdr:to>
    <xdr:sp macro="" textlink="">
      <xdr:nvSpPr>
        <xdr:cNvPr id="259" name="楕円 258"/>
        <xdr:cNvSpPr/>
      </xdr:nvSpPr>
      <xdr:spPr>
        <a:xfrm>
          <a:off x="3746500" y="161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160887</xdr:rowOff>
    </xdr:from>
    <xdr:ext cx="534377" cy="259045"/>
    <xdr:sp macro="" textlink="">
      <xdr:nvSpPr>
        <xdr:cNvPr id="260" name="テキスト ボックス 259"/>
        <xdr:cNvSpPr txBox="1"/>
      </xdr:nvSpPr>
      <xdr:spPr>
        <a:xfrm>
          <a:off x="3530111" y="1593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58268</xdr:rowOff>
    </xdr:from>
    <xdr:to>
      <xdr:col>15</xdr:col>
      <xdr:colOff>101600</xdr:colOff>
      <xdr:row>94</xdr:row>
      <xdr:rowOff>159868</xdr:rowOff>
    </xdr:to>
    <xdr:sp macro="" textlink="">
      <xdr:nvSpPr>
        <xdr:cNvPr id="261" name="楕円 260"/>
        <xdr:cNvSpPr/>
      </xdr:nvSpPr>
      <xdr:spPr>
        <a:xfrm>
          <a:off x="2857500" y="1617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4945</xdr:rowOff>
    </xdr:from>
    <xdr:ext cx="534377" cy="259045"/>
    <xdr:sp macro="" textlink="">
      <xdr:nvSpPr>
        <xdr:cNvPr id="262" name="テキスト ボックス 261"/>
        <xdr:cNvSpPr txBox="1"/>
      </xdr:nvSpPr>
      <xdr:spPr>
        <a:xfrm>
          <a:off x="2641111" y="1594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169635</xdr:rowOff>
    </xdr:from>
    <xdr:to>
      <xdr:col>10</xdr:col>
      <xdr:colOff>165100</xdr:colOff>
      <xdr:row>95</xdr:row>
      <xdr:rowOff>99785</xdr:rowOff>
    </xdr:to>
    <xdr:sp macro="" textlink="">
      <xdr:nvSpPr>
        <xdr:cNvPr id="263" name="楕円 262"/>
        <xdr:cNvSpPr/>
      </xdr:nvSpPr>
      <xdr:spPr>
        <a:xfrm>
          <a:off x="1968500" y="1628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116312</xdr:rowOff>
    </xdr:from>
    <xdr:ext cx="534377" cy="259045"/>
    <xdr:sp macro="" textlink="">
      <xdr:nvSpPr>
        <xdr:cNvPr id="264" name="テキスト ボックス 263"/>
        <xdr:cNvSpPr txBox="1"/>
      </xdr:nvSpPr>
      <xdr:spPr>
        <a:xfrm>
          <a:off x="1752111" y="1606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111950</xdr:rowOff>
    </xdr:from>
    <xdr:to>
      <xdr:col>6</xdr:col>
      <xdr:colOff>38100</xdr:colOff>
      <xdr:row>96</xdr:row>
      <xdr:rowOff>42100</xdr:rowOff>
    </xdr:to>
    <xdr:sp macro="" textlink="">
      <xdr:nvSpPr>
        <xdr:cNvPr id="265" name="楕円 264"/>
        <xdr:cNvSpPr/>
      </xdr:nvSpPr>
      <xdr:spPr>
        <a:xfrm>
          <a:off x="1079500" y="163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58627</xdr:rowOff>
    </xdr:from>
    <xdr:ext cx="534377" cy="259045"/>
    <xdr:sp macro="" textlink="">
      <xdr:nvSpPr>
        <xdr:cNvPr id="266" name="テキスト ボックス 265"/>
        <xdr:cNvSpPr txBox="1"/>
      </xdr:nvSpPr>
      <xdr:spPr>
        <a:xfrm>
          <a:off x="863111" y="1617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20453</xdr:rowOff>
    </xdr:from>
    <xdr:to>
      <xdr:col>54</xdr:col>
      <xdr:colOff>189865</xdr:colOff>
      <xdr:row>38</xdr:row>
      <xdr:rowOff>69732</xdr:rowOff>
    </xdr:to>
    <xdr:cxnSp macro="">
      <xdr:nvCxnSpPr>
        <xdr:cNvPr id="292" name="直線コネクタ 291"/>
        <xdr:cNvCxnSpPr/>
      </xdr:nvCxnSpPr>
      <xdr:spPr>
        <a:xfrm flipV="1">
          <a:off x="10475595" y="5335403"/>
          <a:ext cx="1270" cy="1249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73559</xdr:rowOff>
    </xdr:from>
    <xdr:ext cx="534377" cy="259045"/>
    <xdr:sp macro="" textlink="">
      <xdr:nvSpPr>
        <xdr:cNvPr id="293" name="補助費等最小値テキスト"/>
        <xdr:cNvSpPr txBox="1"/>
      </xdr:nvSpPr>
      <xdr:spPr>
        <a:xfrm>
          <a:off x="10528300" y="65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69732</xdr:rowOff>
    </xdr:from>
    <xdr:to>
      <xdr:col>55</xdr:col>
      <xdr:colOff>88900</xdr:colOff>
      <xdr:row>38</xdr:row>
      <xdr:rowOff>69732</xdr:rowOff>
    </xdr:to>
    <xdr:cxnSp macro="">
      <xdr:nvCxnSpPr>
        <xdr:cNvPr id="294" name="直線コネクタ 293"/>
        <xdr:cNvCxnSpPr/>
      </xdr:nvCxnSpPr>
      <xdr:spPr>
        <a:xfrm>
          <a:off x="10388600" y="658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138580</xdr:rowOff>
    </xdr:from>
    <xdr:ext cx="534377" cy="259045"/>
    <xdr:sp macro="" textlink="">
      <xdr:nvSpPr>
        <xdr:cNvPr id="295" name="補助費等最大値テキスト"/>
        <xdr:cNvSpPr txBox="1"/>
      </xdr:nvSpPr>
      <xdr:spPr>
        <a:xfrm>
          <a:off x="10528300" y="511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20453</xdr:rowOff>
    </xdr:from>
    <xdr:to>
      <xdr:col>55</xdr:col>
      <xdr:colOff>88900</xdr:colOff>
      <xdr:row>31</xdr:row>
      <xdr:rowOff>20453</xdr:rowOff>
    </xdr:to>
    <xdr:cxnSp macro="">
      <xdr:nvCxnSpPr>
        <xdr:cNvPr id="296" name="直線コネクタ 295"/>
        <xdr:cNvCxnSpPr/>
      </xdr:nvCxnSpPr>
      <xdr:spPr>
        <a:xfrm>
          <a:off x="10388600" y="533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68066</xdr:rowOff>
    </xdr:from>
    <xdr:to>
      <xdr:col>55</xdr:col>
      <xdr:colOff>0</xdr:colOff>
      <xdr:row>37</xdr:row>
      <xdr:rowOff>96184</xdr:rowOff>
    </xdr:to>
    <xdr:cxnSp macro="">
      <xdr:nvCxnSpPr>
        <xdr:cNvPr id="297" name="直線コネクタ 296"/>
        <xdr:cNvCxnSpPr/>
      </xdr:nvCxnSpPr>
      <xdr:spPr>
        <a:xfrm>
          <a:off x="9639300" y="6411716"/>
          <a:ext cx="8382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93816</xdr:rowOff>
    </xdr:from>
    <xdr:ext cx="534377" cy="259045"/>
    <xdr:sp macro="" textlink="">
      <xdr:nvSpPr>
        <xdr:cNvPr id="298" name="補助費等平均値テキスト"/>
        <xdr:cNvSpPr txBox="1"/>
      </xdr:nvSpPr>
      <xdr:spPr>
        <a:xfrm>
          <a:off x="10528300" y="5923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70939</xdr:rowOff>
    </xdr:from>
    <xdr:to>
      <xdr:col>55</xdr:col>
      <xdr:colOff>50800</xdr:colOff>
      <xdr:row>36</xdr:row>
      <xdr:rowOff>1089</xdr:rowOff>
    </xdr:to>
    <xdr:sp macro="" textlink="">
      <xdr:nvSpPr>
        <xdr:cNvPr id="299" name="フローチャート: 判断 298"/>
        <xdr:cNvSpPr/>
      </xdr:nvSpPr>
      <xdr:spPr>
        <a:xfrm>
          <a:off x="104267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57126</xdr:rowOff>
    </xdr:from>
    <xdr:to>
      <xdr:col>50</xdr:col>
      <xdr:colOff>114300</xdr:colOff>
      <xdr:row>37</xdr:row>
      <xdr:rowOff>68066</xdr:rowOff>
    </xdr:to>
    <xdr:cxnSp macro="">
      <xdr:nvCxnSpPr>
        <xdr:cNvPr id="300" name="直線コネクタ 299"/>
        <xdr:cNvCxnSpPr/>
      </xdr:nvCxnSpPr>
      <xdr:spPr>
        <a:xfrm>
          <a:off x="8750300" y="6400776"/>
          <a:ext cx="8890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118047</xdr:rowOff>
    </xdr:from>
    <xdr:to>
      <xdr:col>50</xdr:col>
      <xdr:colOff>165100</xdr:colOff>
      <xdr:row>36</xdr:row>
      <xdr:rowOff>48197</xdr:rowOff>
    </xdr:to>
    <xdr:sp macro="" textlink="">
      <xdr:nvSpPr>
        <xdr:cNvPr id="301" name="フローチャート: 判断 300"/>
        <xdr:cNvSpPr/>
      </xdr:nvSpPr>
      <xdr:spPr>
        <a:xfrm>
          <a:off x="95885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64724</xdr:rowOff>
    </xdr:from>
    <xdr:ext cx="534377" cy="259045"/>
    <xdr:sp macro="" textlink="">
      <xdr:nvSpPr>
        <xdr:cNvPr id="302" name="テキスト ボックス 301"/>
        <xdr:cNvSpPr txBox="1"/>
      </xdr:nvSpPr>
      <xdr:spPr>
        <a:xfrm>
          <a:off x="9372111" y="589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57126</xdr:rowOff>
    </xdr:from>
    <xdr:to>
      <xdr:col>45</xdr:col>
      <xdr:colOff>177800</xdr:colOff>
      <xdr:row>37</xdr:row>
      <xdr:rowOff>66907</xdr:rowOff>
    </xdr:to>
    <xdr:cxnSp macro="">
      <xdr:nvCxnSpPr>
        <xdr:cNvPr id="303" name="直線コネクタ 302"/>
        <xdr:cNvCxnSpPr/>
      </xdr:nvCxnSpPr>
      <xdr:spPr>
        <a:xfrm flipV="1">
          <a:off x="7861300" y="6400776"/>
          <a:ext cx="889000" cy="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147862</xdr:rowOff>
    </xdr:from>
    <xdr:to>
      <xdr:col>46</xdr:col>
      <xdr:colOff>38100</xdr:colOff>
      <xdr:row>36</xdr:row>
      <xdr:rowOff>78012</xdr:rowOff>
    </xdr:to>
    <xdr:sp macro="" textlink="">
      <xdr:nvSpPr>
        <xdr:cNvPr id="304" name="フローチャート: 判断 303"/>
        <xdr:cNvSpPr/>
      </xdr:nvSpPr>
      <xdr:spPr>
        <a:xfrm>
          <a:off x="8699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94539</xdr:rowOff>
    </xdr:from>
    <xdr:ext cx="534377" cy="259045"/>
    <xdr:sp macro="" textlink="">
      <xdr:nvSpPr>
        <xdr:cNvPr id="305" name="テキスト ボックス 304"/>
        <xdr:cNvSpPr txBox="1"/>
      </xdr:nvSpPr>
      <xdr:spPr>
        <a:xfrm>
          <a:off x="8483111" y="592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66254</xdr:rowOff>
    </xdr:from>
    <xdr:to>
      <xdr:col>41</xdr:col>
      <xdr:colOff>50800</xdr:colOff>
      <xdr:row>37</xdr:row>
      <xdr:rowOff>66907</xdr:rowOff>
    </xdr:to>
    <xdr:cxnSp macro="">
      <xdr:nvCxnSpPr>
        <xdr:cNvPr id="306" name="直線コネクタ 305"/>
        <xdr:cNvCxnSpPr/>
      </xdr:nvCxnSpPr>
      <xdr:spPr>
        <a:xfrm>
          <a:off x="6972300" y="6409904"/>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146703</xdr:rowOff>
    </xdr:from>
    <xdr:to>
      <xdr:col>41</xdr:col>
      <xdr:colOff>101600</xdr:colOff>
      <xdr:row>36</xdr:row>
      <xdr:rowOff>76853</xdr:rowOff>
    </xdr:to>
    <xdr:sp macro="" textlink="">
      <xdr:nvSpPr>
        <xdr:cNvPr id="307" name="フローチャート: 判断 306"/>
        <xdr:cNvSpPr/>
      </xdr:nvSpPr>
      <xdr:spPr>
        <a:xfrm>
          <a:off x="7810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93380</xdr:rowOff>
    </xdr:from>
    <xdr:ext cx="534377" cy="259045"/>
    <xdr:sp macro="" textlink="">
      <xdr:nvSpPr>
        <xdr:cNvPr id="308" name="テキスト ボックス 307"/>
        <xdr:cNvSpPr txBox="1"/>
      </xdr:nvSpPr>
      <xdr:spPr>
        <a:xfrm>
          <a:off x="7594111" y="59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35734</xdr:rowOff>
    </xdr:from>
    <xdr:to>
      <xdr:col>36</xdr:col>
      <xdr:colOff>165100</xdr:colOff>
      <xdr:row>36</xdr:row>
      <xdr:rowOff>137334</xdr:rowOff>
    </xdr:to>
    <xdr:sp macro="" textlink="">
      <xdr:nvSpPr>
        <xdr:cNvPr id="309" name="フローチャート: 判断 308"/>
        <xdr:cNvSpPr/>
      </xdr:nvSpPr>
      <xdr:spPr>
        <a:xfrm>
          <a:off x="6921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153861</xdr:rowOff>
    </xdr:from>
    <xdr:ext cx="534377" cy="259045"/>
    <xdr:sp macro="" textlink="">
      <xdr:nvSpPr>
        <xdr:cNvPr id="310" name="テキスト ボックス 309"/>
        <xdr:cNvSpPr txBox="1"/>
      </xdr:nvSpPr>
      <xdr:spPr>
        <a:xfrm>
          <a:off x="6705111" y="598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45384</xdr:rowOff>
    </xdr:from>
    <xdr:to>
      <xdr:col>55</xdr:col>
      <xdr:colOff>50800</xdr:colOff>
      <xdr:row>37</xdr:row>
      <xdr:rowOff>146984</xdr:rowOff>
    </xdr:to>
    <xdr:sp macro="" textlink="">
      <xdr:nvSpPr>
        <xdr:cNvPr id="316" name="楕円 315"/>
        <xdr:cNvSpPr/>
      </xdr:nvSpPr>
      <xdr:spPr>
        <a:xfrm>
          <a:off x="10426700" y="638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23811</xdr:rowOff>
    </xdr:from>
    <xdr:ext cx="534377" cy="259045"/>
    <xdr:sp macro="" textlink="">
      <xdr:nvSpPr>
        <xdr:cNvPr id="317" name="補助費等該当値テキスト"/>
        <xdr:cNvSpPr txBox="1"/>
      </xdr:nvSpPr>
      <xdr:spPr>
        <a:xfrm>
          <a:off x="10528300" y="636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17266</xdr:rowOff>
    </xdr:from>
    <xdr:to>
      <xdr:col>50</xdr:col>
      <xdr:colOff>165100</xdr:colOff>
      <xdr:row>37</xdr:row>
      <xdr:rowOff>118866</xdr:rowOff>
    </xdr:to>
    <xdr:sp macro="" textlink="">
      <xdr:nvSpPr>
        <xdr:cNvPr id="318" name="楕円 317"/>
        <xdr:cNvSpPr/>
      </xdr:nvSpPr>
      <xdr:spPr>
        <a:xfrm>
          <a:off x="9588500" y="636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109993</xdr:rowOff>
    </xdr:from>
    <xdr:ext cx="534377" cy="259045"/>
    <xdr:sp macro="" textlink="">
      <xdr:nvSpPr>
        <xdr:cNvPr id="319" name="テキスト ボックス 318"/>
        <xdr:cNvSpPr txBox="1"/>
      </xdr:nvSpPr>
      <xdr:spPr>
        <a:xfrm>
          <a:off x="9372111" y="645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6326</xdr:rowOff>
    </xdr:from>
    <xdr:to>
      <xdr:col>46</xdr:col>
      <xdr:colOff>38100</xdr:colOff>
      <xdr:row>37</xdr:row>
      <xdr:rowOff>107926</xdr:rowOff>
    </xdr:to>
    <xdr:sp macro="" textlink="">
      <xdr:nvSpPr>
        <xdr:cNvPr id="320" name="楕円 319"/>
        <xdr:cNvSpPr/>
      </xdr:nvSpPr>
      <xdr:spPr>
        <a:xfrm>
          <a:off x="8699500" y="6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99053</xdr:rowOff>
    </xdr:from>
    <xdr:ext cx="534377" cy="259045"/>
    <xdr:sp macro="" textlink="">
      <xdr:nvSpPr>
        <xdr:cNvPr id="321" name="テキスト ボックス 320"/>
        <xdr:cNvSpPr txBox="1"/>
      </xdr:nvSpPr>
      <xdr:spPr>
        <a:xfrm>
          <a:off x="8483111" y="644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16107</xdr:rowOff>
    </xdr:from>
    <xdr:to>
      <xdr:col>41</xdr:col>
      <xdr:colOff>101600</xdr:colOff>
      <xdr:row>37</xdr:row>
      <xdr:rowOff>117707</xdr:rowOff>
    </xdr:to>
    <xdr:sp macro="" textlink="">
      <xdr:nvSpPr>
        <xdr:cNvPr id="322" name="楕円 321"/>
        <xdr:cNvSpPr/>
      </xdr:nvSpPr>
      <xdr:spPr>
        <a:xfrm>
          <a:off x="7810500" y="635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108834</xdr:rowOff>
    </xdr:from>
    <xdr:ext cx="534377" cy="259045"/>
    <xdr:sp macro="" textlink="">
      <xdr:nvSpPr>
        <xdr:cNvPr id="323" name="テキスト ボックス 322"/>
        <xdr:cNvSpPr txBox="1"/>
      </xdr:nvSpPr>
      <xdr:spPr>
        <a:xfrm>
          <a:off x="7594111" y="645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15454</xdr:rowOff>
    </xdr:from>
    <xdr:to>
      <xdr:col>36</xdr:col>
      <xdr:colOff>165100</xdr:colOff>
      <xdr:row>37</xdr:row>
      <xdr:rowOff>117054</xdr:rowOff>
    </xdr:to>
    <xdr:sp macro="" textlink="">
      <xdr:nvSpPr>
        <xdr:cNvPr id="324" name="楕円 323"/>
        <xdr:cNvSpPr/>
      </xdr:nvSpPr>
      <xdr:spPr>
        <a:xfrm>
          <a:off x="6921500" y="635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108181</xdr:rowOff>
    </xdr:from>
    <xdr:ext cx="534377" cy="259045"/>
    <xdr:sp macro="" textlink="">
      <xdr:nvSpPr>
        <xdr:cNvPr id="325" name="テキスト ボックス 324"/>
        <xdr:cNvSpPr txBox="1"/>
      </xdr:nvSpPr>
      <xdr:spPr>
        <a:xfrm>
          <a:off x="6705111" y="645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115862</xdr:rowOff>
    </xdr:from>
    <xdr:to>
      <xdr:col>54</xdr:col>
      <xdr:colOff>189865</xdr:colOff>
      <xdr:row>58</xdr:row>
      <xdr:rowOff>7103</xdr:rowOff>
    </xdr:to>
    <xdr:cxnSp macro="">
      <xdr:nvCxnSpPr>
        <xdr:cNvPr id="347" name="直線コネクタ 346"/>
        <xdr:cNvCxnSpPr/>
      </xdr:nvCxnSpPr>
      <xdr:spPr>
        <a:xfrm flipV="1">
          <a:off x="10475595" y="8688362"/>
          <a:ext cx="1270" cy="1262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10930</xdr:rowOff>
    </xdr:from>
    <xdr:ext cx="534377" cy="259045"/>
    <xdr:sp macro="" textlink="">
      <xdr:nvSpPr>
        <xdr:cNvPr id="348" name="普通建設事業費最小値テキスト"/>
        <xdr:cNvSpPr txBox="1"/>
      </xdr:nvSpPr>
      <xdr:spPr>
        <a:xfrm>
          <a:off x="10528300" y="995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7103</xdr:rowOff>
    </xdr:from>
    <xdr:to>
      <xdr:col>55</xdr:col>
      <xdr:colOff>88900</xdr:colOff>
      <xdr:row>58</xdr:row>
      <xdr:rowOff>7103</xdr:rowOff>
    </xdr:to>
    <xdr:cxnSp macro="">
      <xdr:nvCxnSpPr>
        <xdr:cNvPr id="349" name="直線コネクタ 348"/>
        <xdr:cNvCxnSpPr/>
      </xdr:nvCxnSpPr>
      <xdr:spPr>
        <a:xfrm>
          <a:off x="10388600" y="995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62539</xdr:rowOff>
    </xdr:from>
    <xdr:ext cx="599010" cy="259045"/>
    <xdr:sp macro="" textlink="">
      <xdr:nvSpPr>
        <xdr:cNvPr id="350" name="普通建設事業費最大値テキスト"/>
        <xdr:cNvSpPr txBox="1"/>
      </xdr:nvSpPr>
      <xdr:spPr>
        <a:xfrm>
          <a:off x="10528300" y="846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115862</xdr:rowOff>
    </xdr:from>
    <xdr:to>
      <xdr:col>55</xdr:col>
      <xdr:colOff>88900</xdr:colOff>
      <xdr:row>50</xdr:row>
      <xdr:rowOff>115862</xdr:rowOff>
    </xdr:to>
    <xdr:cxnSp macro="">
      <xdr:nvCxnSpPr>
        <xdr:cNvPr id="351" name="直線コネクタ 350"/>
        <xdr:cNvCxnSpPr/>
      </xdr:nvCxnSpPr>
      <xdr:spPr>
        <a:xfrm>
          <a:off x="10388600" y="868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85074</xdr:rowOff>
    </xdr:from>
    <xdr:to>
      <xdr:col>55</xdr:col>
      <xdr:colOff>0</xdr:colOff>
      <xdr:row>57</xdr:row>
      <xdr:rowOff>124535</xdr:rowOff>
    </xdr:to>
    <xdr:cxnSp macro="">
      <xdr:nvCxnSpPr>
        <xdr:cNvPr id="352" name="直線コネクタ 351"/>
        <xdr:cNvCxnSpPr/>
      </xdr:nvCxnSpPr>
      <xdr:spPr>
        <a:xfrm flipV="1">
          <a:off x="9639300" y="9857724"/>
          <a:ext cx="838200" cy="3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151357</xdr:rowOff>
    </xdr:from>
    <xdr:ext cx="534377" cy="259045"/>
    <xdr:sp macro="" textlink="">
      <xdr:nvSpPr>
        <xdr:cNvPr id="353" name="普通建設事業費平均値テキスト"/>
        <xdr:cNvSpPr txBox="1"/>
      </xdr:nvSpPr>
      <xdr:spPr>
        <a:xfrm>
          <a:off x="10528300" y="9581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128480</xdr:rowOff>
    </xdr:from>
    <xdr:to>
      <xdr:col>55</xdr:col>
      <xdr:colOff>50800</xdr:colOff>
      <xdr:row>57</xdr:row>
      <xdr:rowOff>58630</xdr:rowOff>
    </xdr:to>
    <xdr:sp macro="" textlink="">
      <xdr:nvSpPr>
        <xdr:cNvPr id="354" name="フローチャート: 判断 353"/>
        <xdr:cNvSpPr/>
      </xdr:nvSpPr>
      <xdr:spPr>
        <a:xfrm>
          <a:off x="10426700" y="97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54857</xdr:rowOff>
    </xdr:from>
    <xdr:to>
      <xdr:col>50</xdr:col>
      <xdr:colOff>114300</xdr:colOff>
      <xdr:row>57</xdr:row>
      <xdr:rowOff>124535</xdr:rowOff>
    </xdr:to>
    <xdr:cxnSp macro="">
      <xdr:nvCxnSpPr>
        <xdr:cNvPr id="355" name="直線コネクタ 354"/>
        <xdr:cNvCxnSpPr/>
      </xdr:nvCxnSpPr>
      <xdr:spPr>
        <a:xfrm>
          <a:off x="8750300" y="9827507"/>
          <a:ext cx="889000" cy="6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48200</xdr:rowOff>
    </xdr:from>
    <xdr:to>
      <xdr:col>50</xdr:col>
      <xdr:colOff>165100</xdr:colOff>
      <xdr:row>57</xdr:row>
      <xdr:rowOff>149800</xdr:rowOff>
    </xdr:to>
    <xdr:sp macro="" textlink="">
      <xdr:nvSpPr>
        <xdr:cNvPr id="356" name="フローチャート: 判断 355"/>
        <xdr:cNvSpPr/>
      </xdr:nvSpPr>
      <xdr:spPr>
        <a:xfrm>
          <a:off x="95885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166327</xdr:rowOff>
    </xdr:from>
    <xdr:ext cx="534377" cy="259045"/>
    <xdr:sp macro="" textlink="">
      <xdr:nvSpPr>
        <xdr:cNvPr id="357" name="テキスト ボックス 356"/>
        <xdr:cNvSpPr txBox="1"/>
      </xdr:nvSpPr>
      <xdr:spPr>
        <a:xfrm>
          <a:off x="9372111" y="959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49902</xdr:rowOff>
    </xdr:from>
    <xdr:to>
      <xdr:col>45</xdr:col>
      <xdr:colOff>177800</xdr:colOff>
      <xdr:row>57</xdr:row>
      <xdr:rowOff>54857</xdr:rowOff>
    </xdr:to>
    <xdr:cxnSp macro="">
      <xdr:nvCxnSpPr>
        <xdr:cNvPr id="358" name="直線コネクタ 357"/>
        <xdr:cNvCxnSpPr/>
      </xdr:nvCxnSpPr>
      <xdr:spPr>
        <a:xfrm>
          <a:off x="7861300" y="9822552"/>
          <a:ext cx="889000" cy="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21198</xdr:rowOff>
    </xdr:from>
    <xdr:to>
      <xdr:col>46</xdr:col>
      <xdr:colOff>38100</xdr:colOff>
      <xdr:row>57</xdr:row>
      <xdr:rowOff>122798</xdr:rowOff>
    </xdr:to>
    <xdr:sp macro="" textlink="">
      <xdr:nvSpPr>
        <xdr:cNvPr id="359" name="フローチャート: 判断 358"/>
        <xdr:cNvSpPr/>
      </xdr:nvSpPr>
      <xdr:spPr>
        <a:xfrm>
          <a:off x="8699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113925</xdr:rowOff>
    </xdr:from>
    <xdr:ext cx="534377" cy="259045"/>
    <xdr:sp macro="" textlink="">
      <xdr:nvSpPr>
        <xdr:cNvPr id="360" name="テキスト ボックス 359"/>
        <xdr:cNvSpPr txBox="1"/>
      </xdr:nvSpPr>
      <xdr:spPr>
        <a:xfrm>
          <a:off x="8483111" y="98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49902</xdr:rowOff>
    </xdr:from>
    <xdr:to>
      <xdr:col>41</xdr:col>
      <xdr:colOff>50800</xdr:colOff>
      <xdr:row>57</xdr:row>
      <xdr:rowOff>115135</xdr:rowOff>
    </xdr:to>
    <xdr:cxnSp macro="">
      <xdr:nvCxnSpPr>
        <xdr:cNvPr id="361" name="直線コネクタ 360"/>
        <xdr:cNvCxnSpPr/>
      </xdr:nvCxnSpPr>
      <xdr:spPr>
        <a:xfrm flipV="1">
          <a:off x="6972300" y="9822552"/>
          <a:ext cx="889000" cy="6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142589</xdr:rowOff>
    </xdr:from>
    <xdr:to>
      <xdr:col>41</xdr:col>
      <xdr:colOff>101600</xdr:colOff>
      <xdr:row>57</xdr:row>
      <xdr:rowOff>72739</xdr:rowOff>
    </xdr:to>
    <xdr:sp macro="" textlink="">
      <xdr:nvSpPr>
        <xdr:cNvPr id="362" name="フローチャート: 判断 361"/>
        <xdr:cNvSpPr/>
      </xdr:nvSpPr>
      <xdr:spPr>
        <a:xfrm>
          <a:off x="7810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89266</xdr:rowOff>
    </xdr:from>
    <xdr:ext cx="534377" cy="259045"/>
    <xdr:sp macro="" textlink="">
      <xdr:nvSpPr>
        <xdr:cNvPr id="363" name="テキスト ボックス 362"/>
        <xdr:cNvSpPr txBox="1"/>
      </xdr:nvSpPr>
      <xdr:spPr>
        <a:xfrm>
          <a:off x="7594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48027</xdr:rowOff>
    </xdr:from>
    <xdr:to>
      <xdr:col>36</xdr:col>
      <xdr:colOff>165100</xdr:colOff>
      <xdr:row>57</xdr:row>
      <xdr:rowOff>149627</xdr:rowOff>
    </xdr:to>
    <xdr:sp macro="" textlink="">
      <xdr:nvSpPr>
        <xdr:cNvPr id="364" name="フローチャート: 判断 363"/>
        <xdr:cNvSpPr/>
      </xdr:nvSpPr>
      <xdr:spPr>
        <a:xfrm>
          <a:off x="6921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166154</xdr:rowOff>
    </xdr:from>
    <xdr:ext cx="534377" cy="259045"/>
    <xdr:sp macro="" textlink="">
      <xdr:nvSpPr>
        <xdr:cNvPr id="365" name="テキスト ボックス 364"/>
        <xdr:cNvSpPr txBox="1"/>
      </xdr:nvSpPr>
      <xdr:spPr>
        <a:xfrm>
          <a:off x="6705111" y="95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34274</xdr:rowOff>
    </xdr:from>
    <xdr:to>
      <xdr:col>55</xdr:col>
      <xdr:colOff>50800</xdr:colOff>
      <xdr:row>57</xdr:row>
      <xdr:rowOff>135874</xdr:rowOff>
    </xdr:to>
    <xdr:sp macro="" textlink="">
      <xdr:nvSpPr>
        <xdr:cNvPr id="371" name="楕円 370"/>
        <xdr:cNvSpPr/>
      </xdr:nvSpPr>
      <xdr:spPr>
        <a:xfrm>
          <a:off x="10426700" y="980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120651</xdr:rowOff>
    </xdr:from>
    <xdr:ext cx="534377" cy="259045"/>
    <xdr:sp macro="" textlink="">
      <xdr:nvSpPr>
        <xdr:cNvPr id="372" name="普通建設事業費該当値テキスト"/>
        <xdr:cNvSpPr txBox="1"/>
      </xdr:nvSpPr>
      <xdr:spPr>
        <a:xfrm>
          <a:off x="10528300" y="972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73735</xdr:rowOff>
    </xdr:from>
    <xdr:to>
      <xdr:col>50</xdr:col>
      <xdr:colOff>165100</xdr:colOff>
      <xdr:row>58</xdr:row>
      <xdr:rowOff>3885</xdr:rowOff>
    </xdr:to>
    <xdr:sp macro="" textlink="">
      <xdr:nvSpPr>
        <xdr:cNvPr id="373" name="楕円 372"/>
        <xdr:cNvSpPr/>
      </xdr:nvSpPr>
      <xdr:spPr>
        <a:xfrm>
          <a:off x="9588500" y="984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166462</xdr:rowOff>
    </xdr:from>
    <xdr:ext cx="534377" cy="259045"/>
    <xdr:sp macro="" textlink="">
      <xdr:nvSpPr>
        <xdr:cNvPr id="374" name="テキスト ボックス 373"/>
        <xdr:cNvSpPr txBox="1"/>
      </xdr:nvSpPr>
      <xdr:spPr>
        <a:xfrm>
          <a:off x="9372111" y="99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4057</xdr:rowOff>
    </xdr:from>
    <xdr:to>
      <xdr:col>46</xdr:col>
      <xdr:colOff>38100</xdr:colOff>
      <xdr:row>57</xdr:row>
      <xdr:rowOff>105657</xdr:rowOff>
    </xdr:to>
    <xdr:sp macro="" textlink="">
      <xdr:nvSpPr>
        <xdr:cNvPr id="375" name="楕円 374"/>
        <xdr:cNvSpPr/>
      </xdr:nvSpPr>
      <xdr:spPr>
        <a:xfrm>
          <a:off x="8699500" y="977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122184</xdr:rowOff>
    </xdr:from>
    <xdr:ext cx="534377" cy="259045"/>
    <xdr:sp macro="" textlink="">
      <xdr:nvSpPr>
        <xdr:cNvPr id="376" name="テキスト ボックス 375"/>
        <xdr:cNvSpPr txBox="1"/>
      </xdr:nvSpPr>
      <xdr:spPr>
        <a:xfrm>
          <a:off x="8483111" y="955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170552</xdr:rowOff>
    </xdr:from>
    <xdr:to>
      <xdr:col>41</xdr:col>
      <xdr:colOff>101600</xdr:colOff>
      <xdr:row>57</xdr:row>
      <xdr:rowOff>100702</xdr:rowOff>
    </xdr:to>
    <xdr:sp macro="" textlink="">
      <xdr:nvSpPr>
        <xdr:cNvPr id="377" name="楕円 376"/>
        <xdr:cNvSpPr/>
      </xdr:nvSpPr>
      <xdr:spPr>
        <a:xfrm>
          <a:off x="7810500" y="977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91829</xdr:rowOff>
    </xdr:from>
    <xdr:ext cx="534377" cy="259045"/>
    <xdr:sp macro="" textlink="">
      <xdr:nvSpPr>
        <xdr:cNvPr id="378" name="テキスト ボックス 377"/>
        <xdr:cNvSpPr txBox="1"/>
      </xdr:nvSpPr>
      <xdr:spPr>
        <a:xfrm>
          <a:off x="7594111" y="98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64335</xdr:rowOff>
    </xdr:from>
    <xdr:to>
      <xdr:col>36</xdr:col>
      <xdr:colOff>165100</xdr:colOff>
      <xdr:row>57</xdr:row>
      <xdr:rowOff>165935</xdr:rowOff>
    </xdr:to>
    <xdr:sp macro="" textlink="">
      <xdr:nvSpPr>
        <xdr:cNvPr id="379" name="楕円 378"/>
        <xdr:cNvSpPr/>
      </xdr:nvSpPr>
      <xdr:spPr>
        <a:xfrm>
          <a:off x="6921500" y="983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157062</xdr:rowOff>
    </xdr:from>
    <xdr:ext cx="534377" cy="259045"/>
    <xdr:sp macro="" textlink="">
      <xdr:nvSpPr>
        <xdr:cNvPr id="380" name="テキスト ボックス 379"/>
        <xdr:cNvSpPr txBox="1"/>
      </xdr:nvSpPr>
      <xdr:spPr>
        <a:xfrm>
          <a:off x="6705111" y="992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1" name="直線コネクタ 39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2" name="テキスト ボックス 39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5" name="直線コネクタ 39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6" name="テキスト ボックス 39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86088</xdr:rowOff>
    </xdr:from>
    <xdr:to>
      <xdr:col>54</xdr:col>
      <xdr:colOff>189865</xdr:colOff>
      <xdr:row>78</xdr:row>
      <xdr:rowOff>19696</xdr:rowOff>
    </xdr:to>
    <xdr:cxnSp macro="">
      <xdr:nvCxnSpPr>
        <xdr:cNvPr id="400" name="直線コネクタ 399"/>
        <xdr:cNvCxnSpPr/>
      </xdr:nvCxnSpPr>
      <xdr:spPr>
        <a:xfrm flipV="1">
          <a:off x="10475595" y="12087588"/>
          <a:ext cx="1270" cy="1305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23523</xdr:rowOff>
    </xdr:from>
    <xdr:ext cx="378565" cy="259045"/>
    <xdr:sp macro="" textlink="">
      <xdr:nvSpPr>
        <xdr:cNvPr id="401" name="普通建設事業費 （ うち新規整備　）最小値テキスト"/>
        <xdr:cNvSpPr txBox="1"/>
      </xdr:nvSpPr>
      <xdr:spPr>
        <a:xfrm>
          <a:off x="10528300" y="1339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19696</xdr:rowOff>
    </xdr:from>
    <xdr:to>
      <xdr:col>55</xdr:col>
      <xdr:colOff>88900</xdr:colOff>
      <xdr:row>78</xdr:row>
      <xdr:rowOff>19696</xdr:rowOff>
    </xdr:to>
    <xdr:cxnSp macro="">
      <xdr:nvCxnSpPr>
        <xdr:cNvPr id="402" name="直線コネクタ 401"/>
        <xdr:cNvCxnSpPr/>
      </xdr:nvCxnSpPr>
      <xdr:spPr>
        <a:xfrm>
          <a:off x="10388600" y="13392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32765</xdr:rowOff>
    </xdr:from>
    <xdr:ext cx="599010" cy="259045"/>
    <xdr:sp macro="" textlink="">
      <xdr:nvSpPr>
        <xdr:cNvPr id="403" name="普通建設事業費 （ うち新規整備　）最大値テキスト"/>
        <xdr:cNvSpPr txBox="1"/>
      </xdr:nvSpPr>
      <xdr:spPr>
        <a:xfrm>
          <a:off x="10528300" y="1186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86088</xdr:rowOff>
    </xdr:from>
    <xdr:to>
      <xdr:col>55</xdr:col>
      <xdr:colOff>88900</xdr:colOff>
      <xdr:row>70</xdr:row>
      <xdr:rowOff>86088</xdr:rowOff>
    </xdr:to>
    <xdr:cxnSp macro="">
      <xdr:nvCxnSpPr>
        <xdr:cNvPr id="404" name="直線コネクタ 403"/>
        <xdr:cNvCxnSpPr/>
      </xdr:nvCxnSpPr>
      <xdr:spPr>
        <a:xfrm>
          <a:off x="10388600" y="1208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145759</xdr:rowOff>
    </xdr:from>
    <xdr:to>
      <xdr:col>55</xdr:col>
      <xdr:colOff>0</xdr:colOff>
      <xdr:row>77</xdr:row>
      <xdr:rowOff>163840</xdr:rowOff>
    </xdr:to>
    <xdr:cxnSp macro="">
      <xdr:nvCxnSpPr>
        <xdr:cNvPr id="405" name="直線コネクタ 404"/>
        <xdr:cNvCxnSpPr/>
      </xdr:nvCxnSpPr>
      <xdr:spPr>
        <a:xfrm>
          <a:off x="9639300" y="13347409"/>
          <a:ext cx="838200" cy="1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30424</xdr:rowOff>
    </xdr:from>
    <xdr:ext cx="534377" cy="259045"/>
    <xdr:sp macro="" textlink="">
      <xdr:nvSpPr>
        <xdr:cNvPr id="406" name="普通建設事業費 （ うち新規整備　）平均値テキスト"/>
        <xdr:cNvSpPr txBox="1"/>
      </xdr:nvSpPr>
      <xdr:spPr>
        <a:xfrm>
          <a:off x="10528300" y="13060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7547</xdr:rowOff>
    </xdr:from>
    <xdr:to>
      <xdr:col>55</xdr:col>
      <xdr:colOff>50800</xdr:colOff>
      <xdr:row>77</xdr:row>
      <xdr:rowOff>109147</xdr:rowOff>
    </xdr:to>
    <xdr:sp macro="" textlink="">
      <xdr:nvSpPr>
        <xdr:cNvPr id="407" name="フローチャート: 判断 406"/>
        <xdr:cNvSpPr/>
      </xdr:nvSpPr>
      <xdr:spPr>
        <a:xfrm>
          <a:off x="10426700" y="1320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144746</xdr:rowOff>
    </xdr:from>
    <xdr:to>
      <xdr:col>50</xdr:col>
      <xdr:colOff>114300</xdr:colOff>
      <xdr:row>77</xdr:row>
      <xdr:rowOff>145759</xdr:rowOff>
    </xdr:to>
    <xdr:cxnSp macro="">
      <xdr:nvCxnSpPr>
        <xdr:cNvPr id="408" name="直線コネクタ 407"/>
        <xdr:cNvCxnSpPr/>
      </xdr:nvCxnSpPr>
      <xdr:spPr>
        <a:xfrm>
          <a:off x="8750300" y="13346396"/>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72841</xdr:rowOff>
    </xdr:from>
    <xdr:to>
      <xdr:col>50</xdr:col>
      <xdr:colOff>165100</xdr:colOff>
      <xdr:row>78</xdr:row>
      <xdr:rowOff>2991</xdr:rowOff>
    </xdr:to>
    <xdr:sp macro="" textlink="">
      <xdr:nvSpPr>
        <xdr:cNvPr id="409" name="フローチャート: 判断 408"/>
        <xdr:cNvSpPr/>
      </xdr:nvSpPr>
      <xdr:spPr>
        <a:xfrm>
          <a:off x="9588500" y="1327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19518</xdr:rowOff>
    </xdr:from>
    <xdr:ext cx="534377" cy="259045"/>
    <xdr:sp macro="" textlink="">
      <xdr:nvSpPr>
        <xdr:cNvPr id="410" name="テキスト ボックス 409"/>
        <xdr:cNvSpPr txBox="1"/>
      </xdr:nvSpPr>
      <xdr:spPr>
        <a:xfrm>
          <a:off x="9372111" y="1304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33120</xdr:rowOff>
    </xdr:from>
    <xdr:to>
      <xdr:col>45</xdr:col>
      <xdr:colOff>177800</xdr:colOff>
      <xdr:row>77</xdr:row>
      <xdr:rowOff>144746</xdr:rowOff>
    </xdr:to>
    <xdr:cxnSp macro="">
      <xdr:nvCxnSpPr>
        <xdr:cNvPr id="411" name="直線コネクタ 410"/>
        <xdr:cNvCxnSpPr/>
      </xdr:nvCxnSpPr>
      <xdr:spPr>
        <a:xfrm>
          <a:off x="7861300" y="13234770"/>
          <a:ext cx="889000" cy="1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87574</xdr:rowOff>
    </xdr:from>
    <xdr:to>
      <xdr:col>46</xdr:col>
      <xdr:colOff>38100</xdr:colOff>
      <xdr:row>78</xdr:row>
      <xdr:rowOff>17724</xdr:rowOff>
    </xdr:to>
    <xdr:sp macro="" textlink="">
      <xdr:nvSpPr>
        <xdr:cNvPr id="412" name="フローチャート: 判断 411"/>
        <xdr:cNvSpPr/>
      </xdr:nvSpPr>
      <xdr:spPr>
        <a:xfrm>
          <a:off x="8699500" y="1328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34251</xdr:rowOff>
    </xdr:from>
    <xdr:ext cx="534377" cy="259045"/>
    <xdr:sp macro="" textlink="">
      <xdr:nvSpPr>
        <xdr:cNvPr id="413" name="テキスト ボックス 412"/>
        <xdr:cNvSpPr txBox="1"/>
      </xdr:nvSpPr>
      <xdr:spPr>
        <a:xfrm>
          <a:off x="8483111" y="1306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33120</xdr:rowOff>
    </xdr:from>
    <xdr:to>
      <xdr:col>41</xdr:col>
      <xdr:colOff>50800</xdr:colOff>
      <xdr:row>77</xdr:row>
      <xdr:rowOff>83522</xdr:rowOff>
    </xdr:to>
    <xdr:cxnSp macro="">
      <xdr:nvCxnSpPr>
        <xdr:cNvPr id="414" name="直線コネクタ 413"/>
        <xdr:cNvCxnSpPr/>
      </xdr:nvCxnSpPr>
      <xdr:spPr>
        <a:xfrm flipV="1">
          <a:off x="6972300" y="13234770"/>
          <a:ext cx="889000" cy="5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14639</xdr:rowOff>
    </xdr:from>
    <xdr:to>
      <xdr:col>41</xdr:col>
      <xdr:colOff>101600</xdr:colOff>
      <xdr:row>77</xdr:row>
      <xdr:rowOff>116239</xdr:rowOff>
    </xdr:to>
    <xdr:sp macro="" textlink="">
      <xdr:nvSpPr>
        <xdr:cNvPr id="415" name="フローチャート: 判断 414"/>
        <xdr:cNvSpPr/>
      </xdr:nvSpPr>
      <xdr:spPr>
        <a:xfrm>
          <a:off x="7810500" y="1321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107366</xdr:rowOff>
    </xdr:from>
    <xdr:ext cx="534377" cy="259045"/>
    <xdr:sp macro="" textlink="">
      <xdr:nvSpPr>
        <xdr:cNvPr id="416" name="テキスト ボックス 415"/>
        <xdr:cNvSpPr txBox="1"/>
      </xdr:nvSpPr>
      <xdr:spPr>
        <a:xfrm>
          <a:off x="7594111" y="1330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54028</xdr:rowOff>
    </xdr:from>
    <xdr:to>
      <xdr:col>36</xdr:col>
      <xdr:colOff>165100</xdr:colOff>
      <xdr:row>77</xdr:row>
      <xdr:rowOff>155628</xdr:rowOff>
    </xdr:to>
    <xdr:sp macro="" textlink="">
      <xdr:nvSpPr>
        <xdr:cNvPr id="417" name="フローチャート: 判断 416"/>
        <xdr:cNvSpPr/>
      </xdr:nvSpPr>
      <xdr:spPr>
        <a:xfrm>
          <a:off x="6921500" y="1325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146755</xdr:rowOff>
    </xdr:from>
    <xdr:ext cx="534377" cy="259045"/>
    <xdr:sp macro="" textlink="">
      <xdr:nvSpPr>
        <xdr:cNvPr id="418" name="テキスト ボックス 417"/>
        <xdr:cNvSpPr txBox="1"/>
      </xdr:nvSpPr>
      <xdr:spPr>
        <a:xfrm>
          <a:off x="6705111" y="1334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113040</xdr:rowOff>
    </xdr:from>
    <xdr:to>
      <xdr:col>55</xdr:col>
      <xdr:colOff>50800</xdr:colOff>
      <xdr:row>78</xdr:row>
      <xdr:rowOff>43190</xdr:rowOff>
    </xdr:to>
    <xdr:sp macro="" textlink="">
      <xdr:nvSpPr>
        <xdr:cNvPr id="424" name="楕円 423"/>
        <xdr:cNvSpPr/>
      </xdr:nvSpPr>
      <xdr:spPr>
        <a:xfrm>
          <a:off x="10426700" y="1331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27967</xdr:rowOff>
    </xdr:from>
    <xdr:ext cx="469744" cy="259045"/>
    <xdr:sp macro="" textlink="">
      <xdr:nvSpPr>
        <xdr:cNvPr id="425" name="普通建設事業費 （ うち新規整備　）該当値テキスト"/>
        <xdr:cNvSpPr txBox="1"/>
      </xdr:nvSpPr>
      <xdr:spPr>
        <a:xfrm>
          <a:off x="10528300" y="1322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94959</xdr:rowOff>
    </xdr:from>
    <xdr:to>
      <xdr:col>50</xdr:col>
      <xdr:colOff>165100</xdr:colOff>
      <xdr:row>78</xdr:row>
      <xdr:rowOff>25109</xdr:rowOff>
    </xdr:to>
    <xdr:sp macro="" textlink="">
      <xdr:nvSpPr>
        <xdr:cNvPr id="426" name="楕円 425"/>
        <xdr:cNvSpPr/>
      </xdr:nvSpPr>
      <xdr:spPr>
        <a:xfrm>
          <a:off x="9588500" y="1329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16236</xdr:rowOff>
    </xdr:from>
    <xdr:ext cx="469744" cy="259045"/>
    <xdr:sp macro="" textlink="">
      <xdr:nvSpPr>
        <xdr:cNvPr id="427" name="テキスト ボックス 426"/>
        <xdr:cNvSpPr txBox="1"/>
      </xdr:nvSpPr>
      <xdr:spPr>
        <a:xfrm>
          <a:off x="9404428" y="1338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93946</xdr:rowOff>
    </xdr:from>
    <xdr:to>
      <xdr:col>46</xdr:col>
      <xdr:colOff>38100</xdr:colOff>
      <xdr:row>78</xdr:row>
      <xdr:rowOff>24096</xdr:rowOff>
    </xdr:to>
    <xdr:sp macro="" textlink="">
      <xdr:nvSpPr>
        <xdr:cNvPr id="428" name="楕円 427"/>
        <xdr:cNvSpPr/>
      </xdr:nvSpPr>
      <xdr:spPr>
        <a:xfrm>
          <a:off x="8699500" y="1329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15223</xdr:rowOff>
    </xdr:from>
    <xdr:ext cx="469744" cy="259045"/>
    <xdr:sp macro="" textlink="">
      <xdr:nvSpPr>
        <xdr:cNvPr id="429" name="テキスト ボックス 428"/>
        <xdr:cNvSpPr txBox="1"/>
      </xdr:nvSpPr>
      <xdr:spPr>
        <a:xfrm>
          <a:off x="8515428" y="13388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153770</xdr:rowOff>
    </xdr:from>
    <xdr:to>
      <xdr:col>41</xdr:col>
      <xdr:colOff>101600</xdr:colOff>
      <xdr:row>77</xdr:row>
      <xdr:rowOff>83920</xdr:rowOff>
    </xdr:to>
    <xdr:sp macro="" textlink="">
      <xdr:nvSpPr>
        <xdr:cNvPr id="430" name="楕円 429"/>
        <xdr:cNvSpPr/>
      </xdr:nvSpPr>
      <xdr:spPr>
        <a:xfrm>
          <a:off x="7810500" y="1318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100448</xdr:rowOff>
    </xdr:from>
    <xdr:ext cx="534377" cy="259045"/>
    <xdr:sp macro="" textlink="">
      <xdr:nvSpPr>
        <xdr:cNvPr id="431" name="テキスト ボックス 430"/>
        <xdr:cNvSpPr txBox="1"/>
      </xdr:nvSpPr>
      <xdr:spPr>
        <a:xfrm>
          <a:off x="7594111" y="1295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32722</xdr:rowOff>
    </xdr:from>
    <xdr:to>
      <xdr:col>36</xdr:col>
      <xdr:colOff>165100</xdr:colOff>
      <xdr:row>77</xdr:row>
      <xdr:rowOff>134322</xdr:rowOff>
    </xdr:to>
    <xdr:sp macro="" textlink="">
      <xdr:nvSpPr>
        <xdr:cNvPr id="432" name="楕円 431"/>
        <xdr:cNvSpPr/>
      </xdr:nvSpPr>
      <xdr:spPr>
        <a:xfrm>
          <a:off x="6921500" y="1323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150849</xdr:rowOff>
    </xdr:from>
    <xdr:ext cx="534377" cy="259045"/>
    <xdr:sp macro="" textlink="">
      <xdr:nvSpPr>
        <xdr:cNvPr id="433" name="テキスト ボックス 432"/>
        <xdr:cNvSpPr txBox="1"/>
      </xdr:nvSpPr>
      <xdr:spPr>
        <a:xfrm>
          <a:off x="6705111" y="1300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110934</xdr:rowOff>
    </xdr:from>
    <xdr:to>
      <xdr:col>54</xdr:col>
      <xdr:colOff>189865</xdr:colOff>
      <xdr:row>98</xdr:row>
      <xdr:rowOff>87846</xdr:rowOff>
    </xdr:to>
    <xdr:cxnSp macro="">
      <xdr:nvCxnSpPr>
        <xdr:cNvPr id="457" name="直線コネクタ 456"/>
        <xdr:cNvCxnSpPr/>
      </xdr:nvCxnSpPr>
      <xdr:spPr>
        <a:xfrm flipV="1">
          <a:off x="10475595" y="1554143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91673</xdr:rowOff>
    </xdr:from>
    <xdr:ext cx="469744" cy="259045"/>
    <xdr:sp macro="" textlink="">
      <xdr:nvSpPr>
        <xdr:cNvPr id="458" name="普通建設事業費 （ うち更新整備　）最小値テキスト"/>
        <xdr:cNvSpPr txBox="1"/>
      </xdr:nvSpPr>
      <xdr:spPr>
        <a:xfrm>
          <a:off x="10528300" y="1689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87846</xdr:rowOff>
    </xdr:from>
    <xdr:to>
      <xdr:col>55</xdr:col>
      <xdr:colOff>88900</xdr:colOff>
      <xdr:row>98</xdr:row>
      <xdr:rowOff>87846</xdr:rowOff>
    </xdr:to>
    <xdr:cxnSp macro="">
      <xdr:nvCxnSpPr>
        <xdr:cNvPr id="459" name="直線コネクタ 458"/>
        <xdr:cNvCxnSpPr/>
      </xdr:nvCxnSpPr>
      <xdr:spPr>
        <a:xfrm>
          <a:off x="10388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57611</xdr:rowOff>
    </xdr:from>
    <xdr:ext cx="534377" cy="259045"/>
    <xdr:sp macro="" textlink="">
      <xdr:nvSpPr>
        <xdr:cNvPr id="460" name="普通建設事業費 （ うち更新整備　）最大値テキスト"/>
        <xdr:cNvSpPr txBox="1"/>
      </xdr:nvSpPr>
      <xdr:spPr>
        <a:xfrm>
          <a:off x="10528300" y="1531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110934</xdr:rowOff>
    </xdr:from>
    <xdr:to>
      <xdr:col>55</xdr:col>
      <xdr:colOff>88900</xdr:colOff>
      <xdr:row>90</xdr:row>
      <xdr:rowOff>110934</xdr:rowOff>
    </xdr:to>
    <xdr:cxnSp macro="">
      <xdr:nvCxnSpPr>
        <xdr:cNvPr id="461" name="直線コネクタ 460"/>
        <xdr:cNvCxnSpPr/>
      </xdr:nvCxnSpPr>
      <xdr:spPr>
        <a:xfrm>
          <a:off x="10388600" y="1554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59728</xdr:rowOff>
    </xdr:from>
    <xdr:to>
      <xdr:col>55</xdr:col>
      <xdr:colOff>0</xdr:colOff>
      <xdr:row>96</xdr:row>
      <xdr:rowOff>98419</xdr:rowOff>
    </xdr:to>
    <xdr:cxnSp macro="">
      <xdr:nvCxnSpPr>
        <xdr:cNvPr id="462" name="直線コネクタ 461"/>
        <xdr:cNvCxnSpPr/>
      </xdr:nvCxnSpPr>
      <xdr:spPr>
        <a:xfrm flipV="1">
          <a:off x="9639300" y="16347478"/>
          <a:ext cx="838200" cy="21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135278</xdr:rowOff>
    </xdr:from>
    <xdr:ext cx="534377" cy="259045"/>
    <xdr:sp macro="" textlink="">
      <xdr:nvSpPr>
        <xdr:cNvPr id="463" name="普通建設事業費 （ うち更新整備　）平均値テキスト"/>
        <xdr:cNvSpPr txBox="1"/>
      </xdr:nvSpPr>
      <xdr:spPr>
        <a:xfrm>
          <a:off x="10528300" y="1642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156851</xdr:rowOff>
    </xdr:from>
    <xdr:to>
      <xdr:col>55</xdr:col>
      <xdr:colOff>50800</xdr:colOff>
      <xdr:row>96</xdr:row>
      <xdr:rowOff>87001</xdr:rowOff>
    </xdr:to>
    <xdr:sp macro="" textlink="">
      <xdr:nvSpPr>
        <xdr:cNvPr id="464" name="フローチャート: 判断 463"/>
        <xdr:cNvSpPr/>
      </xdr:nvSpPr>
      <xdr:spPr>
        <a:xfrm>
          <a:off x="104267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164294</xdr:rowOff>
    </xdr:from>
    <xdr:to>
      <xdr:col>50</xdr:col>
      <xdr:colOff>114300</xdr:colOff>
      <xdr:row>96</xdr:row>
      <xdr:rowOff>98419</xdr:rowOff>
    </xdr:to>
    <xdr:cxnSp macro="">
      <xdr:nvCxnSpPr>
        <xdr:cNvPr id="465" name="直線コネクタ 464"/>
        <xdr:cNvCxnSpPr/>
      </xdr:nvCxnSpPr>
      <xdr:spPr>
        <a:xfrm>
          <a:off x="8750300" y="16280594"/>
          <a:ext cx="889000" cy="27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76079</xdr:rowOff>
    </xdr:from>
    <xdr:to>
      <xdr:col>50</xdr:col>
      <xdr:colOff>165100</xdr:colOff>
      <xdr:row>97</xdr:row>
      <xdr:rowOff>6229</xdr:rowOff>
    </xdr:to>
    <xdr:sp macro="" textlink="">
      <xdr:nvSpPr>
        <xdr:cNvPr id="466" name="フローチャート: 判断 465"/>
        <xdr:cNvSpPr/>
      </xdr:nvSpPr>
      <xdr:spPr>
        <a:xfrm>
          <a:off x="9588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168806</xdr:rowOff>
    </xdr:from>
    <xdr:ext cx="534377" cy="259045"/>
    <xdr:sp macro="" textlink="">
      <xdr:nvSpPr>
        <xdr:cNvPr id="467" name="テキスト ボックス 466"/>
        <xdr:cNvSpPr txBox="1"/>
      </xdr:nvSpPr>
      <xdr:spPr>
        <a:xfrm>
          <a:off x="9372111" y="166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164294</xdr:rowOff>
    </xdr:from>
    <xdr:to>
      <xdr:col>45</xdr:col>
      <xdr:colOff>177800</xdr:colOff>
      <xdr:row>97</xdr:row>
      <xdr:rowOff>39230</xdr:rowOff>
    </xdr:to>
    <xdr:cxnSp macro="">
      <xdr:nvCxnSpPr>
        <xdr:cNvPr id="468" name="直線コネクタ 467"/>
        <xdr:cNvCxnSpPr/>
      </xdr:nvCxnSpPr>
      <xdr:spPr>
        <a:xfrm flipV="1">
          <a:off x="7861300" y="16280594"/>
          <a:ext cx="889000" cy="38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59810</xdr:rowOff>
    </xdr:from>
    <xdr:to>
      <xdr:col>46</xdr:col>
      <xdr:colOff>38100</xdr:colOff>
      <xdr:row>95</xdr:row>
      <xdr:rowOff>161410</xdr:rowOff>
    </xdr:to>
    <xdr:sp macro="" textlink="">
      <xdr:nvSpPr>
        <xdr:cNvPr id="469" name="フローチャート: 判断 468"/>
        <xdr:cNvSpPr/>
      </xdr:nvSpPr>
      <xdr:spPr>
        <a:xfrm>
          <a:off x="8699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152537</xdr:rowOff>
    </xdr:from>
    <xdr:ext cx="534377" cy="259045"/>
    <xdr:sp macro="" textlink="">
      <xdr:nvSpPr>
        <xdr:cNvPr id="470" name="テキスト ボックス 469"/>
        <xdr:cNvSpPr txBox="1"/>
      </xdr:nvSpPr>
      <xdr:spPr>
        <a:xfrm>
          <a:off x="8483111" y="164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39230</xdr:rowOff>
    </xdr:from>
    <xdr:to>
      <xdr:col>41</xdr:col>
      <xdr:colOff>50800</xdr:colOff>
      <xdr:row>98</xdr:row>
      <xdr:rowOff>50527</xdr:rowOff>
    </xdr:to>
    <xdr:cxnSp macro="">
      <xdr:nvCxnSpPr>
        <xdr:cNvPr id="471" name="直線コネクタ 470"/>
        <xdr:cNvCxnSpPr/>
      </xdr:nvCxnSpPr>
      <xdr:spPr>
        <a:xfrm flipV="1">
          <a:off x="6972300" y="16669880"/>
          <a:ext cx="889000" cy="18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10109</xdr:rowOff>
    </xdr:from>
    <xdr:to>
      <xdr:col>41</xdr:col>
      <xdr:colOff>101600</xdr:colOff>
      <xdr:row>96</xdr:row>
      <xdr:rowOff>111709</xdr:rowOff>
    </xdr:to>
    <xdr:sp macro="" textlink="">
      <xdr:nvSpPr>
        <xdr:cNvPr id="472" name="フローチャート: 判断 471"/>
        <xdr:cNvSpPr/>
      </xdr:nvSpPr>
      <xdr:spPr>
        <a:xfrm>
          <a:off x="7810500" y="1646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128236</xdr:rowOff>
    </xdr:from>
    <xdr:ext cx="534377" cy="259045"/>
    <xdr:sp macro="" textlink="">
      <xdr:nvSpPr>
        <xdr:cNvPr id="473" name="テキスト ボックス 472"/>
        <xdr:cNvSpPr txBox="1"/>
      </xdr:nvSpPr>
      <xdr:spPr>
        <a:xfrm>
          <a:off x="7594111" y="1624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113609</xdr:rowOff>
    </xdr:from>
    <xdr:to>
      <xdr:col>36</xdr:col>
      <xdr:colOff>165100</xdr:colOff>
      <xdr:row>97</xdr:row>
      <xdr:rowOff>43759</xdr:rowOff>
    </xdr:to>
    <xdr:sp macro="" textlink="">
      <xdr:nvSpPr>
        <xdr:cNvPr id="474" name="フローチャート: 判断 473"/>
        <xdr:cNvSpPr/>
      </xdr:nvSpPr>
      <xdr:spPr>
        <a:xfrm>
          <a:off x="6921500" y="1657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60286</xdr:rowOff>
    </xdr:from>
    <xdr:ext cx="534377" cy="259045"/>
    <xdr:sp macro="" textlink="">
      <xdr:nvSpPr>
        <xdr:cNvPr id="475" name="テキスト ボックス 474"/>
        <xdr:cNvSpPr txBox="1"/>
      </xdr:nvSpPr>
      <xdr:spPr>
        <a:xfrm>
          <a:off x="6705111" y="1634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8928</xdr:rowOff>
    </xdr:from>
    <xdr:to>
      <xdr:col>55</xdr:col>
      <xdr:colOff>50800</xdr:colOff>
      <xdr:row>95</xdr:row>
      <xdr:rowOff>110528</xdr:rowOff>
    </xdr:to>
    <xdr:sp macro="" textlink="">
      <xdr:nvSpPr>
        <xdr:cNvPr id="481" name="楕円 480"/>
        <xdr:cNvSpPr/>
      </xdr:nvSpPr>
      <xdr:spPr>
        <a:xfrm>
          <a:off x="10426700" y="1629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31805</xdr:rowOff>
    </xdr:from>
    <xdr:ext cx="534377" cy="259045"/>
    <xdr:sp macro="" textlink="">
      <xdr:nvSpPr>
        <xdr:cNvPr id="482" name="普通建設事業費 （ うち更新整備　）該当値テキスト"/>
        <xdr:cNvSpPr txBox="1"/>
      </xdr:nvSpPr>
      <xdr:spPr>
        <a:xfrm>
          <a:off x="10528300" y="1614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47619</xdr:rowOff>
    </xdr:from>
    <xdr:to>
      <xdr:col>50</xdr:col>
      <xdr:colOff>165100</xdr:colOff>
      <xdr:row>96</xdr:row>
      <xdr:rowOff>149219</xdr:rowOff>
    </xdr:to>
    <xdr:sp macro="" textlink="">
      <xdr:nvSpPr>
        <xdr:cNvPr id="483" name="楕円 482"/>
        <xdr:cNvSpPr/>
      </xdr:nvSpPr>
      <xdr:spPr>
        <a:xfrm>
          <a:off x="9588500" y="165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165746</xdr:rowOff>
    </xdr:from>
    <xdr:ext cx="534377" cy="259045"/>
    <xdr:sp macro="" textlink="">
      <xdr:nvSpPr>
        <xdr:cNvPr id="484" name="テキスト ボックス 483"/>
        <xdr:cNvSpPr txBox="1"/>
      </xdr:nvSpPr>
      <xdr:spPr>
        <a:xfrm>
          <a:off x="9372111" y="1628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113494</xdr:rowOff>
    </xdr:from>
    <xdr:to>
      <xdr:col>46</xdr:col>
      <xdr:colOff>38100</xdr:colOff>
      <xdr:row>95</xdr:row>
      <xdr:rowOff>43644</xdr:rowOff>
    </xdr:to>
    <xdr:sp macro="" textlink="">
      <xdr:nvSpPr>
        <xdr:cNvPr id="485" name="楕円 484"/>
        <xdr:cNvSpPr/>
      </xdr:nvSpPr>
      <xdr:spPr>
        <a:xfrm>
          <a:off x="8699500" y="1622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60171</xdr:rowOff>
    </xdr:from>
    <xdr:ext cx="534377" cy="259045"/>
    <xdr:sp macro="" textlink="">
      <xdr:nvSpPr>
        <xdr:cNvPr id="486" name="テキスト ボックス 485"/>
        <xdr:cNvSpPr txBox="1"/>
      </xdr:nvSpPr>
      <xdr:spPr>
        <a:xfrm>
          <a:off x="8483111" y="160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159880</xdr:rowOff>
    </xdr:from>
    <xdr:to>
      <xdr:col>41</xdr:col>
      <xdr:colOff>101600</xdr:colOff>
      <xdr:row>97</xdr:row>
      <xdr:rowOff>90030</xdr:rowOff>
    </xdr:to>
    <xdr:sp macro="" textlink="">
      <xdr:nvSpPr>
        <xdr:cNvPr id="487" name="楕円 486"/>
        <xdr:cNvSpPr/>
      </xdr:nvSpPr>
      <xdr:spPr>
        <a:xfrm>
          <a:off x="7810500" y="166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81157</xdr:rowOff>
    </xdr:from>
    <xdr:ext cx="534377" cy="259045"/>
    <xdr:sp macro="" textlink="">
      <xdr:nvSpPr>
        <xdr:cNvPr id="488" name="テキスト ボックス 487"/>
        <xdr:cNvSpPr txBox="1"/>
      </xdr:nvSpPr>
      <xdr:spPr>
        <a:xfrm>
          <a:off x="7594111" y="1671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171177</xdr:rowOff>
    </xdr:from>
    <xdr:to>
      <xdr:col>36</xdr:col>
      <xdr:colOff>165100</xdr:colOff>
      <xdr:row>98</xdr:row>
      <xdr:rowOff>101327</xdr:rowOff>
    </xdr:to>
    <xdr:sp macro="" textlink="">
      <xdr:nvSpPr>
        <xdr:cNvPr id="489" name="楕円 488"/>
        <xdr:cNvSpPr/>
      </xdr:nvSpPr>
      <xdr:spPr>
        <a:xfrm>
          <a:off x="6921500" y="1680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92454</xdr:rowOff>
    </xdr:from>
    <xdr:ext cx="469744" cy="259045"/>
    <xdr:sp macro="" textlink="">
      <xdr:nvSpPr>
        <xdr:cNvPr id="490" name="テキスト ボックス 489"/>
        <xdr:cNvSpPr txBox="1"/>
      </xdr:nvSpPr>
      <xdr:spPr>
        <a:xfrm>
          <a:off x="6737428" y="1689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122675</xdr:rowOff>
    </xdr:from>
    <xdr:to>
      <xdr:col>85</xdr:col>
      <xdr:colOff>126364</xdr:colOff>
      <xdr:row>39</xdr:row>
      <xdr:rowOff>98878</xdr:rowOff>
    </xdr:to>
    <xdr:cxnSp macro="">
      <xdr:nvCxnSpPr>
        <xdr:cNvPr id="516" name="直線コネクタ 515"/>
        <xdr:cNvCxnSpPr/>
      </xdr:nvCxnSpPr>
      <xdr:spPr>
        <a:xfrm flipV="1">
          <a:off x="16317595" y="5266175"/>
          <a:ext cx="1269" cy="1519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69352</xdr:rowOff>
    </xdr:from>
    <xdr:ext cx="599010" cy="259045"/>
    <xdr:sp macro="" textlink="">
      <xdr:nvSpPr>
        <xdr:cNvPr id="519" name="災害復旧事業費最大値テキスト"/>
        <xdr:cNvSpPr txBox="1"/>
      </xdr:nvSpPr>
      <xdr:spPr>
        <a:xfrm>
          <a:off x="16370300" y="504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122675</xdr:rowOff>
    </xdr:from>
    <xdr:to>
      <xdr:col>86</xdr:col>
      <xdr:colOff>25400</xdr:colOff>
      <xdr:row>30</xdr:row>
      <xdr:rowOff>122675</xdr:rowOff>
    </xdr:to>
    <xdr:cxnSp macro="">
      <xdr:nvCxnSpPr>
        <xdr:cNvPr id="520" name="直線コネクタ 519"/>
        <xdr:cNvCxnSpPr/>
      </xdr:nvCxnSpPr>
      <xdr:spPr>
        <a:xfrm>
          <a:off x="16230600" y="526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85075</xdr:rowOff>
    </xdr:from>
    <xdr:to>
      <xdr:col>85</xdr:col>
      <xdr:colOff>127000</xdr:colOff>
      <xdr:row>39</xdr:row>
      <xdr:rowOff>97257</xdr:rowOff>
    </xdr:to>
    <xdr:cxnSp macro="">
      <xdr:nvCxnSpPr>
        <xdr:cNvPr id="521" name="直線コネクタ 520"/>
        <xdr:cNvCxnSpPr/>
      </xdr:nvCxnSpPr>
      <xdr:spPr>
        <a:xfrm>
          <a:off x="15481300" y="6771625"/>
          <a:ext cx="838200" cy="1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170114</xdr:rowOff>
    </xdr:from>
    <xdr:ext cx="469744" cy="259045"/>
    <xdr:sp macro="" textlink="">
      <xdr:nvSpPr>
        <xdr:cNvPr id="522" name="災害復旧事業費平均値テキスト"/>
        <xdr:cNvSpPr txBox="1"/>
      </xdr:nvSpPr>
      <xdr:spPr>
        <a:xfrm>
          <a:off x="16370300" y="6513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147237</xdr:rowOff>
    </xdr:from>
    <xdr:to>
      <xdr:col>85</xdr:col>
      <xdr:colOff>177800</xdr:colOff>
      <xdr:row>39</xdr:row>
      <xdr:rowOff>77387</xdr:rowOff>
    </xdr:to>
    <xdr:sp macro="" textlink="">
      <xdr:nvSpPr>
        <xdr:cNvPr id="523" name="フローチャート: 判断 522"/>
        <xdr:cNvSpPr/>
      </xdr:nvSpPr>
      <xdr:spPr>
        <a:xfrm>
          <a:off x="16268700" y="666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85075</xdr:rowOff>
    </xdr:from>
    <xdr:to>
      <xdr:col>81</xdr:col>
      <xdr:colOff>50800</xdr:colOff>
      <xdr:row>39</xdr:row>
      <xdr:rowOff>95504</xdr:rowOff>
    </xdr:to>
    <xdr:cxnSp macro="">
      <xdr:nvCxnSpPr>
        <xdr:cNvPr id="524" name="直線コネクタ 523"/>
        <xdr:cNvCxnSpPr/>
      </xdr:nvCxnSpPr>
      <xdr:spPr>
        <a:xfrm flipV="1">
          <a:off x="14592300" y="6771625"/>
          <a:ext cx="889000" cy="1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33971</xdr:rowOff>
    </xdr:from>
    <xdr:to>
      <xdr:col>81</xdr:col>
      <xdr:colOff>101600</xdr:colOff>
      <xdr:row>39</xdr:row>
      <xdr:rowOff>135571</xdr:rowOff>
    </xdr:to>
    <xdr:sp macro="" textlink="">
      <xdr:nvSpPr>
        <xdr:cNvPr id="525" name="フローチャート: 判断 524"/>
        <xdr:cNvSpPr/>
      </xdr:nvSpPr>
      <xdr:spPr>
        <a:xfrm>
          <a:off x="15430500" y="672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152098</xdr:rowOff>
    </xdr:from>
    <xdr:ext cx="469744" cy="259045"/>
    <xdr:sp macro="" textlink="">
      <xdr:nvSpPr>
        <xdr:cNvPr id="526" name="テキスト ボックス 525"/>
        <xdr:cNvSpPr txBox="1"/>
      </xdr:nvSpPr>
      <xdr:spPr>
        <a:xfrm>
          <a:off x="15246428" y="649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95504</xdr:rowOff>
    </xdr:from>
    <xdr:to>
      <xdr:col>76</xdr:col>
      <xdr:colOff>114300</xdr:colOff>
      <xdr:row>39</xdr:row>
      <xdr:rowOff>98878</xdr:rowOff>
    </xdr:to>
    <xdr:cxnSp macro="">
      <xdr:nvCxnSpPr>
        <xdr:cNvPr id="527" name="直線コネクタ 526"/>
        <xdr:cNvCxnSpPr/>
      </xdr:nvCxnSpPr>
      <xdr:spPr>
        <a:xfrm flipV="1">
          <a:off x="13703300" y="6782054"/>
          <a:ext cx="889000" cy="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42635</xdr:rowOff>
    </xdr:from>
    <xdr:to>
      <xdr:col>76</xdr:col>
      <xdr:colOff>165100</xdr:colOff>
      <xdr:row>39</xdr:row>
      <xdr:rowOff>144235</xdr:rowOff>
    </xdr:to>
    <xdr:sp macro="" textlink="">
      <xdr:nvSpPr>
        <xdr:cNvPr id="528" name="フローチャート: 判断 527"/>
        <xdr:cNvSpPr/>
      </xdr:nvSpPr>
      <xdr:spPr>
        <a:xfrm>
          <a:off x="14541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160762</xdr:rowOff>
    </xdr:from>
    <xdr:ext cx="378565" cy="259045"/>
    <xdr:sp macro="" textlink="">
      <xdr:nvSpPr>
        <xdr:cNvPr id="529" name="テキスト ボックス 528"/>
        <xdr:cNvSpPr txBox="1"/>
      </xdr:nvSpPr>
      <xdr:spPr>
        <a:xfrm>
          <a:off x="14403017" y="6504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0" name="直線コネクタ 52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169857</xdr:rowOff>
    </xdr:from>
    <xdr:to>
      <xdr:col>72</xdr:col>
      <xdr:colOff>38100</xdr:colOff>
      <xdr:row>39</xdr:row>
      <xdr:rowOff>100007</xdr:rowOff>
    </xdr:to>
    <xdr:sp macro="" textlink="">
      <xdr:nvSpPr>
        <xdr:cNvPr id="531" name="フローチャート: 判断 530"/>
        <xdr:cNvSpPr/>
      </xdr:nvSpPr>
      <xdr:spPr>
        <a:xfrm>
          <a:off x="13652500" y="668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116534</xdr:rowOff>
    </xdr:from>
    <xdr:ext cx="469744" cy="259045"/>
    <xdr:sp macro="" textlink="">
      <xdr:nvSpPr>
        <xdr:cNvPr id="532" name="テキスト ボックス 531"/>
        <xdr:cNvSpPr txBox="1"/>
      </xdr:nvSpPr>
      <xdr:spPr>
        <a:xfrm>
          <a:off x="13468428" y="646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42614</xdr:rowOff>
    </xdr:from>
    <xdr:to>
      <xdr:col>67</xdr:col>
      <xdr:colOff>101600</xdr:colOff>
      <xdr:row>39</xdr:row>
      <xdr:rowOff>144214</xdr:rowOff>
    </xdr:to>
    <xdr:sp macro="" textlink="">
      <xdr:nvSpPr>
        <xdr:cNvPr id="533" name="フローチャート: 判断 532"/>
        <xdr:cNvSpPr/>
      </xdr:nvSpPr>
      <xdr:spPr>
        <a:xfrm>
          <a:off x="12763500" y="67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160741</xdr:rowOff>
    </xdr:from>
    <xdr:ext cx="378565" cy="259045"/>
    <xdr:sp macro="" textlink="">
      <xdr:nvSpPr>
        <xdr:cNvPr id="534" name="テキスト ボックス 533"/>
        <xdr:cNvSpPr txBox="1"/>
      </xdr:nvSpPr>
      <xdr:spPr>
        <a:xfrm>
          <a:off x="12625017" y="650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46457</xdr:rowOff>
    </xdr:from>
    <xdr:to>
      <xdr:col>85</xdr:col>
      <xdr:colOff>177800</xdr:colOff>
      <xdr:row>39</xdr:row>
      <xdr:rowOff>148057</xdr:rowOff>
    </xdr:to>
    <xdr:sp macro="" textlink="">
      <xdr:nvSpPr>
        <xdr:cNvPr id="540" name="楕円 539"/>
        <xdr:cNvSpPr/>
      </xdr:nvSpPr>
      <xdr:spPr>
        <a:xfrm>
          <a:off x="16268700" y="673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132834</xdr:rowOff>
    </xdr:from>
    <xdr:ext cx="378565" cy="259045"/>
    <xdr:sp macro="" textlink="">
      <xdr:nvSpPr>
        <xdr:cNvPr id="541" name="災害復旧事業費該当値テキスト"/>
        <xdr:cNvSpPr txBox="1"/>
      </xdr:nvSpPr>
      <xdr:spPr>
        <a:xfrm>
          <a:off x="16370300" y="6647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34275</xdr:rowOff>
    </xdr:from>
    <xdr:to>
      <xdr:col>81</xdr:col>
      <xdr:colOff>101600</xdr:colOff>
      <xdr:row>39</xdr:row>
      <xdr:rowOff>135875</xdr:rowOff>
    </xdr:to>
    <xdr:sp macro="" textlink="">
      <xdr:nvSpPr>
        <xdr:cNvPr id="542" name="楕円 541"/>
        <xdr:cNvSpPr/>
      </xdr:nvSpPr>
      <xdr:spPr>
        <a:xfrm>
          <a:off x="15430500" y="672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127002</xdr:rowOff>
    </xdr:from>
    <xdr:ext cx="469744" cy="259045"/>
    <xdr:sp macro="" textlink="">
      <xdr:nvSpPr>
        <xdr:cNvPr id="543" name="テキスト ボックス 542"/>
        <xdr:cNvSpPr txBox="1"/>
      </xdr:nvSpPr>
      <xdr:spPr>
        <a:xfrm>
          <a:off x="15246428" y="681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44704</xdr:rowOff>
    </xdr:from>
    <xdr:to>
      <xdr:col>76</xdr:col>
      <xdr:colOff>165100</xdr:colOff>
      <xdr:row>39</xdr:row>
      <xdr:rowOff>146304</xdr:rowOff>
    </xdr:to>
    <xdr:sp macro="" textlink="">
      <xdr:nvSpPr>
        <xdr:cNvPr id="544" name="楕円 543"/>
        <xdr:cNvSpPr/>
      </xdr:nvSpPr>
      <xdr:spPr>
        <a:xfrm>
          <a:off x="14541500" y="673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137431</xdr:rowOff>
    </xdr:from>
    <xdr:ext cx="378565" cy="259045"/>
    <xdr:sp macro="" textlink="">
      <xdr:nvSpPr>
        <xdr:cNvPr id="545" name="テキスト ボックス 544"/>
        <xdr:cNvSpPr txBox="1"/>
      </xdr:nvSpPr>
      <xdr:spPr>
        <a:xfrm>
          <a:off x="14403017" y="6823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6" name="楕円 54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7" name="テキスト ボックス 54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8" name="楕円 54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9" name="テキスト ボックス 54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2" name="テキスト ボックス 61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4" name="テキスト ボックス 61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6" name="テキスト ボックス 61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25605</xdr:rowOff>
    </xdr:from>
    <xdr:to>
      <xdr:col>85</xdr:col>
      <xdr:colOff>126364</xdr:colOff>
      <xdr:row>77</xdr:row>
      <xdr:rowOff>141094</xdr:rowOff>
    </xdr:to>
    <xdr:cxnSp macro="">
      <xdr:nvCxnSpPr>
        <xdr:cNvPr id="620" name="直線コネクタ 619"/>
        <xdr:cNvCxnSpPr/>
      </xdr:nvCxnSpPr>
      <xdr:spPr>
        <a:xfrm flipV="1">
          <a:off x="16317595" y="12027105"/>
          <a:ext cx="1269" cy="1315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144921</xdr:rowOff>
    </xdr:from>
    <xdr:ext cx="469744" cy="259045"/>
    <xdr:sp macro="" textlink="">
      <xdr:nvSpPr>
        <xdr:cNvPr id="621" name="公債費最小値テキスト"/>
        <xdr:cNvSpPr txBox="1"/>
      </xdr:nvSpPr>
      <xdr:spPr>
        <a:xfrm>
          <a:off x="16370300" y="133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141094</xdr:rowOff>
    </xdr:from>
    <xdr:to>
      <xdr:col>86</xdr:col>
      <xdr:colOff>25400</xdr:colOff>
      <xdr:row>77</xdr:row>
      <xdr:rowOff>141094</xdr:rowOff>
    </xdr:to>
    <xdr:cxnSp macro="">
      <xdr:nvCxnSpPr>
        <xdr:cNvPr id="622" name="直線コネクタ 621"/>
        <xdr:cNvCxnSpPr/>
      </xdr:nvCxnSpPr>
      <xdr:spPr>
        <a:xfrm>
          <a:off x="16230600" y="1334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143732</xdr:rowOff>
    </xdr:from>
    <xdr:ext cx="534377" cy="259045"/>
    <xdr:sp macro="" textlink="">
      <xdr:nvSpPr>
        <xdr:cNvPr id="623" name="公債費最大値テキスト"/>
        <xdr:cNvSpPr txBox="1"/>
      </xdr:nvSpPr>
      <xdr:spPr>
        <a:xfrm>
          <a:off x="16370300" y="1180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25605</xdr:rowOff>
    </xdr:from>
    <xdr:to>
      <xdr:col>86</xdr:col>
      <xdr:colOff>25400</xdr:colOff>
      <xdr:row>70</xdr:row>
      <xdr:rowOff>25605</xdr:rowOff>
    </xdr:to>
    <xdr:cxnSp macro="">
      <xdr:nvCxnSpPr>
        <xdr:cNvPr id="624" name="直線コネクタ 623"/>
        <xdr:cNvCxnSpPr/>
      </xdr:nvCxnSpPr>
      <xdr:spPr>
        <a:xfrm>
          <a:off x="16230600" y="1202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50660</xdr:rowOff>
    </xdr:from>
    <xdr:to>
      <xdr:col>85</xdr:col>
      <xdr:colOff>127000</xdr:colOff>
      <xdr:row>74</xdr:row>
      <xdr:rowOff>147152</xdr:rowOff>
    </xdr:to>
    <xdr:cxnSp macro="">
      <xdr:nvCxnSpPr>
        <xdr:cNvPr id="625" name="直線コネクタ 624"/>
        <xdr:cNvCxnSpPr/>
      </xdr:nvCxnSpPr>
      <xdr:spPr>
        <a:xfrm flipV="1">
          <a:off x="15481300" y="12737960"/>
          <a:ext cx="838200" cy="9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150159</xdr:rowOff>
    </xdr:from>
    <xdr:ext cx="534377" cy="259045"/>
    <xdr:sp macro="" textlink="">
      <xdr:nvSpPr>
        <xdr:cNvPr id="626" name="公債費平均値テキスト"/>
        <xdr:cNvSpPr txBox="1"/>
      </xdr:nvSpPr>
      <xdr:spPr>
        <a:xfrm>
          <a:off x="16370300" y="124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127282</xdr:rowOff>
    </xdr:from>
    <xdr:to>
      <xdr:col>85</xdr:col>
      <xdr:colOff>177800</xdr:colOff>
      <xdr:row>74</xdr:row>
      <xdr:rowOff>57432</xdr:rowOff>
    </xdr:to>
    <xdr:sp macro="" textlink="">
      <xdr:nvSpPr>
        <xdr:cNvPr id="627" name="フローチャート: 判断 626"/>
        <xdr:cNvSpPr/>
      </xdr:nvSpPr>
      <xdr:spPr>
        <a:xfrm>
          <a:off x="162687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147152</xdr:rowOff>
    </xdr:from>
    <xdr:to>
      <xdr:col>81</xdr:col>
      <xdr:colOff>50800</xdr:colOff>
      <xdr:row>74</xdr:row>
      <xdr:rowOff>149027</xdr:rowOff>
    </xdr:to>
    <xdr:cxnSp macro="">
      <xdr:nvCxnSpPr>
        <xdr:cNvPr id="628" name="直線コネクタ 627"/>
        <xdr:cNvCxnSpPr/>
      </xdr:nvCxnSpPr>
      <xdr:spPr>
        <a:xfrm flipV="1">
          <a:off x="14592300" y="12834452"/>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151262</xdr:rowOff>
    </xdr:from>
    <xdr:to>
      <xdr:col>81</xdr:col>
      <xdr:colOff>101600</xdr:colOff>
      <xdr:row>74</xdr:row>
      <xdr:rowOff>81412</xdr:rowOff>
    </xdr:to>
    <xdr:sp macro="" textlink="">
      <xdr:nvSpPr>
        <xdr:cNvPr id="629" name="フローチャート: 判断 628"/>
        <xdr:cNvSpPr/>
      </xdr:nvSpPr>
      <xdr:spPr>
        <a:xfrm>
          <a:off x="15430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97939</xdr:rowOff>
    </xdr:from>
    <xdr:ext cx="534377" cy="259045"/>
    <xdr:sp macro="" textlink="">
      <xdr:nvSpPr>
        <xdr:cNvPr id="630" name="テキスト ボックス 629"/>
        <xdr:cNvSpPr txBox="1"/>
      </xdr:nvSpPr>
      <xdr:spPr>
        <a:xfrm>
          <a:off x="15214111" y="124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149027</xdr:rowOff>
    </xdr:from>
    <xdr:to>
      <xdr:col>76</xdr:col>
      <xdr:colOff>114300</xdr:colOff>
      <xdr:row>74</xdr:row>
      <xdr:rowOff>150947</xdr:rowOff>
    </xdr:to>
    <xdr:cxnSp macro="">
      <xdr:nvCxnSpPr>
        <xdr:cNvPr id="631" name="直線コネクタ 630"/>
        <xdr:cNvCxnSpPr/>
      </xdr:nvCxnSpPr>
      <xdr:spPr>
        <a:xfrm flipV="1">
          <a:off x="13703300" y="12836327"/>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135603</xdr:rowOff>
    </xdr:from>
    <xdr:to>
      <xdr:col>76</xdr:col>
      <xdr:colOff>165100</xdr:colOff>
      <xdr:row>74</xdr:row>
      <xdr:rowOff>65753</xdr:rowOff>
    </xdr:to>
    <xdr:sp macro="" textlink="">
      <xdr:nvSpPr>
        <xdr:cNvPr id="632" name="フローチャート: 判断 631"/>
        <xdr:cNvSpPr/>
      </xdr:nvSpPr>
      <xdr:spPr>
        <a:xfrm>
          <a:off x="14541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82280</xdr:rowOff>
    </xdr:from>
    <xdr:ext cx="534377" cy="259045"/>
    <xdr:sp macro="" textlink="">
      <xdr:nvSpPr>
        <xdr:cNvPr id="633" name="テキスト ボックス 632"/>
        <xdr:cNvSpPr txBox="1"/>
      </xdr:nvSpPr>
      <xdr:spPr>
        <a:xfrm>
          <a:off x="14325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11821</xdr:rowOff>
    </xdr:from>
    <xdr:to>
      <xdr:col>71</xdr:col>
      <xdr:colOff>177800</xdr:colOff>
      <xdr:row>74</xdr:row>
      <xdr:rowOff>150947</xdr:rowOff>
    </xdr:to>
    <xdr:cxnSp macro="">
      <xdr:nvCxnSpPr>
        <xdr:cNvPr id="634" name="直線コネクタ 633"/>
        <xdr:cNvCxnSpPr/>
      </xdr:nvCxnSpPr>
      <xdr:spPr>
        <a:xfrm>
          <a:off x="12814300" y="12699121"/>
          <a:ext cx="889000" cy="13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112423</xdr:rowOff>
    </xdr:from>
    <xdr:to>
      <xdr:col>72</xdr:col>
      <xdr:colOff>38100</xdr:colOff>
      <xdr:row>74</xdr:row>
      <xdr:rowOff>42573</xdr:rowOff>
    </xdr:to>
    <xdr:sp macro="" textlink="">
      <xdr:nvSpPr>
        <xdr:cNvPr id="635" name="フローチャート: 判断 634"/>
        <xdr:cNvSpPr/>
      </xdr:nvSpPr>
      <xdr:spPr>
        <a:xfrm>
          <a:off x="13652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59100</xdr:rowOff>
    </xdr:from>
    <xdr:ext cx="534377" cy="259045"/>
    <xdr:sp macro="" textlink="">
      <xdr:nvSpPr>
        <xdr:cNvPr id="636" name="テキスト ボックス 635"/>
        <xdr:cNvSpPr txBox="1"/>
      </xdr:nvSpPr>
      <xdr:spPr>
        <a:xfrm>
          <a:off x="13436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124013</xdr:rowOff>
    </xdr:from>
    <xdr:to>
      <xdr:col>67</xdr:col>
      <xdr:colOff>101600</xdr:colOff>
      <xdr:row>74</xdr:row>
      <xdr:rowOff>54163</xdr:rowOff>
    </xdr:to>
    <xdr:sp macro="" textlink="">
      <xdr:nvSpPr>
        <xdr:cNvPr id="637" name="フローチャート: 判断 636"/>
        <xdr:cNvSpPr/>
      </xdr:nvSpPr>
      <xdr:spPr>
        <a:xfrm>
          <a:off x="12763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70690</xdr:rowOff>
    </xdr:from>
    <xdr:ext cx="534377" cy="259045"/>
    <xdr:sp macro="" textlink="">
      <xdr:nvSpPr>
        <xdr:cNvPr id="638" name="テキスト ボックス 637"/>
        <xdr:cNvSpPr txBox="1"/>
      </xdr:nvSpPr>
      <xdr:spPr>
        <a:xfrm>
          <a:off x="12547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171310</xdr:rowOff>
    </xdr:from>
    <xdr:to>
      <xdr:col>85</xdr:col>
      <xdr:colOff>177800</xdr:colOff>
      <xdr:row>74</xdr:row>
      <xdr:rowOff>101460</xdr:rowOff>
    </xdr:to>
    <xdr:sp macro="" textlink="">
      <xdr:nvSpPr>
        <xdr:cNvPr id="644" name="楕円 643"/>
        <xdr:cNvSpPr/>
      </xdr:nvSpPr>
      <xdr:spPr>
        <a:xfrm>
          <a:off x="16268700" y="126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149737</xdr:rowOff>
    </xdr:from>
    <xdr:ext cx="534377" cy="259045"/>
    <xdr:sp macro="" textlink="">
      <xdr:nvSpPr>
        <xdr:cNvPr id="645" name="公債費該当値テキスト"/>
        <xdr:cNvSpPr txBox="1"/>
      </xdr:nvSpPr>
      <xdr:spPr>
        <a:xfrm>
          <a:off x="16370300" y="1266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96352</xdr:rowOff>
    </xdr:from>
    <xdr:to>
      <xdr:col>81</xdr:col>
      <xdr:colOff>101600</xdr:colOff>
      <xdr:row>75</xdr:row>
      <xdr:rowOff>26502</xdr:rowOff>
    </xdr:to>
    <xdr:sp macro="" textlink="">
      <xdr:nvSpPr>
        <xdr:cNvPr id="646" name="楕円 645"/>
        <xdr:cNvSpPr/>
      </xdr:nvSpPr>
      <xdr:spPr>
        <a:xfrm>
          <a:off x="15430500" y="1278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17629</xdr:rowOff>
    </xdr:from>
    <xdr:ext cx="534377" cy="259045"/>
    <xdr:sp macro="" textlink="">
      <xdr:nvSpPr>
        <xdr:cNvPr id="647" name="テキスト ボックス 646"/>
        <xdr:cNvSpPr txBox="1"/>
      </xdr:nvSpPr>
      <xdr:spPr>
        <a:xfrm>
          <a:off x="15214111" y="1287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98227</xdr:rowOff>
    </xdr:from>
    <xdr:to>
      <xdr:col>76</xdr:col>
      <xdr:colOff>165100</xdr:colOff>
      <xdr:row>75</xdr:row>
      <xdr:rowOff>28377</xdr:rowOff>
    </xdr:to>
    <xdr:sp macro="" textlink="">
      <xdr:nvSpPr>
        <xdr:cNvPr id="648" name="楕円 647"/>
        <xdr:cNvSpPr/>
      </xdr:nvSpPr>
      <xdr:spPr>
        <a:xfrm>
          <a:off x="14541500" y="1278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19504</xdr:rowOff>
    </xdr:from>
    <xdr:ext cx="534377" cy="259045"/>
    <xdr:sp macro="" textlink="">
      <xdr:nvSpPr>
        <xdr:cNvPr id="649" name="テキスト ボックス 648"/>
        <xdr:cNvSpPr txBox="1"/>
      </xdr:nvSpPr>
      <xdr:spPr>
        <a:xfrm>
          <a:off x="14325111" y="1287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100147</xdr:rowOff>
    </xdr:from>
    <xdr:to>
      <xdr:col>72</xdr:col>
      <xdr:colOff>38100</xdr:colOff>
      <xdr:row>75</xdr:row>
      <xdr:rowOff>30297</xdr:rowOff>
    </xdr:to>
    <xdr:sp macro="" textlink="">
      <xdr:nvSpPr>
        <xdr:cNvPr id="650" name="楕円 649"/>
        <xdr:cNvSpPr/>
      </xdr:nvSpPr>
      <xdr:spPr>
        <a:xfrm>
          <a:off x="13652500" y="127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21424</xdr:rowOff>
    </xdr:from>
    <xdr:ext cx="534377" cy="259045"/>
    <xdr:sp macro="" textlink="">
      <xdr:nvSpPr>
        <xdr:cNvPr id="651" name="テキスト ボックス 650"/>
        <xdr:cNvSpPr txBox="1"/>
      </xdr:nvSpPr>
      <xdr:spPr>
        <a:xfrm>
          <a:off x="13436111" y="1288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132471</xdr:rowOff>
    </xdr:from>
    <xdr:to>
      <xdr:col>67</xdr:col>
      <xdr:colOff>101600</xdr:colOff>
      <xdr:row>74</xdr:row>
      <xdr:rowOff>62621</xdr:rowOff>
    </xdr:to>
    <xdr:sp macro="" textlink="">
      <xdr:nvSpPr>
        <xdr:cNvPr id="652" name="楕円 651"/>
        <xdr:cNvSpPr/>
      </xdr:nvSpPr>
      <xdr:spPr>
        <a:xfrm>
          <a:off x="12763500" y="1264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53748</xdr:rowOff>
    </xdr:from>
    <xdr:ext cx="534377" cy="259045"/>
    <xdr:sp macro="" textlink="">
      <xdr:nvSpPr>
        <xdr:cNvPr id="653" name="テキスト ボックス 652"/>
        <xdr:cNvSpPr txBox="1"/>
      </xdr:nvSpPr>
      <xdr:spPr>
        <a:xfrm>
          <a:off x="12547111" y="1274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86058</xdr:rowOff>
    </xdr:from>
    <xdr:to>
      <xdr:col>85</xdr:col>
      <xdr:colOff>126364</xdr:colOff>
      <xdr:row>99</xdr:row>
      <xdr:rowOff>39204</xdr:rowOff>
    </xdr:to>
    <xdr:cxnSp macro="">
      <xdr:nvCxnSpPr>
        <xdr:cNvPr id="677" name="直線コネクタ 676"/>
        <xdr:cNvCxnSpPr/>
      </xdr:nvCxnSpPr>
      <xdr:spPr>
        <a:xfrm flipV="1">
          <a:off x="16317595" y="15688008"/>
          <a:ext cx="1269" cy="1324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43031</xdr:rowOff>
    </xdr:from>
    <xdr:ext cx="469744" cy="259045"/>
    <xdr:sp macro="" textlink="">
      <xdr:nvSpPr>
        <xdr:cNvPr id="678" name="積立金最小値テキスト"/>
        <xdr:cNvSpPr txBox="1"/>
      </xdr:nvSpPr>
      <xdr:spPr>
        <a:xfrm>
          <a:off x="16370300" y="1701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39204</xdr:rowOff>
    </xdr:from>
    <xdr:to>
      <xdr:col>86</xdr:col>
      <xdr:colOff>25400</xdr:colOff>
      <xdr:row>99</xdr:row>
      <xdr:rowOff>39204</xdr:rowOff>
    </xdr:to>
    <xdr:cxnSp macro="">
      <xdr:nvCxnSpPr>
        <xdr:cNvPr id="679" name="直線コネクタ 678"/>
        <xdr:cNvCxnSpPr/>
      </xdr:nvCxnSpPr>
      <xdr:spPr>
        <a:xfrm>
          <a:off x="16230600" y="17012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32735</xdr:rowOff>
    </xdr:from>
    <xdr:ext cx="599010" cy="259045"/>
    <xdr:sp macro="" textlink="">
      <xdr:nvSpPr>
        <xdr:cNvPr id="680" name="積立金最大値テキスト"/>
        <xdr:cNvSpPr txBox="1"/>
      </xdr:nvSpPr>
      <xdr:spPr>
        <a:xfrm>
          <a:off x="16370300" y="1546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86058</xdr:rowOff>
    </xdr:from>
    <xdr:to>
      <xdr:col>86</xdr:col>
      <xdr:colOff>25400</xdr:colOff>
      <xdr:row>91</xdr:row>
      <xdr:rowOff>86058</xdr:rowOff>
    </xdr:to>
    <xdr:cxnSp macro="">
      <xdr:nvCxnSpPr>
        <xdr:cNvPr id="681" name="直線コネクタ 680"/>
        <xdr:cNvCxnSpPr/>
      </xdr:nvCxnSpPr>
      <xdr:spPr>
        <a:xfrm>
          <a:off x="16230600" y="1568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170466</xdr:rowOff>
    </xdr:from>
    <xdr:to>
      <xdr:col>85</xdr:col>
      <xdr:colOff>127000</xdr:colOff>
      <xdr:row>98</xdr:row>
      <xdr:rowOff>170588</xdr:rowOff>
    </xdr:to>
    <xdr:cxnSp macro="">
      <xdr:nvCxnSpPr>
        <xdr:cNvPr id="682" name="直線コネクタ 681"/>
        <xdr:cNvCxnSpPr/>
      </xdr:nvCxnSpPr>
      <xdr:spPr>
        <a:xfrm>
          <a:off x="15481300" y="16972566"/>
          <a:ext cx="8382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100914</xdr:rowOff>
    </xdr:from>
    <xdr:ext cx="534377" cy="259045"/>
    <xdr:sp macro="" textlink="">
      <xdr:nvSpPr>
        <xdr:cNvPr id="683" name="積立金平均値テキスト"/>
        <xdr:cNvSpPr txBox="1"/>
      </xdr:nvSpPr>
      <xdr:spPr>
        <a:xfrm>
          <a:off x="16370300" y="1673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78037</xdr:rowOff>
    </xdr:from>
    <xdr:to>
      <xdr:col>85</xdr:col>
      <xdr:colOff>177800</xdr:colOff>
      <xdr:row>99</xdr:row>
      <xdr:rowOff>8187</xdr:rowOff>
    </xdr:to>
    <xdr:sp macro="" textlink="">
      <xdr:nvSpPr>
        <xdr:cNvPr id="684" name="フローチャート: 判断 683"/>
        <xdr:cNvSpPr/>
      </xdr:nvSpPr>
      <xdr:spPr>
        <a:xfrm>
          <a:off x="16268700" y="168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170466</xdr:rowOff>
    </xdr:from>
    <xdr:to>
      <xdr:col>81</xdr:col>
      <xdr:colOff>50800</xdr:colOff>
      <xdr:row>99</xdr:row>
      <xdr:rowOff>31629</xdr:rowOff>
    </xdr:to>
    <xdr:cxnSp macro="">
      <xdr:nvCxnSpPr>
        <xdr:cNvPr id="685" name="直線コネクタ 684"/>
        <xdr:cNvCxnSpPr/>
      </xdr:nvCxnSpPr>
      <xdr:spPr>
        <a:xfrm flipV="1">
          <a:off x="14592300" y="16972566"/>
          <a:ext cx="889000" cy="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124985</xdr:rowOff>
    </xdr:from>
    <xdr:to>
      <xdr:col>81</xdr:col>
      <xdr:colOff>101600</xdr:colOff>
      <xdr:row>99</xdr:row>
      <xdr:rowOff>55135</xdr:rowOff>
    </xdr:to>
    <xdr:sp macro="" textlink="">
      <xdr:nvSpPr>
        <xdr:cNvPr id="686" name="フローチャート: 判断 685"/>
        <xdr:cNvSpPr/>
      </xdr:nvSpPr>
      <xdr:spPr>
        <a:xfrm>
          <a:off x="154305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46262</xdr:rowOff>
    </xdr:from>
    <xdr:ext cx="534377" cy="259045"/>
    <xdr:sp macro="" textlink="">
      <xdr:nvSpPr>
        <xdr:cNvPr id="687" name="テキスト ボックス 686"/>
        <xdr:cNvSpPr txBox="1"/>
      </xdr:nvSpPr>
      <xdr:spPr>
        <a:xfrm>
          <a:off x="15214111" y="1701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31629</xdr:rowOff>
    </xdr:from>
    <xdr:to>
      <xdr:col>76</xdr:col>
      <xdr:colOff>114300</xdr:colOff>
      <xdr:row>99</xdr:row>
      <xdr:rowOff>39363</xdr:rowOff>
    </xdr:to>
    <xdr:cxnSp macro="">
      <xdr:nvCxnSpPr>
        <xdr:cNvPr id="688" name="直線コネクタ 687"/>
        <xdr:cNvCxnSpPr/>
      </xdr:nvCxnSpPr>
      <xdr:spPr>
        <a:xfrm flipV="1">
          <a:off x="13703300" y="17005179"/>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120245</xdr:rowOff>
    </xdr:from>
    <xdr:to>
      <xdr:col>76</xdr:col>
      <xdr:colOff>165100</xdr:colOff>
      <xdr:row>99</xdr:row>
      <xdr:rowOff>50395</xdr:rowOff>
    </xdr:to>
    <xdr:sp macro="" textlink="">
      <xdr:nvSpPr>
        <xdr:cNvPr id="689" name="フローチャート: 判断 688"/>
        <xdr:cNvSpPr/>
      </xdr:nvSpPr>
      <xdr:spPr>
        <a:xfrm>
          <a:off x="14541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66922</xdr:rowOff>
    </xdr:from>
    <xdr:ext cx="534377" cy="259045"/>
    <xdr:sp macro="" textlink="">
      <xdr:nvSpPr>
        <xdr:cNvPr id="690" name="テキスト ボックス 689"/>
        <xdr:cNvSpPr txBox="1"/>
      </xdr:nvSpPr>
      <xdr:spPr>
        <a:xfrm>
          <a:off x="14325111" y="166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14074</xdr:rowOff>
    </xdr:from>
    <xdr:to>
      <xdr:col>71</xdr:col>
      <xdr:colOff>177800</xdr:colOff>
      <xdr:row>99</xdr:row>
      <xdr:rowOff>39363</xdr:rowOff>
    </xdr:to>
    <xdr:cxnSp macro="">
      <xdr:nvCxnSpPr>
        <xdr:cNvPr id="691" name="直線コネクタ 690"/>
        <xdr:cNvCxnSpPr/>
      </xdr:nvCxnSpPr>
      <xdr:spPr>
        <a:xfrm>
          <a:off x="12814300" y="16987624"/>
          <a:ext cx="889000" cy="2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88850</xdr:rowOff>
    </xdr:from>
    <xdr:to>
      <xdr:col>72</xdr:col>
      <xdr:colOff>38100</xdr:colOff>
      <xdr:row>99</xdr:row>
      <xdr:rowOff>19000</xdr:rowOff>
    </xdr:to>
    <xdr:sp macro="" textlink="">
      <xdr:nvSpPr>
        <xdr:cNvPr id="692" name="フローチャート: 判断 691"/>
        <xdr:cNvSpPr/>
      </xdr:nvSpPr>
      <xdr:spPr>
        <a:xfrm>
          <a:off x="13652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35527</xdr:rowOff>
    </xdr:from>
    <xdr:ext cx="534377" cy="259045"/>
    <xdr:sp macro="" textlink="">
      <xdr:nvSpPr>
        <xdr:cNvPr id="693" name="テキスト ボックス 692"/>
        <xdr:cNvSpPr txBox="1"/>
      </xdr:nvSpPr>
      <xdr:spPr>
        <a:xfrm>
          <a:off x="13436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120977</xdr:rowOff>
    </xdr:from>
    <xdr:to>
      <xdr:col>67</xdr:col>
      <xdr:colOff>101600</xdr:colOff>
      <xdr:row>99</xdr:row>
      <xdr:rowOff>51127</xdr:rowOff>
    </xdr:to>
    <xdr:sp macro="" textlink="">
      <xdr:nvSpPr>
        <xdr:cNvPr id="694" name="フローチャート: 判断 693"/>
        <xdr:cNvSpPr/>
      </xdr:nvSpPr>
      <xdr:spPr>
        <a:xfrm>
          <a:off x="12763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67654</xdr:rowOff>
    </xdr:from>
    <xdr:ext cx="534377" cy="259045"/>
    <xdr:sp macro="" textlink="">
      <xdr:nvSpPr>
        <xdr:cNvPr id="695" name="テキスト ボックス 694"/>
        <xdr:cNvSpPr txBox="1"/>
      </xdr:nvSpPr>
      <xdr:spPr>
        <a:xfrm>
          <a:off x="12547111" y="166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119788</xdr:rowOff>
    </xdr:from>
    <xdr:to>
      <xdr:col>85</xdr:col>
      <xdr:colOff>177800</xdr:colOff>
      <xdr:row>99</xdr:row>
      <xdr:rowOff>49938</xdr:rowOff>
    </xdr:to>
    <xdr:sp macro="" textlink="">
      <xdr:nvSpPr>
        <xdr:cNvPr id="701" name="楕円 700"/>
        <xdr:cNvSpPr/>
      </xdr:nvSpPr>
      <xdr:spPr>
        <a:xfrm>
          <a:off x="16268700" y="1692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56465</xdr:rowOff>
    </xdr:from>
    <xdr:ext cx="534377" cy="259045"/>
    <xdr:sp macro="" textlink="">
      <xdr:nvSpPr>
        <xdr:cNvPr id="702" name="積立金該当値テキスト"/>
        <xdr:cNvSpPr txBox="1"/>
      </xdr:nvSpPr>
      <xdr:spPr>
        <a:xfrm>
          <a:off x="16370300" y="1685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119666</xdr:rowOff>
    </xdr:from>
    <xdr:to>
      <xdr:col>81</xdr:col>
      <xdr:colOff>101600</xdr:colOff>
      <xdr:row>99</xdr:row>
      <xdr:rowOff>49816</xdr:rowOff>
    </xdr:to>
    <xdr:sp macro="" textlink="">
      <xdr:nvSpPr>
        <xdr:cNvPr id="703" name="楕円 702"/>
        <xdr:cNvSpPr/>
      </xdr:nvSpPr>
      <xdr:spPr>
        <a:xfrm>
          <a:off x="15430500" y="1692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66343</xdr:rowOff>
    </xdr:from>
    <xdr:ext cx="534377" cy="259045"/>
    <xdr:sp macro="" textlink="">
      <xdr:nvSpPr>
        <xdr:cNvPr id="704" name="テキスト ボックス 703"/>
        <xdr:cNvSpPr txBox="1"/>
      </xdr:nvSpPr>
      <xdr:spPr>
        <a:xfrm>
          <a:off x="15214111" y="1669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152279</xdr:rowOff>
    </xdr:from>
    <xdr:to>
      <xdr:col>76</xdr:col>
      <xdr:colOff>165100</xdr:colOff>
      <xdr:row>99</xdr:row>
      <xdr:rowOff>82429</xdr:rowOff>
    </xdr:to>
    <xdr:sp macro="" textlink="">
      <xdr:nvSpPr>
        <xdr:cNvPr id="705" name="楕円 704"/>
        <xdr:cNvSpPr/>
      </xdr:nvSpPr>
      <xdr:spPr>
        <a:xfrm>
          <a:off x="14541500" y="1695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73556</xdr:rowOff>
    </xdr:from>
    <xdr:ext cx="469744" cy="259045"/>
    <xdr:sp macro="" textlink="">
      <xdr:nvSpPr>
        <xdr:cNvPr id="706" name="テキスト ボックス 705"/>
        <xdr:cNvSpPr txBox="1"/>
      </xdr:nvSpPr>
      <xdr:spPr>
        <a:xfrm>
          <a:off x="14357428" y="1704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160013</xdr:rowOff>
    </xdr:from>
    <xdr:to>
      <xdr:col>72</xdr:col>
      <xdr:colOff>38100</xdr:colOff>
      <xdr:row>99</xdr:row>
      <xdr:rowOff>90163</xdr:rowOff>
    </xdr:to>
    <xdr:sp macro="" textlink="">
      <xdr:nvSpPr>
        <xdr:cNvPr id="707" name="楕円 706"/>
        <xdr:cNvSpPr/>
      </xdr:nvSpPr>
      <xdr:spPr>
        <a:xfrm>
          <a:off x="13652500" y="1696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81290</xdr:rowOff>
    </xdr:from>
    <xdr:ext cx="469744" cy="259045"/>
    <xdr:sp macro="" textlink="">
      <xdr:nvSpPr>
        <xdr:cNvPr id="708" name="テキスト ボックス 707"/>
        <xdr:cNvSpPr txBox="1"/>
      </xdr:nvSpPr>
      <xdr:spPr>
        <a:xfrm>
          <a:off x="13468428" y="1705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134724</xdr:rowOff>
    </xdr:from>
    <xdr:to>
      <xdr:col>67</xdr:col>
      <xdr:colOff>101600</xdr:colOff>
      <xdr:row>99</xdr:row>
      <xdr:rowOff>64874</xdr:rowOff>
    </xdr:to>
    <xdr:sp macro="" textlink="">
      <xdr:nvSpPr>
        <xdr:cNvPr id="709" name="楕円 708"/>
        <xdr:cNvSpPr/>
      </xdr:nvSpPr>
      <xdr:spPr>
        <a:xfrm>
          <a:off x="12763500" y="1693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56001</xdr:rowOff>
    </xdr:from>
    <xdr:ext cx="469744" cy="259045"/>
    <xdr:sp macro="" textlink="">
      <xdr:nvSpPr>
        <xdr:cNvPr id="710" name="テキスト ボックス 709"/>
        <xdr:cNvSpPr txBox="1"/>
      </xdr:nvSpPr>
      <xdr:spPr>
        <a:xfrm>
          <a:off x="12579428" y="1702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61341</xdr:rowOff>
    </xdr:from>
    <xdr:to>
      <xdr:col>116</xdr:col>
      <xdr:colOff>62864</xdr:colOff>
      <xdr:row>39</xdr:row>
      <xdr:rowOff>44450</xdr:rowOff>
    </xdr:to>
    <xdr:cxnSp macro="">
      <xdr:nvCxnSpPr>
        <xdr:cNvPr id="734" name="直線コネクタ 733"/>
        <xdr:cNvCxnSpPr/>
      </xdr:nvCxnSpPr>
      <xdr:spPr>
        <a:xfrm flipV="1">
          <a:off x="22159595" y="5376291"/>
          <a:ext cx="1269" cy="1354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8018</xdr:rowOff>
    </xdr:from>
    <xdr:ext cx="534377" cy="259045"/>
    <xdr:sp macro="" textlink="">
      <xdr:nvSpPr>
        <xdr:cNvPr id="737" name="投資及び出資金最大値テキスト"/>
        <xdr:cNvSpPr txBox="1"/>
      </xdr:nvSpPr>
      <xdr:spPr>
        <a:xfrm>
          <a:off x="22212300" y="515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61341</xdr:rowOff>
    </xdr:from>
    <xdr:to>
      <xdr:col>116</xdr:col>
      <xdr:colOff>152400</xdr:colOff>
      <xdr:row>31</xdr:row>
      <xdr:rowOff>61341</xdr:rowOff>
    </xdr:to>
    <xdr:cxnSp macro="">
      <xdr:nvCxnSpPr>
        <xdr:cNvPr id="738" name="直線コネクタ 737"/>
        <xdr:cNvCxnSpPr/>
      </xdr:nvCxnSpPr>
      <xdr:spPr>
        <a:xfrm>
          <a:off x="22072600" y="537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148844</xdr:rowOff>
    </xdr:from>
    <xdr:to>
      <xdr:col>116</xdr:col>
      <xdr:colOff>63500</xdr:colOff>
      <xdr:row>35</xdr:row>
      <xdr:rowOff>44323</xdr:rowOff>
    </xdr:to>
    <xdr:cxnSp macro="">
      <xdr:nvCxnSpPr>
        <xdr:cNvPr id="739" name="直線コネクタ 738"/>
        <xdr:cNvCxnSpPr/>
      </xdr:nvCxnSpPr>
      <xdr:spPr>
        <a:xfrm>
          <a:off x="21323300" y="5635244"/>
          <a:ext cx="838200" cy="40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14368</xdr:rowOff>
    </xdr:from>
    <xdr:ext cx="469744" cy="259045"/>
    <xdr:sp macro="" textlink="">
      <xdr:nvSpPr>
        <xdr:cNvPr id="740" name="投資及び出資金平均値テキスト"/>
        <xdr:cNvSpPr txBox="1"/>
      </xdr:nvSpPr>
      <xdr:spPr>
        <a:xfrm>
          <a:off x="22212300" y="63580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35941</xdr:rowOff>
    </xdr:from>
    <xdr:to>
      <xdr:col>116</xdr:col>
      <xdr:colOff>114300</xdr:colOff>
      <xdr:row>37</xdr:row>
      <xdr:rowOff>137541</xdr:rowOff>
    </xdr:to>
    <xdr:sp macro="" textlink="">
      <xdr:nvSpPr>
        <xdr:cNvPr id="741" name="フローチャート: 判断 740"/>
        <xdr:cNvSpPr/>
      </xdr:nvSpPr>
      <xdr:spPr>
        <a:xfrm>
          <a:off x="221107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115316</xdr:rowOff>
    </xdr:from>
    <xdr:to>
      <xdr:col>111</xdr:col>
      <xdr:colOff>177800</xdr:colOff>
      <xdr:row>32</xdr:row>
      <xdr:rowOff>148844</xdr:rowOff>
    </xdr:to>
    <xdr:cxnSp macro="">
      <xdr:nvCxnSpPr>
        <xdr:cNvPr id="742" name="直線コネクタ 741"/>
        <xdr:cNvCxnSpPr/>
      </xdr:nvCxnSpPr>
      <xdr:spPr>
        <a:xfrm>
          <a:off x="20434300" y="5601716"/>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69977</xdr:rowOff>
    </xdr:from>
    <xdr:to>
      <xdr:col>112</xdr:col>
      <xdr:colOff>38100</xdr:colOff>
      <xdr:row>38</xdr:row>
      <xdr:rowOff>127</xdr:rowOff>
    </xdr:to>
    <xdr:sp macro="" textlink="">
      <xdr:nvSpPr>
        <xdr:cNvPr id="743" name="フローチャート: 判断 742"/>
        <xdr:cNvSpPr/>
      </xdr:nvSpPr>
      <xdr:spPr>
        <a:xfrm>
          <a:off x="21272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162704</xdr:rowOff>
    </xdr:from>
    <xdr:ext cx="469744" cy="259045"/>
    <xdr:sp macro="" textlink="">
      <xdr:nvSpPr>
        <xdr:cNvPr id="744" name="テキスト ボックス 743"/>
        <xdr:cNvSpPr txBox="1"/>
      </xdr:nvSpPr>
      <xdr:spPr>
        <a:xfrm>
          <a:off x="21088428" y="650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115316</xdr:rowOff>
    </xdr:from>
    <xdr:to>
      <xdr:col>107</xdr:col>
      <xdr:colOff>50800</xdr:colOff>
      <xdr:row>32</xdr:row>
      <xdr:rowOff>168148</xdr:rowOff>
    </xdr:to>
    <xdr:cxnSp macro="">
      <xdr:nvCxnSpPr>
        <xdr:cNvPr id="745" name="直線コネクタ 744"/>
        <xdr:cNvCxnSpPr/>
      </xdr:nvCxnSpPr>
      <xdr:spPr>
        <a:xfrm flipV="1">
          <a:off x="19545300" y="5601716"/>
          <a:ext cx="889000" cy="5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17780</xdr:rowOff>
    </xdr:from>
    <xdr:to>
      <xdr:col>107</xdr:col>
      <xdr:colOff>101600</xdr:colOff>
      <xdr:row>37</xdr:row>
      <xdr:rowOff>119380</xdr:rowOff>
    </xdr:to>
    <xdr:sp macro="" textlink="">
      <xdr:nvSpPr>
        <xdr:cNvPr id="746" name="フローチャート: 判断 745"/>
        <xdr:cNvSpPr/>
      </xdr:nvSpPr>
      <xdr:spPr>
        <a:xfrm>
          <a:off x="20383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110507</xdr:rowOff>
    </xdr:from>
    <xdr:ext cx="469744" cy="259045"/>
    <xdr:sp macro="" textlink="">
      <xdr:nvSpPr>
        <xdr:cNvPr id="747" name="テキスト ボックス 746"/>
        <xdr:cNvSpPr txBox="1"/>
      </xdr:nvSpPr>
      <xdr:spPr>
        <a:xfrm>
          <a:off x="20199428"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168148</xdr:rowOff>
    </xdr:from>
    <xdr:to>
      <xdr:col>102</xdr:col>
      <xdr:colOff>114300</xdr:colOff>
      <xdr:row>35</xdr:row>
      <xdr:rowOff>86614</xdr:rowOff>
    </xdr:to>
    <xdr:cxnSp macro="">
      <xdr:nvCxnSpPr>
        <xdr:cNvPr id="748" name="直線コネクタ 747"/>
        <xdr:cNvCxnSpPr/>
      </xdr:nvCxnSpPr>
      <xdr:spPr>
        <a:xfrm flipV="1">
          <a:off x="18656300" y="5654548"/>
          <a:ext cx="889000" cy="43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99568</xdr:rowOff>
    </xdr:from>
    <xdr:to>
      <xdr:col>102</xdr:col>
      <xdr:colOff>165100</xdr:colOff>
      <xdr:row>38</xdr:row>
      <xdr:rowOff>29718</xdr:rowOff>
    </xdr:to>
    <xdr:sp macro="" textlink="">
      <xdr:nvSpPr>
        <xdr:cNvPr id="749" name="フローチャート: 判断 748"/>
        <xdr:cNvSpPr/>
      </xdr:nvSpPr>
      <xdr:spPr>
        <a:xfrm>
          <a:off x="19494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20845</xdr:rowOff>
    </xdr:from>
    <xdr:ext cx="469744" cy="259045"/>
    <xdr:sp macro="" textlink="">
      <xdr:nvSpPr>
        <xdr:cNvPr id="750" name="テキスト ボックス 749"/>
        <xdr:cNvSpPr txBox="1"/>
      </xdr:nvSpPr>
      <xdr:spPr>
        <a:xfrm>
          <a:off x="19310428" y="65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143383</xdr:rowOff>
    </xdr:from>
    <xdr:to>
      <xdr:col>98</xdr:col>
      <xdr:colOff>38100</xdr:colOff>
      <xdr:row>38</xdr:row>
      <xdr:rowOff>73533</xdr:rowOff>
    </xdr:to>
    <xdr:sp macro="" textlink="">
      <xdr:nvSpPr>
        <xdr:cNvPr id="751" name="フローチャート: 判断 750"/>
        <xdr:cNvSpPr/>
      </xdr:nvSpPr>
      <xdr:spPr>
        <a:xfrm>
          <a:off x="18605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64660</xdr:rowOff>
    </xdr:from>
    <xdr:ext cx="469744" cy="259045"/>
    <xdr:sp macro="" textlink="">
      <xdr:nvSpPr>
        <xdr:cNvPr id="752" name="テキスト ボックス 751"/>
        <xdr:cNvSpPr txBox="1"/>
      </xdr:nvSpPr>
      <xdr:spPr>
        <a:xfrm>
          <a:off x="18421428" y="657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164973</xdr:rowOff>
    </xdr:from>
    <xdr:to>
      <xdr:col>116</xdr:col>
      <xdr:colOff>114300</xdr:colOff>
      <xdr:row>35</xdr:row>
      <xdr:rowOff>95123</xdr:rowOff>
    </xdr:to>
    <xdr:sp macro="" textlink="">
      <xdr:nvSpPr>
        <xdr:cNvPr id="758" name="楕円 757"/>
        <xdr:cNvSpPr/>
      </xdr:nvSpPr>
      <xdr:spPr>
        <a:xfrm>
          <a:off x="22110700" y="599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16400</xdr:rowOff>
    </xdr:from>
    <xdr:ext cx="469744" cy="259045"/>
    <xdr:sp macro="" textlink="">
      <xdr:nvSpPr>
        <xdr:cNvPr id="759" name="投資及び出資金該当値テキスト"/>
        <xdr:cNvSpPr txBox="1"/>
      </xdr:nvSpPr>
      <xdr:spPr>
        <a:xfrm>
          <a:off x="22212300" y="584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98044</xdr:rowOff>
    </xdr:from>
    <xdr:to>
      <xdr:col>112</xdr:col>
      <xdr:colOff>38100</xdr:colOff>
      <xdr:row>33</xdr:row>
      <xdr:rowOff>28194</xdr:rowOff>
    </xdr:to>
    <xdr:sp macro="" textlink="">
      <xdr:nvSpPr>
        <xdr:cNvPr id="760" name="楕円 759"/>
        <xdr:cNvSpPr/>
      </xdr:nvSpPr>
      <xdr:spPr>
        <a:xfrm>
          <a:off x="21272500" y="55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44721</xdr:rowOff>
    </xdr:from>
    <xdr:ext cx="469744" cy="259045"/>
    <xdr:sp macro="" textlink="">
      <xdr:nvSpPr>
        <xdr:cNvPr id="761" name="テキスト ボックス 760"/>
        <xdr:cNvSpPr txBox="1"/>
      </xdr:nvSpPr>
      <xdr:spPr>
        <a:xfrm>
          <a:off x="21088428" y="535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64516</xdr:rowOff>
    </xdr:from>
    <xdr:to>
      <xdr:col>107</xdr:col>
      <xdr:colOff>101600</xdr:colOff>
      <xdr:row>32</xdr:row>
      <xdr:rowOff>166116</xdr:rowOff>
    </xdr:to>
    <xdr:sp macro="" textlink="">
      <xdr:nvSpPr>
        <xdr:cNvPr id="762" name="楕円 761"/>
        <xdr:cNvSpPr/>
      </xdr:nvSpPr>
      <xdr:spPr>
        <a:xfrm>
          <a:off x="20383500" y="555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11193</xdr:rowOff>
    </xdr:from>
    <xdr:ext cx="469744" cy="259045"/>
    <xdr:sp macro="" textlink="">
      <xdr:nvSpPr>
        <xdr:cNvPr id="763" name="テキスト ボックス 762"/>
        <xdr:cNvSpPr txBox="1"/>
      </xdr:nvSpPr>
      <xdr:spPr>
        <a:xfrm>
          <a:off x="20199428" y="532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117348</xdr:rowOff>
    </xdr:from>
    <xdr:to>
      <xdr:col>102</xdr:col>
      <xdr:colOff>165100</xdr:colOff>
      <xdr:row>33</xdr:row>
      <xdr:rowOff>47498</xdr:rowOff>
    </xdr:to>
    <xdr:sp macro="" textlink="">
      <xdr:nvSpPr>
        <xdr:cNvPr id="764" name="楕円 763"/>
        <xdr:cNvSpPr/>
      </xdr:nvSpPr>
      <xdr:spPr>
        <a:xfrm>
          <a:off x="19494500" y="56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64025</xdr:rowOff>
    </xdr:from>
    <xdr:ext cx="469744" cy="259045"/>
    <xdr:sp macro="" textlink="">
      <xdr:nvSpPr>
        <xdr:cNvPr id="765" name="テキスト ボックス 764"/>
        <xdr:cNvSpPr txBox="1"/>
      </xdr:nvSpPr>
      <xdr:spPr>
        <a:xfrm>
          <a:off x="19310428" y="537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35814</xdr:rowOff>
    </xdr:from>
    <xdr:to>
      <xdr:col>98</xdr:col>
      <xdr:colOff>38100</xdr:colOff>
      <xdr:row>35</xdr:row>
      <xdr:rowOff>137414</xdr:rowOff>
    </xdr:to>
    <xdr:sp macro="" textlink="">
      <xdr:nvSpPr>
        <xdr:cNvPr id="766" name="楕円 765"/>
        <xdr:cNvSpPr/>
      </xdr:nvSpPr>
      <xdr:spPr>
        <a:xfrm>
          <a:off x="18605500" y="603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153941</xdr:rowOff>
    </xdr:from>
    <xdr:ext cx="469744" cy="259045"/>
    <xdr:sp macro="" textlink="">
      <xdr:nvSpPr>
        <xdr:cNvPr id="767" name="テキスト ボックス 766"/>
        <xdr:cNvSpPr txBox="1"/>
      </xdr:nvSpPr>
      <xdr:spPr>
        <a:xfrm>
          <a:off x="18421428" y="581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106953</xdr:rowOff>
    </xdr:from>
    <xdr:to>
      <xdr:col>116</xdr:col>
      <xdr:colOff>62864</xdr:colOff>
      <xdr:row>58</xdr:row>
      <xdr:rowOff>25400</xdr:rowOff>
    </xdr:to>
    <xdr:cxnSp macro="">
      <xdr:nvCxnSpPr>
        <xdr:cNvPr id="787" name="直線コネクタ 786"/>
        <xdr:cNvCxnSpPr/>
      </xdr:nvCxnSpPr>
      <xdr:spPr>
        <a:xfrm flipV="1">
          <a:off x="22159595" y="8679453"/>
          <a:ext cx="1269" cy="129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8"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9" name="直線コネクタ 78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53630</xdr:rowOff>
    </xdr:from>
    <xdr:ext cx="534377" cy="259045"/>
    <xdr:sp macro="" textlink="">
      <xdr:nvSpPr>
        <xdr:cNvPr id="790" name="貸付金最大値テキスト"/>
        <xdr:cNvSpPr txBox="1"/>
      </xdr:nvSpPr>
      <xdr:spPr>
        <a:xfrm>
          <a:off x="22212300" y="845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106953</xdr:rowOff>
    </xdr:from>
    <xdr:to>
      <xdr:col>116</xdr:col>
      <xdr:colOff>152400</xdr:colOff>
      <xdr:row>50</xdr:row>
      <xdr:rowOff>106953</xdr:rowOff>
    </xdr:to>
    <xdr:cxnSp macro="">
      <xdr:nvCxnSpPr>
        <xdr:cNvPr id="791" name="直線コネクタ 790"/>
        <xdr:cNvCxnSpPr/>
      </xdr:nvCxnSpPr>
      <xdr:spPr>
        <a:xfrm>
          <a:off x="22072600" y="867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2140</xdr:rowOff>
    </xdr:from>
    <xdr:to>
      <xdr:col>116</xdr:col>
      <xdr:colOff>63500</xdr:colOff>
      <xdr:row>58</xdr:row>
      <xdr:rowOff>24885</xdr:rowOff>
    </xdr:to>
    <xdr:cxnSp macro="">
      <xdr:nvCxnSpPr>
        <xdr:cNvPr id="792" name="直線コネクタ 791"/>
        <xdr:cNvCxnSpPr/>
      </xdr:nvCxnSpPr>
      <xdr:spPr>
        <a:xfrm>
          <a:off x="21323300" y="9946240"/>
          <a:ext cx="838200" cy="2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70629</xdr:rowOff>
    </xdr:from>
    <xdr:ext cx="469744" cy="259045"/>
    <xdr:sp macro="" textlink="">
      <xdr:nvSpPr>
        <xdr:cNvPr id="793" name="貸付金平均値テキスト"/>
        <xdr:cNvSpPr txBox="1"/>
      </xdr:nvSpPr>
      <xdr:spPr>
        <a:xfrm>
          <a:off x="22212300" y="9500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47752</xdr:rowOff>
    </xdr:from>
    <xdr:to>
      <xdr:col>116</xdr:col>
      <xdr:colOff>114300</xdr:colOff>
      <xdr:row>56</xdr:row>
      <xdr:rowOff>149352</xdr:rowOff>
    </xdr:to>
    <xdr:sp macro="" textlink="">
      <xdr:nvSpPr>
        <xdr:cNvPr id="794" name="フローチャート: 判断 793"/>
        <xdr:cNvSpPr/>
      </xdr:nvSpPr>
      <xdr:spPr>
        <a:xfrm>
          <a:off x="221107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2140</xdr:rowOff>
    </xdr:from>
    <xdr:to>
      <xdr:col>111</xdr:col>
      <xdr:colOff>177800</xdr:colOff>
      <xdr:row>58</xdr:row>
      <xdr:rowOff>24714</xdr:rowOff>
    </xdr:to>
    <xdr:cxnSp macro="">
      <xdr:nvCxnSpPr>
        <xdr:cNvPr id="795" name="直線コネクタ 794"/>
        <xdr:cNvCxnSpPr/>
      </xdr:nvCxnSpPr>
      <xdr:spPr>
        <a:xfrm flipV="1">
          <a:off x="20434300" y="9946240"/>
          <a:ext cx="889000" cy="2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89</xdr:rowOff>
    </xdr:from>
    <xdr:to>
      <xdr:col>112</xdr:col>
      <xdr:colOff>38100</xdr:colOff>
      <xdr:row>56</xdr:row>
      <xdr:rowOff>101689</xdr:rowOff>
    </xdr:to>
    <xdr:sp macro="" textlink="">
      <xdr:nvSpPr>
        <xdr:cNvPr id="796" name="フローチャート: 判断 795"/>
        <xdr:cNvSpPr/>
      </xdr:nvSpPr>
      <xdr:spPr>
        <a:xfrm>
          <a:off x="21272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118216</xdr:rowOff>
    </xdr:from>
    <xdr:ext cx="469744" cy="259045"/>
    <xdr:sp macro="" textlink="">
      <xdr:nvSpPr>
        <xdr:cNvPr id="797" name="テキスト ボックス 796"/>
        <xdr:cNvSpPr txBox="1"/>
      </xdr:nvSpPr>
      <xdr:spPr>
        <a:xfrm>
          <a:off x="21088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24143</xdr:rowOff>
    </xdr:from>
    <xdr:to>
      <xdr:col>107</xdr:col>
      <xdr:colOff>50800</xdr:colOff>
      <xdr:row>58</xdr:row>
      <xdr:rowOff>24714</xdr:rowOff>
    </xdr:to>
    <xdr:cxnSp macro="">
      <xdr:nvCxnSpPr>
        <xdr:cNvPr id="798" name="直線コネクタ 797"/>
        <xdr:cNvCxnSpPr/>
      </xdr:nvCxnSpPr>
      <xdr:spPr>
        <a:xfrm>
          <a:off x="19545300" y="996824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39808</xdr:rowOff>
    </xdr:from>
    <xdr:to>
      <xdr:col>107</xdr:col>
      <xdr:colOff>101600</xdr:colOff>
      <xdr:row>55</xdr:row>
      <xdr:rowOff>141408</xdr:rowOff>
    </xdr:to>
    <xdr:sp macro="" textlink="">
      <xdr:nvSpPr>
        <xdr:cNvPr id="799" name="フローチャート: 判断 798"/>
        <xdr:cNvSpPr/>
      </xdr:nvSpPr>
      <xdr:spPr>
        <a:xfrm>
          <a:off x="20383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157935</xdr:rowOff>
    </xdr:from>
    <xdr:ext cx="469744" cy="259045"/>
    <xdr:sp macro="" textlink="">
      <xdr:nvSpPr>
        <xdr:cNvPr id="800" name="テキスト ボックス 799"/>
        <xdr:cNvSpPr txBox="1"/>
      </xdr:nvSpPr>
      <xdr:spPr>
        <a:xfrm>
          <a:off x="20199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24143</xdr:rowOff>
    </xdr:from>
    <xdr:to>
      <xdr:col>102</xdr:col>
      <xdr:colOff>114300</xdr:colOff>
      <xdr:row>58</xdr:row>
      <xdr:rowOff>24200</xdr:rowOff>
    </xdr:to>
    <xdr:cxnSp macro="">
      <xdr:nvCxnSpPr>
        <xdr:cNvPr id="801" name="直線コネクタ 800"/>
        <xdr:cNvCxnSpPr/>
      </xdr:nvCxnSpPr>
      <xdr:spPr>
        <a:xfrm flipV="1">
          <a:off x="18656300" y="9968243"/>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158223</xdr:rowOff>
    </xdr:from>
    <xdr:to>
      <xdr:col>102</xdr:col>
      <xdr:colOff>165100</xdr:colOff>
      <xdr:row>56</xdr:row>
      <xdr:rowOff>88373</xdr:rowOff>
    </xdr:to>
    <xdr:sp macro="" textlink="">
      <xdr:nvSpPr>
        <xdr:cNvPr id="802" name="フローチャート: 判断 801"/>
        <xdr:cNvSpPr/>
      </xdr:nvSpPr>
      <xdr:spPr>
        <a:xfrm>
          <a:off x="19494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104900</xdr:rowOff>
    </xdr:from>
    <xdr:ext cx="469744" cy="259045"/>
    <xdr:sp macro="" textlink="">
      <xdr:nvSpPr>
        <xdr:cNvPr id="803" name="テキスト ボックス 802"/>
        <xdr:cNvSpPr txBox="1"/>
      </xdr:nvSpPr>
      <xdr:spPr>
        <a:xfrm>
          <a:off x="19310428" y="93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28607</xdr:rowOff>
    </xdr:from>
    <xdr:to>
      <xdr:col>98</xdr:col>
      <xdr:colOff>38100</xdr:colOff>
      <xdr:row>56</xdr:row>
      <xdr:rowOff>130207</xdr:rowOff>
    </xdr:to>
    <xdr:sp macro="" textlink="">
      <xdr:nvSpPr>
        <xdr:cNvPr id="804" name="フローチャート: 判断 803"/>
        <xdr:cNvSpPr/>
      </xdr:nvSpPr>
      <xdr:spPr>
        <a:xfrm>
          <a:off x="18605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146734</xdr:rowOff>
    </xdr:from>
    <xdr:ext cx="469744" cy="259045"/>
    <xdr:sp macro="" textlink="">
      <xdr:nvSpPr>
        <xdr:cNvPr id="805" name="テキスト ボックス 804"/>
        <xdr:cNvSpPr txBox="1"/>
      </xdr:nvSpPr>
      <xdr:spPr>
        <a:xfrm>
          <a:off x="18421428" y="940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145535</xdr:rowOff>
    </xdr:from>
    <xdr:to>
      <xdr:col>116</xdr:col>
      <xdr:colOff>114300</xdr:colOff>
      <xdr:row>58</xdr:row>
      <xdr:rowOff>75685</xdr:rowOff>
    </xdr:to>
    <xdr:sp macro="" textlink="">
      <xdr:nvSpPr>
        <xdr:cNvPr id="811" name="楕円 810"/>
        <xdr:cNvSpPr/>
      </xdr:nvSpPr>
      <xdr:spPr>
        <a:xfrm>
          <a:off x="22110700" y="9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60462</xdr:rowOff>
    </xdr:from>
    <xdr:ext cx="249299" cy="259045"/>
    <xdr:sp macro="" textlink="">
      <xdr:nvSpPr>
        <xdr:cNvPr id="812" name="貸付金該当値テキスト"/>
        <xdr:cNvSpPr txBox="1"/>
      </xdr:nvSpPr>
      <xdr:spPr>
        <a:xfrm>
          <a:off x="22212300" y="98331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122790</xdr:rowOff>
    </xdr:from>
    <xdr:to>
      <xdr:col>112</xdr:col>
      <xdr:colOff>38100</xdr:colOff>
      <xdr:row>58</xdr:row>
      <xdr:rowOff>52940</xdr:rowOff>
    </xdr:to>
    <xdr:sp macro="" textlink="">
      <xdr:nvSpPr>
        <xdr:cNvPr id="813" name="楕円 812"/>
        <xdr:cNvSpPr/>
      </xdr:nvSpPr>
      <xdr:spPr>
        <a:xfrm>
          <a:off x="21272500" y="98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44067</xdr:rowOff>
    </xdr:from>
    <xdr:ext cx="378565" cy="259045"/>
    <xdr:sp macro="" textlink="">
      <xdr:nvSpPr>
        <xdr:cNvPr id="814" name="テキスト ボックス 813"/>
        <xdr:cNvSpPr txBox="1"/>
      </xdr:nvSpPr>
      <xdr:spPr>
        <a:xfrm>
          <a:off x="21134017" y="9988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145364</xdr:rowOff>
    </xdr:from>
    <xdr:to>
      <xdr:col>107</xdr:col>
      <xdr:colOff>101600</xdr:colOff>
      <xdr:row>58</xdr:row>
      <xdr:rowOff>75514</xdr:rowOff>
    </xdr:to>
    <xdr:sp macro="" textlink="">
      <xdr:nvSpPr>
        <xdr:cNvPr id="815" name="楕円 814"/>
        <xdr:cNvSpPr/>
      </xdr:nvSpPr>
      <xdr:spPr>
        <a:xfrm>
          <a:off x="20383500" y="99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58</xdr:row>
      <xdr:rowOff>66641</xdr:rowOff>
    </xdr:from>
    <xdr:ext cx="313932" cy="259045"/>
    <xdr:sp macro="" textlink="">
      <xdr:nvSpPr>
        <xdr:cNvPr id="816" name="テキスト ボックス 815"/>
        <xdr:cNvSpPr txBox="1"/>
      </xdr:nvSpPr>
      <xdr:spPr>
        <a:xfrm>
          <a:off x="20277333" y="100107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144793</xdr:rowOff>
    </xdr:from>
    <xdr:to>
      <xdr:col>102</xdr:col>
      <xdr:colOff>165100</xdr:colOff>
      <xdr:row>58</xdr:row>
      <xdr:rowOff>74943</xdr:rowOff>
    </xdr:to>
    <xdr:sp macro="" textlink="">
      <xdr:nvSpPr>
        <xdr:cNvPr id="817" name="楕円 816"/>
        <xdr:cNvSpPr/>
      </xdr:nvSpPr>
      <xdr:spPr>
        <a:xfrm>
          <a:off x="19494500" y="991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58</xdr:row>
      <xdr:rowOff>66070</xdr:rowOff>
    </xdr:from>
    <xdr:ext cx="313932" cy="259045"/>
    <xdr:sp macro="" textlink="">
      <xdr:nvSpPr>
        <xdr:cNvPr id="818" name="テキスト ボックス 817"/>
        <xdr:cNvSpPr txBox="1"/>
      </xdr:nvSpPr>
      <xdr:spPr>
        <a:xfrm>
          <a:off x="19388333" y="10010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144850</xdr:rowOff>
    </xdr:from>
    <xdr:to>
      <xdr:col>98</xdr:col>
      <xdr:colOff>38100</xdr:colOff>
      <xdr:row>58</xdr:row>
      <xdr:rowOff>75000</xdr:rowOff>
    </xdr:to>
    <xdr:sp macro="" textlink="">
      <xdr:nvSpPr>
        <xdr:cNvPr id="819" name="楕円 818"/>
        <xdr:cNvSpPr/>
      </xdr:nvSpPr>
      <xdr:spPr>
        <a:xfrm>
          <a:off x="18605500" y="99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58</xdr:row>
      <xdr:rowOff>66127</xdr:rowOff>
    </xdr:from>
    <xdr:ext cx="313932" cy="259045"/>
    <xdr:sp macro="" textlink="">
      <xdr:nvSpPr>
        <xdr:cNvPr id="820" name="テキスト ボックス 819"/>
        <xdr:cNvSpPr txBox="1"/>
      </xdr:nvSpPr>
      <xdr:spPr>
        <a:xfrm>
          <a:off x="18499333" y="10010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2" name="テキスト ボックス 831"/>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4" name="テキスト ボックス 833"/>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6" name="テキスト ボックス 835"/>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8" name="テキスト ボックス 837"/>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62397</xdr:rowOff>
    </xdr:from>
    <xdr:to>
      <xdr:col>116</xdr:col>
      <xdr:colOff>62864</xdr:colOff>
      <xdr:row>78</xdr:row>
      <xdr:rowOff>25367</xdr:rowOff>
    </xdr:to>
    <xdr:cxnSp macro="">
      <xdr:nvCxnSpPr>
        <xdr:cNvPr id="842" name="直線コネクタ 841"/>
        <xdr:cNvCxnSpPr/>
      </xdr:nvCxnSpPr>
      <xdr:spPr>
        <a:xfrm flipV="1">
          <a:off x="22159595" y="12235347"/>
          <a:ext cx="1269" cy="1163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29194</xdr:rowOff>
    </xdr:from>
    <xdr:ext cx="534377" cy="259045"/>
    <xdr:sp macro="" textlink="">
      <xdr:nvSpPr>
        <xdr:cNvPr id="843" name="繰出金最小値テキスト"/>
        <xdr:cNvSpPr txBox="1"/>
      </xdr:nvSpPr>
      <xdr:spPr>
        <a:xfrm>
          <a:off x="22212300" y="134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25367</xdr:rowOff>
    </xdr:from>
    <xdr:to>
      <xdr:col>116</xdr:col>
      <xdr:colOff>152400</xdr:colOff>
      <xdr:row>78</xdr:row>
      <xdr:rowOff>25367</xdr:rowOff>
    </xdr:to>
    <xdr:cxnSp macro="">
      <xdr:nvCxnSpPr>
        <xdr:cNvPr id="844" name="直線コネクタ 843"/>
        <xdr:cNvCxnSpPr/>
      </xdr:nvCxnSpPr>
      <xdr:spPr>
        <a:xfrm>
          <a:off x="22072600" y="1339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9074</xdr:rowOff>
    </xdr:from>
    <xdr:ext cx="599010" cy="259045"/>
    <xdr:sp macro="" textlink="">
      <xdr:nvSpPr>
        <xdr:cNvPr id="845" name="繰出金最大値テキスト"/>
        <xdr:cNvSpPr txBox="1"/>
      </xdr:nvSpPr>
      <xdr:spPr>
        <a:xfrm>
          <a:off x="22212300" y="1201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62397</xdr:rowOff>
    </xdr:from>
    <xdr:to>
      <xdr:col>116</xdr:col>
      <xdr:colOff>152400</xdr:colOff>
      <xdr:row>71</xdr:row>
      <xdr:rowOff>62397</xdr:rowOff>
    </xdr:to>
    <xdr:cxnSp macro="">
      <xdr:nvCxnSpPr>
        <xdr:cNvPr id="846" name="直線コネクタ 845"/>
        <xdr:cNvCxnSpPr/>
      </xdr:nvCxnSpPr>
      <xdr:spPr>
        <a:xfrm>
          <a:off x="22072600" y="1223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66630</xdr:rowOff>
    </xdr:from>
    <xdr:to>
      <xdr:col>116</xdr:col>
      <xdr:colOff>63500</xdr:colOff>
      <xdr:row>77</xdr:row>
      <xdr:rowOff>67047</xdr:rowOff>
    </xdr:to>
    <xdr:cxnSp macro="">
      <xdr:nvCxnSpPr>
        <xdr:cNvPr id="847" name="直線コネクタ 846"/>
        <xdr:cNvCxnSpPr/>
      </xdr:nvCxnSpPr>
      <xdr:spPr>
        <a:xfrm flipV="1">
          <a:off x="21323300" y="13268280"/>
          <a:ext cx="838200" cy="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24889</xdr:rowOff>
    </xdr:from>
    <xdr:ext cx="534377" cy="259045"/>
    <xdr:sp macro="" textlink="">
      <xdr:nvSpPr>
        <xdr:cNvPr id="848" name="繰出金平均値テキスト"/>
        <xdr:cNvSpPr txBox="1"/>
      </xdr:nvSpPr>
      <xdr:spPr>
        <a:xfrm>
          <a:off x="22212300" y="13226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46462</xdr:rowOff>
    </xdr:from>
    <xdr:to>
      <xdr:col>116</xdr:col>
      <xdr:colOff>114300</xdr:colOff>
      <xdr:row>77</xdr:row>
      <xdr:rowOff>148062</xdr:rowOff>
    </xdr:to>
    <xdr:sp macro="" textlink="">
      <xdr:nvSpPr>
        <xdr:cNvPr id="849" name="フローチャート: 判断 848"/>
        <xdr:cNvSpPr/>
      </xdr:nvSpPr>
      <xdr:spPr>
        <a:xfrm>
          <a:off x="22110700" y="1324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67047</xdr:rowOff>
    </xdr:from>
    <xdr:to>
      <xdr:col>111</xdr:col>
      <xdr:colOff>177800</xdr:colOff>
      <xdr:row>77</xdr:row>
      <xdr:rowOff>68856</xdr:rowOff>
    </xdr:to>
    <xdr:cxnSp macro="">
      <xdr:nvCxnSpPr>
        <xdr:cNvPr id="850" name="直線コネクタ 849"/>
        <xdr:cNvCxnSpPr/>
      </xdr:nvCxnSpPr>
      <xdr:spPr>
        <a:xfrm flipV="1">
          <a:off x="20434300" y="13268697"/>
          <a:ext cx="889000" cy="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84378</xdr:rowOff>
    </xdr:from>
    <xdr:to>
      <xdr:col>112</xdr:col>
      <xdr:colOff>38100</xdr:colOff>
      <xdr:row>78</xdr:row>
      <xdr:rowOff>14528</xdr:rowOff>
    </xdr:to>
    <xdr:sp macro="" textlink="">
      <xdr:nvSpPr>
        <xdr:cNvPr id="851" name="フローチャート: 判断 850"/>
        <xdr:cNvSpPr/>
      </xdr:nvSpPr>
      <xdr:spPr>
        <a:xfrm>
          <a:off x="212725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5655</xdr:rowOff>
    </xdr:from>
    <xdr:ext cx="534377" cy="259045"/>
    <xdr:sp macro="" textlink="">
      <xdr:nvSpPr>
        <xdr:cNvPr id="852" name="テキスト ボックス 851"/>
        <xdr:cNvSpPr txBox="1"/>
      </xdr:nvSpPr>
      <xdr:spPr>
        <a:xfrm>
          <a:off x="21056111" y="1337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68856</xdr:rowOff>
    </xdr:from>
    <xdr:to>
      <xdr:col>107</xdr:col>
      <xdr:colOff>50800</xdr:colOff>
      <xdr:row>77</xdr:row>
      <xdr:rowOff>70613</xdr:rowOff>
    </xdr:to>
    <xdr:cxnSp macro="">
      <xdr:nvCxnSpPr>
        <xdr:cNvPr id="853" name="直線コネクタ 852"/>
        <xdr:cNvCxnSpPr/>
      </xdr:nvCxnSpPr>
      <xdr:spPr>
        <a:xfrm flipV="1">
          <a:off x="19545300" y="13270506"/>
          <a:ext cx="889000" cy="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79761</xdr:rowOff>
    </xdr:from>
    <xdr:to>
      <xdr:col>107</xdr:col>
      <xdr:colOff>101600</xdr:colOff>
      <xdr:row>78</xdr:row>
      <xdr:rowOff>9911</xdr:rowOff>
    </xdr:to>
    <xdr:sp macro="" textlink="">
      <xdr:nvSpPr>
        <xdr:cNvPr id="854" name="フローチャート: 判断 853"/>
        <xdr:cNvSpPr/>
      </xdr:nvSpPr>
      <xdr:spPr>
        <a:xfrm>
          <a:off x="20383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1038</xdr:rowOff>
    </xdr:from>
    <xdr:ext cx="534377" cy="259045"/>
    <xdr:sp macro="" textlink="">
      <xdr:nvSpPr>
        <xdr:cNvPr id="855" name="テキスト ボックス 854"/>
        <xdr:cNvSpPr txBox="1"/>
      </xdr:nvSpPr>
      <xdr:spPr>
        <a:xfrm>
          <a:off x="20167111" y="1337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70613</xdr:rowOff>
    </xdr:from>
    <xdr:to>
      <xdr:col>102</xdr:col>
      <xdr:colOff>114300</xdr:colOff>
      <xdr:row>77</xdr:row>
      <xdr:rowOff>74444</xdr:rowOff>
    </xdr:to>
    <xdr:cxnSp macro="">
      <xdr:nvCxnSpPr>
        <xdr:cNvPr id="856" name="直線コネクタ 855"/>
        <xdr:cNvCxnSpPr/>
      </xdr:nvCxnSpPr>
      <xdr:spPr>
        <a:xfrm flipV="1">
          <a:off x="18656300" y="13272263"/>
          <a:ext cx="889000" cy="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72738</xdr:rowOff>
    </xdr:from>
    <xdr:to>
      <xdr:col>102</xdr:col>
      <xdr:colOff>165100</xdr:colOff>
      <xdr:row>78</xdr:row>
      <xdr:rowOff>2888</xdr:rowOff>
    </xdr:to>
    <xdr:sp macro="" textlink="">
      <xdr:nvSpPr>
        <xdr:cNvPr id="857" name="フローチャート: 判断 856"/>
        <xdr:cNvSpPr/>
      </xdr:nvSpPr>
      <xdr:spPr>
        <a:xfrm>
          <a:off x="19494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165465</xdr:rowOff>
    </xdr:from>
    <xdr:ext cx="534377" cy="259045"/>
    <xdr:sp macro="" textlink="">
      <xdr:nvSpPr>
        <xdr:cNvPr id="858" name="テキスト ボックス 857"/>
        <xdr:cNvSpPr txBox="1"/>
      </xdr:nvSpPr>
      <xdr:spPr>
        <a:xfrm>
          <a:off x="19278111" y="133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71165</xdr:rowOff>
    </xdr:from>
    <xdr:to>
      <xdr:col>98</xdr:col>
      <xdr:colOff>38100</xdr:colOff>
      <xdr:row>78</xdr:row>
      <xdr:rowOff>1315</xdr:rowOff>
    </xdr:to>
    <xdr:sp macro="" textlink="">
      <xdr:nvSpPr>
        <xdr:cNvPr id="859" name="フローチャート: 判断 858"/>
        <xdr:cNvSpPr/>
      </xdr:nvSpPr>
      <xdr:spPr>
        <a:xfrm>
          <a:off x="18605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163892</xdr:rowOff>
    </xdr:from>
    <xdr:ext cx="534377" cy="259045"/>
    <xdr:sp macro="" textlink="">
      <xdr:nvSpPr>
        <xdr:cNvPr id="860" name="テキスト ボックス 859"/>
        <xdr:cNvSpPr txBox="1"/>
      </xdr:nvSpPr>
      <xdr:spPr>
        <a:xfrm>
          <a:off x="18389111" y="1336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15830</xdr:rowOff>
    </xdr:from>
    <xdr:to>
      <xdr:col>116</xdr:col>
      <xdr:colOff>114300</xdr:colOff>
      <xdr:row>77</xdr:row>
      <xdr:rowOff>117430</xdr:rowOff>
    </xdr:to>
    <xdr:sp macro="" textlink="">
      <xdr:nvSpPr>
        <xdr:cNvPr id="866" name="楕円 865"/>
        <xdr:cNvSpPr/>
      </xdr:nvSpPr>
      <xdr:spPr>
        <a:xfrm>
          <a:off x="22110700" y="132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38707</xdr:rowOff>
    </xdr:from>
    <xdr:ext cx="534377" cy="259045"/>
    <xdr:sp macro="" textlink="">
      <xdr:nvSpPr>
        <xdr:cNvPr id="867" name="繰出金該当値テキスト"/>
        <xdr:cNvSpPr txBox="1"/>
      </xdr:nvSpPr>
      <xdr:spPr>
        <a:xfrm>
          <a:off x="22212300" y="130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16247</xdr:rowOff>
    </xdr:from>
    <xdr:to>
      <xdr:col>112</xdr:col>
      <xdr:colOff>38100</xdr:colOff>
      <xdr:row>77</xdr:row>
      <xdr:rowOff>117847</xdr:rowOff>
    </xdr:to>
    <xdr:sp macro="" textlink="">
      <xdr:nvSpPr>
        <xdr:cNvPr id="868" name="楕円 867"/>
        <xdr:cNvSpPr/>
      </xdr:nvSpPr>
      <xdr:spPr>
        <a:xfrm>
          <a:off x="21272500" y="1321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134374</xdr:rowOff>
    </xdr:from>
    <xdr:ext cx="534377" cy="259045"/>
    <xdr:sp macro="" textlink="">
      <xdr:nvSpPr>
        <xdr:cNvPr id="869" name="テキスト ボックス 868"/>
        <xdr:cNvSpPr txBox="1"/>
      </xdr:nvSpPr>
      <xdr:spPr>
        <a:xfrm>
          <a:off x="21056111" y="1299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18056</xdr:rowOff>
    </xdr:from>
    <xdr:to>
      <xdr:col>107</xdr:col>
      <xdr:colOff>101600</xdr:colOff>
      <xdr:row>77</xdr:row>
      <xdr:rowOff>119656</xdr:rowOff>
    </xdr:to>
    <xdr:sp macro="" textlink="">
      <xdr:nvSpPr>
        <xdr:cNvPr id="870" name="楕円 869"/>
        <xdr:cNvSpPr/>
      </xdr:nvSpPr>
      <xdr:spPr>
        <a:xfrm>
          <a:off x="20383500" y="1321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136183</xdr:rowOff>
    </xdr:from>
    <xdr:ext cx="534377" cy="259045"/>
    <xdr:sp macro="" textlink="">
      <xdr:nvSpPr>
        <xdr:cNvPr id="871" name="テキスト ボックス 870"/>
        <xdr:cNvSpPr txBox="1"/>
      </xdr:nvSpPr>
      <xdr:spPr>
        <a:xfrm>
          <a:off x="20167111" y="1299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19813</xdr:rowOff>
    </xdr:from>
    <xdr:to>
      <xdr:col>102</xdr:col>
      <xdr:colOff>165100</xdr:colOff>
      <xdr:row>77</xdr:row>
      <xdr:rowOff>121413</xdr:rowOff>
    </xdr:to>
    <xdr:sp macro="" textlink="">
      <xdr:nvSpPr>
        <xdr:cNvPr id="872" name="楕円 871"/>
        <xdr:cNvSpPr/>
      </xdr:nvSpPr>
      <xdr:spPr>
        <a:xfrm>
          <a:off x="19494500" y="1322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137940</xdr:rowOff>
    </xdr:from>
    <xdr:ext cx="534377" cy="259045"/>
    <xdr:sp macro="" textlink="">
      <xdr:nvSpPr>
        <xdr:cNvPr id="873" name="テキスト ボックス 872"/>
        <xdr:cNvSpPr txBox="1"/>
      </xdr:nvSpPr>
      <xdr:spPr>
        <a:xfrm>
          <a:off x="19278111" y="129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23644</xdr:rowOff>
    </xdr:from>
    <xdr:to>
      <xdr:col>98</xdr:col>
      <xdr:colOff>38100</xdr:colOff>
      <xdr:row>77</xdr:row>
      <xdr:rowOff>125244</xdr:rowOff>
    </xdr:to>
    <xdr:sp macro="" textlink="">
      <xdr:nvSpPr>
        <xdr:cNvPr id="874" name="楕円 873"/>
        <xdr:cNvSpPr/>
      </xdr:nvSpPr>
      <xdr:spPr>
        <a:xfrm>
          <a:off x="18605500" y="1322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141771</xdr:rowOff>
    </xdr:from>
    <xdr:ext cx="534377" cy="259045"/>
    <xdr:sp macro="" textlink="">
      <xdr:nvSpPr>
        <xdr:cNvPr id="875" name="テキスト ボックス 874"/>
        <xdr:cNvSpPr txBox="1"/>
      </xdr:nvSpPr>
      <xdr:spPr>
        <a:xfrm>
          <a:off x="18389111" y="1300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働き方・業務改革の推進に伴う時間外手当の削減と、退職金の減少により対前年度で減少となったもの。消防業務とごみの収集・処理に関わる業務を直営で行っているため、直接の人件費は類似団体平均と比べ高くな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生活困窮者の自立支援事業や次世代対策を重点施策として推進していることで、類似団体平均と比較し高い水準で推移している。また、障害福祉サービス等給付事業で約１億円の増、施設型給付費等支給事業で約</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億円の増となったことから、全体として増加しているもの。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普通建設事業のうち更新整備については、市役所本庁舎耐震補強・増築・改修工事の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期工事（残工事分）の開始による増（約</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億円）が主な要因。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公債費については、一部市債の繰上償還による市債元金償還金の増（約</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億円）が主な要因。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投資及び出資金については、「彦根市立病院新改革プラン」に基づく基準外繰出しの終了に伴う、病院事業会計負担金（繰出金）の減（約▲</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億円）が主な要因。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112,975
110,126
196.87
45,767,817
44,573,478
1,120,812
24,647,080
41,980,488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42273</xdr:rowOff>
    </xdr:to>
    <xdr:cxnSp macro="">
      <xdr:nvCxnSpPr>
        <xdr:cNvPr id="58" name="直線コネクタ 57"/>
        <xdr:cNvCxnSpPr/>
      </xdr:nvCxnSpPr>
      <xdr:spPr>
        <a:xfrm flipV="1">
          <a:off x="4633595" y="5304972"/>
          <a:ext cx="127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46100</xdr:rowOff>
    </xdr:from>
    <xdr:ext cx="469744" cy="259045"/>
    <xdr:sp macro="" textlink="">
      <xdr:nvSpPr>
        <xdr:cNvPr id="59" name="議会費最小値テキスト"/>
        <xdr:cNvSpPr txBox="1"/>
      </xdr:nvSpPr>
      <xdr:spPr>
        <a:xfrm>
          <a:off x="4686300" y="673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42273</xdr:rowOff>
    </xdr:from>
    <xdr:to>
      <xdr:col>24</xdr:col>
      <xdr:colOff>152400</xdr:colOff>
      <xdr:row>39</xdr:row>
      <xdr:rowOff>42273</xdr:rowOff>
    </xdr:to>
    <xdr:cxnSp macro="">
      <xdr:nvCxnSpPr>
        <xdr:cNvPr id="60" name="直線コネクタ 59"/>
        <xdr:cNvCxnSpPr/>
      </xdr:nvCxnSpPr>
      <xdr:spPr>
        <a:xfrm>
          <a:off x="4546600" y="672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68943</xdr:rowOff>
    </xdr:from>
    <xdr:to>
      <xdr:col>24</xdr:col>
      <xdr:colOff>63500</xdr:colOff>
      <xdr:row>35</xdr:row>
      <xdr:rowOff>4173</xdr:rowOff>
    </xdr:to>
    <xdr:cxnSp macro="">
      <xdr:nvCxnSpPr>
        <xdr:cNvPr id="63" name="直線コネクタ 62"/>
        <xdr:cNvCxnSpPr/>
      </xdr:nvCxnSpPr>
      <xdr:spPr>
        <a:xfrm>
          <a:off x="3797300" y="5898243"/>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135907</xdr:rowOff>
    </xdr:from>
    <xdr:ext cx="469744" cy="259045"/>
    <xdr:sp macro="" textlink="">
      <xdr:nvSpPr>
        <xdr:cNvPr id="64"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157480</xdr:rowOff>
    </xdr:from>
    <xdr:to>
      <xdr:col>24</xdr:col>
      <xdr:colOff>114300</xdr:colOff>
      <xdr:row>35</xdr:row>
      <xdr:rowOff>87630</xdr:rowOff>
    </xdr:to>
    <xdr:sp macro="" textlink="">
      <xdr:nvSpPr>
        <xdr:cNvPr id="65" name="フローチャート: 判断 64"/>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68943</xdr:rowOff>
    </xdr:from>
    <xdr:to>
      <xdr:col>19</xdr:col>
      <xdr:colOff>177800</xdr:colOff>
      <xdr:row>34</xdr:row>
      <xdr:rowOff>101600</xdr:rowOff>
    </xdr:to>
    <xdr:cxnSp macro="">
      <xdr:nvCxnSpPr>
        <xdr:cNvPr id="66" name="直線コネクタ 65"/>
        <xdr:cNvCxnSpPr/>
      </xdr:nvCxnSpPr>
      <xdr:spPr>
        <a:xfrm flipV="1">
          <a:off x="2908300" y="5898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37193</xdr:rowOff>
    </xdr:from>
    <xdr:to>
      <xdr:col>20</xdr:col>
      <xdr:colOff>38100</xdr:colOff>
      <xdr:row>35</xdr:row>
      <xdr:rowOff>138793</xdr:rowOff>
    </xdr:to>
    <xdr:sp macro="" textlink="">
      <xdr:nvSpPr>
        <xdr:cNvPr id="67" name="フローチャート: 判断 66"/>
        <xdr:cNvSpPr/>
      </xdr:nvSpPr>
      <xdr:spPr>
        <a:xfrm>
          <a:off x="3746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129920</xdr:rowOff>
    </xdr:from>
    <xdr:ext cx="469744" cy="259045"/>
    <xdr:sp macro="" textlink="">
      <xdr:nvSpPr>
        <xdr:cNvPr id="68" name="テキスト ボックス 67"/>
        <xdr:cNvSpPr txBox="1"/>
      </xdr:nvSpPr>
      <xdr:spPr>
        <a:xfrm>
          <a:off x="3562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101600</xdr:rowOff>
    </xdr:from>
    <xdr:to>
      <xdr:col>15</xdr:col>
      <xdr:colOff>50800</xdr:colOff>
      <xdr:row>34</xdr:row>
      <xdr:rowOff>115751</xdr:rowOff>
    </xdr:to>
    <xdr:cxnSp macro="">
      <xdr:nvCxnSpPr>
        <xdr:cNvPr id="69" name="直線コネクタ 68"/>
        <xdr:cNvCxnSpPr/>
      </xdr:nvCxnSpPr>
      <xdr:spPr>
        <a:xfrm flipV="1">
          <a:off x="2019300" y="5930900"/>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11067</xdr:rowOff>
    </xdr:from>
    <xdr:to>
      <xdr:col>15</xdr:col>
      <xdr:colOff>101600</xdr:colOff>
      <xdr:row>35</xdr:row>
      <xdr:rowOff>112667</xdr:rowOff>
    </xdr:to>
    <xdr:sp macro="" textlink="">
      <xdr:nvSpPr>
        <xdr:cNvPr id="70" name="フローチャート: 判断 69"/>
        <xdr:cNvSpPr/>
      </xdr:nvSpPr>
      <xdr:spPr>
        <a:xfrm>
          <a:off x="2857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103794</xdr:rowOff>
    </xdr:from>
    <xdr:ext cx="469744" cy="259045"/>
    <xdr:sp macro="" textlink="">
      <xdr:nvSpPr>
        <xdr:cNvPr id="71" name="テキスト ボックス 70"/>
        <xdr:cNvSpPr txBox="1"/>
      </xdr:nvSpPr>
      <xdr:spPr>
        <a:xfrm>
          <a:off x="2673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143510</xdr:rowOff>
    </xdr:from>
    <xdr:to>
      <xdr:col>10</xdr:col>
      <xdr:colOff>114300</xdr:colOff>
      <xdr:row>34</xdr:row>
      <xdr:rowOff>115751</xdr:rowOff>
    </xdr:to>
    <xdr:cxnSp macro="">
      <xdr:nvCxnSpPr>
        <xdr:cNvPr id="72" name="直線コネクタ 71"/>
        <xdr:cNvCxnSpPr/>
      </xdr:nvCxnSpPr>
      <xdr:spPr>
        <a:xfrm>
          <a:off x="1130300" y="5801360"/>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141151</xdr:rowOff>
    </xdr:from>
    <xdr:to>
      <xdr:col>10</xdr:col>
      <xdr:colOff>165100</xdr:colOff>
      <xdr:row>35</xdr:row>
      <xdr:rowOff>71301</xdr:rowOff>
    </xdr:to>
    <xdr:sp macro="" textlink="">
      <xdr:nvSpPr>
        <xdr:cNvPr id="73" name="フローチャート: 判断 72"/>
        <xdr:cNvSpPr/>
      </xdr:nvSpPr>
      <xdr:spPr>
        <a:xfrm>
          <a:off x="1968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62428</xdr:rowOff>
    </xdr:from>
    <xdr:ext cx="469744" cy="259045"/>
    <xdr:sp macro="" textlink="">
      <xdr:nvSpPr>
        <xdr:cNvPr id="74" name="テキスト ボックス 73"/>
        <xdr:cNvSpPr txBox="1"/>
      </xdr:nvSpPr>
      <xdr:spPr>
        <a:xfrm>
          <a:off x="1784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75293</xdr:rowOff>
    </xdr:from>
    <xdr:to>
      <xdr:col>6</xdr:col>
      <xdr:colOff>38100</xdr:colOff>
      <xdr:row>34</xdr:row>
      <xdr:rowOff>5443</xdr:rowOff>
    </xdr:to>
    <xdr:sp macro="" textlink="">
      <xdr:nvSpPr>
        <xdr:cNvPr id="75" name="フローチャート: 判断 74"/>
        <xdr:cNvSpPr/>
      </xdr:nvSpPr>
      <xdr:spPr>
        <a:xfrm>
          <a:off x="1079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21970</xdr:rowOff>
    </xdr:from>
    <xdr:ext cx="469744" cy="259045"/>
    <xdr:sp macro="" textlink="">
      <xdr:nvSpPr>
        <xdr:cNvPr id="76" name="テキスト ボックス 75"/>
        <xdr:cNvSpPr txBox="1"/>
      </xdr:nvSpPr>
      <xdr:spPr>
        <a:xfrm>
          <a:off x="895428"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124823</xdr:rowOff>
    </xdr:from>
    <xdr:to>
      <xdr:col>24</xdr:col>
      <xdr:colOff>114300</xdr:colOff>
      <xdr:row>35</xdr:row>
      <xdr:rowOff>54973</xdr:rowOff>
    </xdr:to>
    <xdr:sp macro="" textlink="">
      <xdr:nvSpPr>
        <xdr:cNvPr id="82" name="楕円 81"/>
        <xdr:cNvSpPr/>
      </xdr:nvSpPr>
      <xdr:spPr>
        <a:xfrm>
          <a:off x="4584700" y="595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147700</xdr:rowOff>
    </xdr:from>
    <xdr:ext cx="469744" cy="259045"/>
    <xdr:sp macro="" textlink="">
      <xdr:nvSpPr>
        <xdr:cNvPr id="83" name="議会費該当値テキスト"/>
        <xdr:cNvSpPr txBox="1"/>
      </xdr:nvSpPr>
      <xdr:spPr>
        <a:xfrm>
          <a:off x="4686300" y="580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18143</xdr:rowOff>
    </xdr:from>
    <xdr:to>
      <xdr:col>20</xdr:col>
      <xdr:colOff>38100</xdr:colOff>
      <xdr:row>34</xdr:row>
      <xdr:rowOff>119743</xdr:rowOff>
    </xdr:to>
    <xdr:sp macro="" textlink="">
      <xdr:nvSpPr>
        <xdr:cNvPr id="84" name="楕円 83"/>
        <xdr:cNvSpPr/>
      </xdr:nvSpPr>
      <xdr:spPr>
        <a:xfrm>
          <a:off x="3746500" y="584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136270</xdr:rowOff>
    </xdr:from>
    <xdr:ext cx="469744" cy="259045"/>
    <xdr:sp macro="" textlink="">
      <xdr:nvSpPr>
        <xdr:cNvPr id="85" name="テキスト ボックス 84"/>
        <xdr:cNvSpPr txBox="1"/>
      </xdr:nvSpPr>
      <xdr:spPr>
        <a:xfrm>
          <a:off x="3562428" y="562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50800</xdr:rowOff>
    </xdr:from>
    <xdr:to>
      <xdr:col>15</xdr:col>
      <xdr:colOff>101600</xdr:colOff>
      <xdr:row>34</xdr:row>
      <xdr:rowOff>152400</xdr:rowOff>
    </xdr:to>
    <xdr:sp macro="" textlink="">
      <xdr:nvSpPr>
        <xdr:cNvPr id="86" name="楕円 85"/>
        <xdr:cNvSpPr/>
      </xdr:nvSpPr>
      <xdr:spPr>
        <a:xfrm>
          <a:off x="28575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168927</xdr:rowOff>
    </xdr:from>
    <xdr:ext cx="469744" cy="259045"/>
    <xdr:sp macro="" textlink="">
      <xdr:nvSpPr>
        <xdr:cNvPr id="87" name="テキスト ボックス 86"/>
        <xdr:cNvSpPr txBox="1"/>
      </xdr:nvSpPr>
      <xdr:spPr>
        <a:xfrm>
          <a:off x="2673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64951</xdr:rowOff>
    </xdr:from>
    <xdr:to>
      <xdr:col>10</xdr:col>
      <xdr:colOff>165100</xdr:colOff>
      <xdr:row>34</xdr:row>
      <xdr:rowOff>166551</xdr:rowOff>
    </xdr:to>
    <xdr:sp macro="" textlink="">
      <xdr:nvSpPr>
        <xdr:cNvPr id="88" name="楕円 87"/>
        <xdr:cNvSpPr/>
      </xdr:nvSpPr>
      <xdr:spPr>
        <a:xfrm>
          <a:off x="1968500" y="58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11628</xdr:rowOff>
    </xdr:from>
    <xdr:ext cx="469744" cy="259045"/>
    <xdr:sp macro="" textlink="">
      <xdr:nvSpPr>
        <xdr:cNvPr id="89" name="テキスト ボックス 88"/>
        <xdr:cNvSpPr txBox="1"/>
      </xdr:nvSpPr>
      <xdr:spPr>
        <a:xfrm>
          <a:off x="1784428" y="566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92710</xdr:rowOff>
    </xdr:from>
    <xdr:to>
      <xdr:col>6</xdr:col>
      <xdr:colOff>38100</xdr:colOff>
      <xdr:row>34</xdr:row>
      <xdr:rowOff>22860</xdr:rowOff>
    </xdr:to>
    <xdr:sp macro="" textlink="">
      <xdr:nvSpPr>
        <xdr:cNvPr id="90" name="楕円 89"/>
        <xdr:cNvSpPr/>
      </xdr:nvSpPr>
      <xdr:spPr>
        <a:xfrm>
          <a:off x="1079500" y="575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13987</xdr:rowOff>
    </xdr:from>
    <xdr:ext cx="469744" cy="259045"/>
    <xdr:sp macro="" textlink="">
      <xdr:nvSpPr>
        <xdr:cNvPr id="91" name="テキスト ボックス 90"/>
        <xdr:cNvSpPr txBox="1"/>
      </xdr:nvSpPr>
      <xdr:spPr>
        <a:xfrm>
          <a:off x="895428" y="58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142318</xdr:rowOff>
    </xdr:from>
    <xdr:to>
      <xdr:col>24</xdr:col>
      <xdr:colOff>62865</xdr:colOff>
      <xdr:row>58</xdr:row>
      <xdr:rowOff>109338</xdr:rowOff>
    </xdr:to>
    <xdr:cxnSp macro="">
      <xdr:nvCxnSpPr>
        <xdr:cNvPr id="115" name="直線コネクタ 114"/>
        <xdr:cNvCxnSpPr/>
      </xdr:nvCxnSpPr>
      <xdr:spPr>
        <a:xfrm flipV="1">
          <a:off x="4633595" y="8714818"/>
          <a:ext cx="1270" cy="1338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113165</xdr:rowOff>
    </xdr:from>
    <xdr:ext cx="534377" cy="259045"/>
    <xdr:sp macro="" textlink="">
      <xdr:nvSpPr>
        <xdr:cNvPr id="116" name="総務費最小値テキスト"/>
        <xdr:cNvSpPr txBox="1"/>
      </xdr:nvSpPr>
      <xdr:spPr>
        <a:xfrm>
          <a:off x="4686300" y="1005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109338</xdr:rowOff>
    </xdr:from>
    <xdr:to>
      <xdr:col>24</xdr:col>
      <xdr:colOff>152400</xdr:colOff>
      <xdr:row>58</xdr:row>
      <xdr:rowOff>109338</xdr:rowOff>
    </xdr:to>
    <xdr:cxnSp macro="">
      <xdr:nvCxnSpPr>
        <xdr:cNvPr id="117" name="直線コネクタ 116"/>
        <xdr:cNvCxnSpPr/>
      </xdr:nvCxnSpPr>
      <xdr:spPr>
        <a:xfrm>
          <a:off x="4546600" y="1005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88995</xdr:rowOff>
    </xdr:from>
    <xdr:ext cx="599010" cy="259045"/>
    <xdr:sp macro="" textlink="">
      <xdr:nvSpPr>
        <xdr:cNvPr id="118" name="総務費最大値テキスト"/>
        <xdr:cNvSpPr txBox="1"/>
      </xdr:nvSpPr>
      <xdr:spPr>
        <a:xfrm>
          <a:off x="4686300" y="849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379,313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142318</xdr:rowOff>
    </xdr:from>
    <xdr:to>
      <xdr:col>24</xdr:col>
      <xdr:colOff>152400</xdr:colOff>
      <xdr:row>50</xdr:row>
      <xdr:rowOff>142318</xdr:rowOff>
    </xdr:to>
    <xdr:cxnSp macro="">
      <xdr:nvCxnSpPr>
        <xdr:cNvPr id="119" name="直線コネクタ 118"/>
        <xdr:cNvCxnSpPr/>
      </xdr:nvCxnSpPr>
      <xdr:spPr>
        <a:xfrm>
          <a:off x="4546600" y="87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18058</xdr:rowOff>
    </xdr:from>
    <xdr:to>
      <xdr:col>24</xdr:col>
      <xdr:colOff>63500</xdr:colOff>
      <xdr:row>58</xdr:row>
      <xdr:rowOff>28193</xdr:rowOff>
    </xdr:to>
    <xdr:cxnSp macro="">
      <xdr:nvCxnSpPr>
        <xdr:cNvPr id="120" name="直線コネクタ 119"/>
        <xdr:cNvCxnSpPr/>
      </xdr:nvCxnSpPr>
      <xdr:spPr>
        <a:xfrm flipV="1">
          <a:off x="3797300" y="9962158"/>
          <a:ext cx="8382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134024</xdr:rowOff>
    </xdr:from>
    <xdr:ext cx="534377" cy="259045"/>
    <xdr:sp macro="" textlink="">
      <xdr:nvSpPr>
        <xdr:cNvPr id="121" name="総務費平均値テキスト"/>
        <xdr:cNvSpPr txBox="1"/>
      </xdr:nvSpPr>
      <xdr:spPr>
        <a:xfrm>
          <a:off x="4686300" y="9735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111147</xdr:rowOff>
    </xdr:from>
    <xdr:to>
      <xdr:col>24</xdr:col>
      <xdr:colOff>114300</xdr:colOff>
      <xdr:row>58</xdr:row>
      <xdr:rowOff>41297</xdr:rowOff>
    </xdr:to>
    <xdr:sp macro="" textlink="">
      <xdr:nvSpPr>
        <xdr:cNvPr id="122" name="フローチャート: 判断 121"/>
        <xdr:cNvSpPr/>
      </xdr:nvSpPr>
      <xdr:spPr>
        <a:xfrm>
          <a:off x="4584700" y="988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23788</xdr:rowOff>
    </xdr:from>
    <xdr:to>
      <xdr:col>19</xdr:col>
      <xdr:colOff>177800</xdr:colOff>
      <xdr:row>58</xdr:row>
      <xdr:rowOff>28193</xdr:rowOff>
    </xdr:to>
    <xdr:cxnSp macro="">
      <xdr:nvCxnSpPr>
        <xdr:cNvPr id="123" name="直線コネクタ 122"/>
        <xdr:cNvCxnSpPr/>
      </xdr:nvCxnSpPr>
      <xdr:spPr>
        <a:xfrm>
          <a:off x="2908300" y="9967888"/>
          <a:ext cx="889000" cy="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726</xdr:rowOff>
    </xdr:from>
    <xdr:to>
      <xdr:col>20</xdr:col>
      <xdr:colOff>38100</xdr:colOff>
      <xdr:row>58</xdr:row>
      <xdr:rowOff>102326</xdr:rowOff>
    </xdr:to>
    <xdr:sp macro="" textlink="">
      <xdr:nvSpPr>
        <xdr:cNvPr id="124" name="フローチャート: 判断 123"/>
        <xdr:cNvSpPr/>
      </xdr:nvSpPr>
      <xdr:spPr>
        <a:xfrm>
          <a:off x="37465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93453</xdr:rowOff>
    </xdr:from>
    <xdr:ext cx="534377" cy="259045"/>
    <xdr:sp macro="" textlink="">
      <xdr:nvSpPr>
        <xdr:cNvPr id="125" name="テキスト ボックス 124"/>
        <xdr:cNvSpPr txBox="1"/>
      </xdr:nvSpPr>
      <xdr:spPr>
        <a:xfrm>
          <a:off x="3530111" y="100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23788</xdr:rowOff>
    </xdr:from>
    <xdr:to>
      <xdr:col>15</xdr:col>
      <xdr:colOff>50800</xdr:colOff>
      <xdr:row>58</xdr:row>
      <xdr:rowOff>64925</xdr:rowOff>
    </xdr:to>
    <xdr:cxnSp macro="">
      <xdr:nvCxnSpPr>
        <xdr:cNvPr id="126" name="直線コネクタ 125"/>
        <xdr:cNvCxnSpPr/>
      </xdr:nvCxnSpPr>
      <xdr:spPr>
        <a:xfrm flipV="1">
          <a:off x="2019300" y="9967888"/>
          <a:ext cx="889000" cy="4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159888</xdr:rowOff>
    </xdr:from>
    <xdr:to>
      <xdr:col>15</xdr:col>
      <xdr:colOff>101600</xdr:colOff>
      <xdr:row>58</xdr:row>
      <xdr:rowOff>90038</xdr:rowOff>
    </xdr:to>
    <xdr:sp macro="" textlink="">
      <xdr:nvSpPr>
        <xdr:cNvPr id="127" name="フローチャート: 判断 126"/>
        <xdr:cNvSpPr/>
      </xdr:nvSpPr>
      <xdr:spPr>
        <a:xfrm>
          <a:off x="2857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81165</xdr:rowOff>
    </xdr:from>
    <xdr:ext cx="534377" cy="259045"/>
    <xdr:sp macro="" textlink="">
      <xdr:nvSpPr>
        <xdr:cNvPr id="128" name="テキスト ボックス 127"/>
        <xdr:cNvSpPr txBox="1"/>
      </xdr:nvSpPr>
      <xdr:spPr>
        <a:xfrm>
          <a:off x="2641111" y="1002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64925</xdr:rowOff>
    </xdr:from>
    <xdr:to>
      <xdr:col>10</xdr:col>
      <xdr:colOff>114300</xdr:colOff>
      <xdr:row>58</xdr:row>
      <xdr:rowOff>78736</xdr:rowOff>
    </xdr:to>
    <xdr:cxnSp macro="">
      <xdr:nvCxnSpPr>
        <xdr:cNvPr id="129" name="直線コネクタ 128"/>
        <xdr:cNvCxnSpPr/>
      </xdr:nvCxnSpPr>
      <xdr:spPr>
        <a:xfrm flipV="1">
          <a:off x="1130300" y="10009025"/>
          <a:ext cx="889000" cy="1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135176</xdr:rowOff>
    </xdr:from>
    <xdr:to>
      <xdr:col>10</xdr:col>
      <xdr:colOff>165100</xdr:colOff>
      <xdr:row>58</xdr:row>
      <xdr:rowOff>65326</xdr:rowOff>
    </xdr:to>
    <xdr:sp macro="" textlink="">
      <xdr:nvSpPr>
        <xdr:cNvPr id="130" name="フローチャート: 判断 129"/>
        <xdr:cNvSpPr/>
      </xdr:nvSpPr>
      <xdr:spPr>
        <a:xfrm>
          <a:off x="1968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81853</xdr:rowOff>
    </xdr:from>
    <xdr:ext cx="534377" cy="259045"/>
    <xdr:sp macro="" textlink="">
      <xdr:nvSpPr>
        <xdr:cNvPr id="131" name="テキスト ボックス 130"/>
        <xdr:cNvSpPr txBox="1"/>
      </xdr:nvSpPr>
      <xdr:spPr>
        <a:xfrm>
          <a:off x="1752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160330</xdr:rowOff>
    </xdr:from>
    <xdr:to>
      <xdr:col>6</xdr:col>
      <xdr:colOff>38100</xdr:colOff>
      <xdr:row>58</xdr:row>
      <xdr:rowOff>90480</xdr:rowOff>
    </xdr:to>
    <xdr:sp macro="" textlink="">
      <xdr:nvSpPr>
        <xdr:cNvPr id="132" name="フローチャート: 判断 131"/>
        <xdr:cNvSpPr/>
      </xdr:nvSpPr>
      <xdr:spPr>
        <a:xfrm>
          <a:off x="1079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107007</xdr:rowOff>
    </xdr:from>
    <xdr:ext cx="534377" cy="259045"/>
    <xdr:sp macro="" textlink="">
      <xdr:nvSpPr>
        <xdr:cNvPr id="133" name="テキスト ボックス 132"/>
        <xdr:cNvSpPr txBox="1"/>
      </xdr:nvSpPr>
      <xdr:spPr>
        <a:xfrm>
          <a:off x="863111" y="9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138708</xdr:rowOff>
    </xdr:from>
    <xdr:to>
      <xdr:col>24</xdr:col>
      <xdr:colOff>114300</xdr:colOff>
      <xdr:row>58</xdr:row>
      <xdr:rowOff>68858</xdr:rowOff>
    </xdr:to>
    <xdr:sp macro="" textlink="">
      <xdr:nvSpPr>
        <xdr:cNvPr id="139" name="楕円 138"/>
        <xdr:cNvSpPr/>
      </xdr:nvSpPr>
      <xdr:spPr>
        <a:xfrm>
          <a:off x="4584700" y="991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89573</xdr:rowOff>
    </xdr:from>
    <xdr:ext cx="534377" cy="259045"/>
    <xdr:sp macro="" textlink="">
      <xdr:nvSpPr>
        <xdr:cNvPr id="140" name="総務費該当値テキスト"/>
        <xdr:cNvSpPr txBox="1"/>
      </xdr:nvSpPr>
      <xdr:spPr>
        <a:xfrm>
          <a:off x="4686300" y="98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148843</xdr:rowOff>
    </xdr:from>
    <xdr:to>
      <xdr:col>20</xdr:col>
      <xdr:colOff>38100</xdr:colOff>
      <xdr:row>58</xdr:row>
      <xdr:rowOff>78993</xdr:rowOff>
    </xdr:to>
    <xdr:sp macro="" textlink="">
      <xdr:nvSpPr>
        <xdr:cNvPr id="141" name="楕円 140"/>
        <xdr:cNvSpPr/>
      </xdr:nvSpPr>
      <xdr:spPr>
        <a:xfrm>
          <a:off x="3746500" y="992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95520</xdr:rowOff>
    </xdr:from>
    <xdr:ext cx="534377" cy="259045"/>
    <xdr:sp macro="" textlink="">
      <xdr:nvSpPr>
        <xdr:cNvPr id="142" name="テキスト ボックス 141"/>
        <xdr:cNvSpPr txBox="1"/>
      </xdr:nvSpPr>
      <xdr:spPr>
        <a:xfrm>
          <a:off x="3530111" y="9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144438</xdr:rowOff>
    </xdr:from>
    <xdr:to>
      <xdr:col>15</xdr:col>
      <xdr:colOff>101600</xdr:colOff>
      <xdr:row>58</xdr:row>
      <xdr:rowOff>74588</xdr:rowOff>
    </xdr:to>
    <xdr:sp macro="" textlink="">
      <xdr:nvSpPr>
        <xdr:cNvPr id="143" name="楕円 142"/>
        <xdr:cNvSpPr/>
      </xdr:nvSpPr>
      <xdr:spPr>
        <a:xfrm>
          <a:off x="2857500" y="991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91115</xdr:rowOff>
    </xdr:from>
    <xdr:ext cx="534377" cy="259045"/>
    <xdr:sp macro="" textlink="">
      <xdr:nvSpPr>
        <xdr:cNvPr id="144" name="テキスト ボックス 143"/>
        <xdr:cNvSpPr txBox="1"/>
      </xdr:nvSpPr>
      <xdr:spPr>
        <a:xfrm>
          <a:off x="2641111" y="96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14125</xdr:rowOff>
    </xdr:from>
    <xdr:to>
      <xdr:col>10</xdr:col>
      <xdr:colOff>165100</xdr:colOff>
      <xdr:row>58</xdr:row>
      <xdr:rowOff>115725</xdr:rowOff>
    </xdr:to>
    <xdr:sp macro="" textlink="">
      <xdr:nvSpPr>
        <xdr:cNvPr id="145" name="楕円 144"/>
        <xdr:cNvSpPr/>
      </xdr:nvSpPr>
      <xdr:spPr>
        <a:xfrm>
          <a:off x="1968500" y="995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106852</xdr:rowOff>
    </xdr:from>
    <xdr:ext cx="534377" cy="259045"/>
    <xdr:sp macro="" textlink="">
      <xdr:nvSpPr>
        <xdr:cNvPr id="146" name="テキスト ボックス 145"/>
        <xdr:cNvSpPr txBox="1"/>
      </xdr:nvSpPr>
      <xdr:spPr>
        <a:xfrm>
          <a:off x="1752111" y="1005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27936</xdr:rowOff>
    </xdr:from>
    <xdr:to>
      <xdr:col>6</xdr:col>
      <xdr:colOff>38100</xdr:colOff>
      <xdr:row>58</xdr:row>
      <xdr:rowOff>129536</xdr:rowOff>
    </xdr:to>
    <xdr:sp macro="" textlink="">
      <xdr:nvSpPr>
        <xdr:cNvPr id="147" name="楕円 146"/>
        <xdr:cNvSpPr/>
      </xdr:nvSpPr>
      <xdr:spPr>
        <a:xfrm>
          <a:off x="1079500" y="997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120663</xdr:rowOff>
    </xdr:from>
    <xdr:ext cx="534377" cy="259045"/>
    <xdr:sp macro="" textlink="">
      <xdr:nvSpPr>
        <xdr:cNvPr id="148" name="テキスト ボックス 147"/>
        <xdr:cNvSpPr txBox="1"/>
      </xdr:nvSpPr>
      <xdr:spPr>
        <a:xfrm>
          <a:off x="863111" y="1006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143567</xdr:rowOff>
    </xdr:from>
    <xdr:to>
      <xdr:col>24</xdr:col>
      <xdr:colOff>62865</xdr:colOff>
      <xdr:row>77</xdr:row>
      <xdr:rowOff>149930</xdr:rowOff>
    </xdr:to>
    <xdr:cxnSp macro="">
      <xdr:nvCxnSpPr>
        <xdr:cNvPr id="173" name="直線コネクタ 172"/>
        <xdr:cNvCxnSpPr/>
      </xdr:nvCxnSpPr>
      <xdr:spPr>
        <a:xfrm flipV="1">
          <a:off x="4633595" y="11973617"/>
          <a:ext cx="1270" cy="137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153757</xdr:rowOff>
    </xdr:from>
    <xdr:ext cx="599010" cy="259045"/>
    <xdr:sp macro="" textlink="">
      <xdr:nvSpPr>
        <xdr:cNvPr id="174" name="民生費最小値テキスト"/>
        <xdr:cNvSpPr txBox="1"/>
      </xdr:nvSpPr>
      <xdr:spPr>
        <a:xfrm>
          <a:off x="4686300" y="1335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149930</xdr:rowOff>
    </xdr:from>
    <xdr:to>
      <xdr:col>24</xdr:col>
      <xdr:colOff>152400</xdr:colOff>
      <xdr:row>77</xdr:row>
      <xdr:rowOff>149930</xdr:rowOff>
    </xdr:to>
    <xdr:cxnSp macro="">
      <xdr:nvCxnSpPr>
        <xdr:cNvPr id="175" name="直線コネクタ 174"/>
        <xdr:cNvCxnSpPr/>
      </xdr:nvCxnSpPr>
      <xdr:spPr>
        <a:xfrm>
          <a:off x="4546600" y="1335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90244</xdr:rowOff>
    </xdr:from>
    <xdr:ext cx="599010" cy="259045"/>
    <xdr:sp macro="" textlink="">
      <xdr:nvSpPr>
        <xdr:cNvPr id="176" name="民生費最大値テキスト"/>
        <xdr:cNvSpPr txBox="1"/>
      </xdr:nvSpPr>
      <xdr:spPr>
        <a:xfrm>
          <a:off x="4686300" y="1174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143567</xdr:rowOff>
    </xdr:from>
    <xdr:to>
      <xdr:col>24</xdr:col>
      <xdr:colOff>152400</xdr:colOff>
      <xdr:row>69</xdr:row>
      <xdr:rowOff>143567</xdr:rowOff>
    </xdr:to>
    <xdr:cxnSp macro="">
      <xdr:nvCxnSpPr>
        <xdr:cNvPr id="177" name="直線コネクタ 176"/>
        <xdr:cNvCxnSpPr/>
      </xdr:nvCxnSpPr>
      <xdr:spPr>
        <a:xfrm>
          <a:off x="4546600" y="1197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109925</xdr:rowOff>
    </xdr:from>
    <xdr:to>
      <xdr:col>24</xdr:col>
      <xdr:colOff>63500</xdr:colOff>
      <xdr:row>74</xdr:row>
      <xdr:rowOff>158559</xdr:rowOff>
    </xdr:to>
    <xdr:cxnSp macro="">
      <xdr:nvCxnSpPr>
        <xdr:cNvPr id="178" name="直線コネクタ 177"/>
        <xdr:cNvCxnSpPr/>
      </xdr:nvCxnSpPr>
      <xdr:spPr>
        <a:xfrm flipV="1">
          <a:off x="3797300" y="12797225"/>
          <a:ext cx="838200" cy="4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56087</xdr:rowOff>
    </xdr:from>
    <xdr:ext cx="599010" cy="259045"/>
    <xdr:sp macro="" textlink="">
      <xdr:nvSpPr>
        <xdr:cNvPr id="179" name="民生費平均値テキスト"/>
        <xdr:cNvSpPr txBox="1"/>
      </xdr:nvSpPr>
      <xdr:spPr>
        <a:xfrm>
          <a:off x="4686300" y="1274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77660</xdr:rowOff>
    </xdr:from>
    <xdr:to>
      <xdr:col>24</xdr:col>
      <xdr:colOff>114300</xdr:colOff>
      <xdr:row>75</xdr:row>
      <xdr:rowOff>7810</xdr:rowOff>
    </xdr:to>
    <xdr:sp macro="" textlink="">
      <xdr:nvSpPr>
        <xdr:cNvPr id="180" name="フローチャート: 判断 179"/>
        <xdr:cNvSpPr/>
      </xdr:nvSpPr>
      <xdr:spPr>
        <a:xfrm>
          <a:off x="4584700" y="127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124917</xdr:rowOff>
    </xdr:from>
    <xdr:to>
      <xdr:col>19</xdr:col>
      <xdr:colOff>177800</xdr:colOff>
      <xdr:row>74</xdr:row>
      <xdr:rowOff>158559</xdr:rowOff>
    </xdr:to>
    <xdr:cxnSp macro="">
      <xdr:nvCxnSpPr>
        <xdr:cNvPr id="181" name="直線コネクタ 180"/>
        <xdr:cNvCxnSpPr/>
      </xdr:nvCxnSpPr>
      <xdr:spPr>
        <a:xfrm>
          <a:off x="2908300" y="12812217"/>
          <a:ext cx="889000" cy="3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59544</xdr:rowOff>
    </xdr:from>
    <xdr:to>
      <xdr:col>20</xdr:col>
      <xdr:colOff>38100</xdr:colOff>
      <xdr:row>75</xdr:row>
      <xdr:rowOff>161144</xdr:rowOff>
    </xdr:to>
    <xdr:sp macro="" textlink="">
      <xdr:nvSpPr>
        <xdr:cNvPr id="182" name="フローチャート: 判断 181"/>
        <xdr:cNvSpPr/>
      </xdr:nvSpPr>
      <xdr:spPr>
        <a:xfrm>
          <a:off x="37465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152271</xdr:rowOff>
    </xdr:from>
    <xdr:ext cx="599010" cy="259045"/>
    <xdr:sp macro="" textlink="">
      <xdr:nvSpPr>
        <xdr:cNvPr id="183" name="テキスト ボックス 182"/>
        <xdr:cNvSpPr txBox="1"/>
      </xdr:nvSpPr>
      <xdr:spPr>
        <a:xfrm>
          <a:off x="3497795" y="13011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124917</xdr:rowOff>
    </xdr:from>
    <xdr:to>
      <xdr:col>15</xdr:col>
      <xdr:colOff>50800</xdr:colOff>
      <xdr:row>74</xdr:row>
      <xdr:rowOff>165932</xdr:rowOff>
    </xdr:to>
    <xdr:cxnSp macro="">
      <xdr:nvCxnSpPr>
        <xdr:cNvPr id="184" name="直線コネクタ 183"/>
        <xdr:cNvCxnSpPr/>
      </xdr:nvCxnSpPr>
      <xdr:spPr>
        <a:xfrm flipV="1">
          <a:off x="2019300" y="12812217"/>
          <a:ext cx="889000" cy="4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55753</xdr:rowOff>
    </xdr:from>
    <xdr:to>
      <xdr:col>15</xdr:col>
      <xdr:colOff>101600</xdr:colOff>
      <xdr:row>75</xdr:row>
      <xdr:rowOff>157353</xdr:rowOff>
    </xdr:to>
    <xdr:sp macro="" textlink="">
      <xdr:nvSpPr>
        <xdr:cNvPr id="185" name="フローチャート: 判断 184"/>
        <xdr:cNvSpPr/>
      </xdr:nvSpPr>
      <xdr:spPr>
        <a:xfrm>
          <a:off x="2857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148480</xdr:rowOff>
    </xdr:from>
    <xdr:ext cx="599010" cy="259045"/>
    <xdr:sp macro="" textlink="">
      <xdr:nvSpPr>
        <xdr:cNvPr id="186" name="テキスト ボックス 185"/>
        <xdr:cNvSpPr txBox="1"/>
      </xdr:nvSpPr>
      <xdr:spPr>
        <a:xfrm>
          <a:off x="2608795" y="1300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165932</xdr:rowOff>
    </xdr:from>
    <xdr:to>
      <xdr:col>10</xdr:col>
      <xdr:colOff>114300</xdr:colOff>
      <xdr:row>75</xdr:row>
      <xdr:rowOff>33744</xdr:rowOff>
    </xdr:to>
    <xdr:cxnSp macro="">
      <xdr:nvCxnSpPr>
        <xdr:cNvPr id="187" name="直線コネクタ 186"/>
        <xdr:cNvCxnSpPr/>
      </xdr:nvCxnSpPr>
      <xdr:spPr>
        <a:xfrm flipV="1">
          <a:off x="1130300" y="12853232"/>
          <a:ext cx="889000" cy="3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32760</xdr:rowOff>
    </xdr:from>
    <xdr:to>
      <xdr:col>10</xdr:col>
      <xdr:colOff>165100</xdr:colOff>
      <xdr:row>75</xdr:row>
      <xdr:rowOff>134360</xdr:rowOff>
    </xdr:to>
    <xdr:sp macro="" textlink="">
      <xdr:nvSpPr>
        <xdr:cNvPr id="188" name="フローチャート: 判断 187"/>
        <xdr:cNvSpPr/>
      </xdr:nvSpPr>
      <xdr:spPr>
        <a:xfrm>
          <a:off x="1968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125486</xdr:rowOff>
    </xdr:from>
    <xdr:ext cx="599010" cy="259045"/>
    <xdr:sp macro="" textlink="">
      <xdr:nvSpPr>
        <xdr:cNvPr id="189" name="テキスト ボックス 188"/>
        <xdr:cNvSpPr txBox="1"/>
      </xdr:nvSpPr>
      <xdr:spPr>
        <a:xfrm>
          <a:off x="1719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109741</xdr:rowOff>
    </xdr:from>
    <xdr:to>
      <xdr:col>6</xdr:col>
      <xdr:colOff>38100</xdr:colOff>
      <xdr:row>76</xdr:row>
      <xdr:rowOff>39891</xdr:rowOff>
    </xdr:to>
    <xdr:sp macro="" textlink="">
      <xdr:nvSpPr>
        <xdr:cNvPr id="190" name="フローチャート: 判断 189"/>
        <xdr:cNvSpPr/>
      </xdr:nvSpPr>
      <xdr:spPr>
        <a:xfrm>
          <a:off x="1079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31018</xdr:rowOff>
    </xdr:from>
    <xdr:ext cx="599010" cy="259045"/>
    <xdr:sp macro="" textlink="">
      <xdr:nvSpPr>
        <xdr:cNvPr id="191" name="テキスト ボックス 190"/>
        <xdr:cNvSpPr txBox="1"/>
      </xdr:nvSpPr>
      <xdr:spPr>
        <a:xfrm>
          <a:off x="830795"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59125</xdr:rowOff>
    </xdr:from>
    <xdr:to>
      <xdr:col>24</xdr:col>
      <xdr:colOff>114300</xdr:colOff>
      <xdr:row>74</xdr:row>
      <xdr:rowOff>160725</xdr:rowOff>
    </xdr:to>
    <xdr:sp macro="" textlink="">
      <xdr:nvSpPr>
        <xdr:cNvPr id="197" name="楕円 196"/>
        <xdr:cNvSpPr/>
      </xdr:nvSpPr>
      <xdr:spPr>
        <a:xfrm>
          <a:off x="4584700" y="1274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82002</xdr:rowOff>
    </xdr:from>
    <xdr:ext cx="599010" cy="259045"/>
    <xdr:sp macro="" textlink="">
      <xdr:nvSpPr>
        <xdr:cNvPr id="198" name="民生費該当値テキスト"/>
        <xdr:cNvSpPr txBox="1"/>
      </xdr:nvSpPr>
      <xdr:spPr>
        <a:xfrm>
          <a:off x="4686300" y="1259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107759</xdr:rowOff>
    </xdr:from>
    <xdr:to>
      <xdr:col>20</xdr:col>
      <xdr:colOff>38100</xdr:colOff>
      <xdr:row>75</xdr:row>
      <xdr:rowOff>37909</xdr:rowOff>
    </xdr:to>
    <xdr:sp macro="" textlink="">
      <xdr:nvSpPr>
        <xdr:cNvPr id="199" name="楕円 198"/>
        <xdr:cNvSpPr/>
      </xdr:nvSpPr>
      <xdr:spPr>
        <a:xfrm>
          <a:off x="3746500" y="1279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54436</xdr:rowOff>
    </xdr:from>
    <xdr:ext cx="599010" cy="259045"/>
    <xdr:sp macro="" textlink="">
      <xdr:nvSpPr>
        <xdr:cNvPr id="200" name="テキスト ボックス 199"/>
        <xdr:cNvSpPr txBox="1"/>
      </xdr:nvSpPr>
      <xdr:spPr>
        <a:xfrm>
          <a:off x="3497795" y="12570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74117</xdr:rowOff>
    </xdr:from>
    <xdr:to>
      <xdr:col>15</xdr:col>
      <xdr:colOff>101600</xdr:colOff>
      <xdr:row>75</xdr:row>
      <xdr:rowOff>4267</xdr:rowOff>
    </xdr:to>
    <xdr:sp macro="" textlink="">
      <xdr:nvSpPr>
        <xdr:cNvPr id="201" name="楕円 200"/>
        <xdr:cNvSpPr/>
      </xdr:nvSpPr>
      <xdr:spPr>
        <a:xfrm>
          <a:off x="2857500" y="1276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20794</xdr:rowOff>
    </xdr:from>
    <xdr:ext cx="599010" cy="259045"/>
    <xdr:sp macro="" textlink="">
      <xdr:nvSpPr>
        <xdr:cNvPr id="202" name="テキスト ボックス 201"/>
        <xdr:cNvSpPr txBox="1"/>
      </xdr:nvSpPr>
      <xdr:spPr>
        <a:xfrm>
          <a:off x="2608795" y="1253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115132</xdr:rowOff>
    </xdr:from>
    <xdr:to>
      <xdr:col>10</xdr:col>
      <xdr:colOff>165100</xdr:colOff>
      <xdr:row>75</xdr:row>
      <xdr:rowOff>45282</xdr:rowOff>
    </xdr:to>
    <xdr:sp macro="" textlink="">
      <xdr:nvSpPr>
        <xdr:cNvPr id="203" name="楕円 202"/>
        <xdr:cNvSpPr/>
      </xdr:nvSpPr>
      <xdr:spPr>
        <a:xfrm>
          <a:off x="1968500" y="1280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61809</xdr:rowOff>
    </xdr:from>
    <xdr:ext cx="599010" cy="259045"/>
    <xdr:sp macro="" textlink="">
      <xdr:nvSpPr>
        <xdr:cNvPr id="204" name="テキスト ボックス 203"/>
        <xdr:cNvSpPr txBox="1"/>
      </xdr:nvSpPr>
      <xdr:spPr>
        <a:xfrm>
          <a:off x="1719795" y="12577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154394</xdr:rowOff>
    </xdr:from>
    <xdr:to>
      <xdr:col>6</xdr:col>
      <xdr:colOff>38100</xdr:colOff>
      <xdr:row>75</xdr:row>
      <xdr:rowOff>84544</xdr:rowOff>
    </xdr:to>
    <xdr:sp macro="" textlink="">
      <xdr:nvSpPr>
        <xdr:cNvPr id="205" name="楕円 204"/>
        <xdr:cNvSpPr/>
      </xdr:nvSpPr>
      <xdr:spPr>
        <a:xfrm>
          <a:off x="1079500" y="128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101071</xdr:rowOff>
    </xdr:from>
    <xdr:ext cx="599010" cy="259045"/>
    <xdr:sp macro="" textlink="">
      <xdr:nvSpPr>
        <xdr:cNvPr id="206" name="テキスト ボックス 205"/>
        <xdr:cNvSpPr txBox="1"/>
      </xdr:nvSpPr>
      <xdr:spPr>
        <a:xfrm>
          <a:off x="830795" y="12616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48718</xdr:rowOff>
    </xdr:from>
    <xdr:to>
      <xdr:col>24</xdr:col>
      <xdr:colOff>62865</xdr:colOff>
      <xdr:row>99</xdr:row>
      <xdr:rowOff>38300</xdr:rowOff>
    </xdr:to>
    <xdr:cxnSp macro="">
      <xdr:nvCxnSpPr>
        <xdr:cNvPr id="233" name="直線コネクタ 232"/>
        <xdr:cNvCxnSpPr/>
      </xdr:nvCxnSpPr>
      <xdr:spPr>
        <a:xfrm flipV="1">
          <a:off x="4633595" y="15650668"/>
          <a:ext cx="1270" cy="1361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42127</xdr:rowOff>
    </xdr:from>
    <xdr:ext cx="534377" cy="259045"/>
    <xdr:sp macro="" textlink="">
      <xdr:nvSpPr>
        <xdr:cNvPr id="234" name="衛生費最小値テキスト"/>
        <xdr:cNvSpPr txBox="1"/>
      </xdr:nvSpPr>
      <xdr:spPr>
        <a:xfrm>
          <a:off x="4686300" y="170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38300</xdr:rowOff>
    </xdr:from>
    <xdr:to>
      <xdr:col>24</xdr:col>
      <xdr:colOff>152400</xdr:colOff>
      <xdr:row>99</xdr:row>
      <xdr:rowOff>38300</xdr:rowOff>
    </xdr:to>
    <xdr:cxnSp macro="">
      <xdr:nvCxnSpPr>
        <xdr:cNvPr id="235" name="直線コネクタ 234"/>
        <xdr:cNvCxnSpPr/>
      </xdr:nvCxnSpPr>
      <xdr:spPr>
        <a:xfrm>
          <a:off x="4546600" y="170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166845</xdr:rowOff>
    </xdr:from>
    <xdr:ext cx="534377" cy="259045"/>
    <xdr:sp macro="" textlink="">
      <xdr:nvSpPr>
        <xdr:cNvPr id="236" name="衛生費最大値テキスト"/>
        <xdr:cNvSpPr txBox="1"/>
      </xdr:nvSpPr>
      <xdr:spPr>
        <a:xfrm>
          <a:off x="4686300" y="1542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48718</xdr:rowOff>
    </xdr:from>
    <xdr:to>
      <xdr:col>24</xdr:col>
      <xdr:colOff>152400</xdr:colOff>
      <xdr:row>91</xdr:row>
      <xdr:rowOff>48718</xdr:rowOff>
    </xdr:to>
    <xdr:cxnSp macro="">
      <xdr:nvCxnSpPr>
        <xdr:cNvPr id="237" name="直線コネクタ 236"/>
        <xdr:cNvCxnSpPr/>
      </xdr:nvCxnSpPr>
      <xdr:spPr>
        <a:xfrm>
          <a:off x="4546600" y="1565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153873</xdr:rowOff>
    </xdr:from>
    <xdr:to>
      <xdr:col>24</xdr:col>
      <xdr:colOff>63500</xdr:colOff>
      <xdr:row>96</xdr:row>
      <xdr:rowOff>118244</xdr:rowOff>
    </xdr:to>
    <xdr:cxnSp macro="">
      <xdr:nvCxnSpPr>
        <xdr:cNvPr id="238" name="直線コネクタ 237"/>
        <xdr:cNvCxnSpPr/>
      </xdr:nvCxnSpPr>
      <xdr:spPr>
        <a:xfrm>
          <a:off x="3797300" y="16441623"/>
          <a:ext cx="838200" cy="13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49006</xdr:rowOff>
    </xdr:from>
    <xdr:ext cx="534377" cy="259045"/>
    <xdr:sp macro="" textlink="">
      <xdr:nvSpPr>
        <xdr:cNvPr id="239" name="衛生費平均値テキスト"/>
        <xdr:cNvSpPr txBox="1"/>
      </xdr:nvSpPr>
      <xdr:spPr>
        <a:xfrm>
          <a:off x="4686300" y="16508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70579</xdr:rowOff>
    </xdr:from>
    <xdr:to>
      <xdr:col>24</xdr:col>
      <xdr:colOff>114300</xdr:colOff>
      <xdr:row>97</xdr:row>
      <xdr:rowOff>729</xdr:rowOff>
    </xdr:to>
    <xdr:sp macro="" textlink="">
      <xdr:nvSpPr>
        <xdr:cNvPr id="240" name="フローチャート: 判断 239"/>
        <xdr:cNvSpPr/>
      </xdr:nvSpPr>
      <xdr:spPr>
        <a:xfrm>
          <a:off x="45847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95645</xdr:rowOff>
    </xdr:from>
    <xdr:to>
      <xdr:col>19</xdr:col>
      <xdr:colOff>177800</xdr:colOff>
      <xdr:row>95</xdr:row>
      <xdr:rowOff>153873</xdr:rowOff>
    </xdr:to>
    <xdr:cxnSp macro="">
      <xdr:nvCxnSpPr>
        <xdr:cNvPr id="241" name="直線コネクタ 240"/>
        <xdr:cNvCxnSpPr/>
      </xdr:nvCxnSpPr>
      <xdr:spPr>
        <a:xfrm>
          <a:off x="2908300" y="16383395"/>
          <a:ext cx="889000" cy="5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56438</xdr:rowOff>
    </xdr:from>
    <xdr:to>
      <xdr:col>20</xdr:col>
      <xdr:colOff>38100</xdr:colOff>
      <xdr:row>96</xdr:row>
      <xdr:rowOff>158038</xdr:rowOff>
    </xdr:to>
    <xdr:sp macro="" textlink="">
      <xdr:nvSpPr>
        <xdr:cNvPr id="242" name="フローチャート: 判断 241"/>
        <xdr:cNvSpPr/>
      </xdr:nvSpPr>
      <xdr:spPr>
        <a:xfrm>
          <a:off x="3746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149165</xdr:rowOff>
    </xdr:from>
    <xdr:ext cx="534377" cy="259045"/>
    <xdr:sp macro="" textlink="">
      <xdr:nvSpPr>
        <xdr:cNvPr id="243" name="テキスト ボックス 242"/>
        <xdr:cNvSpPr txBox="1"/>
      </xdr:nvSpPr>
      <xdr:spPr>
        <a:xfrm>
          <a:off x="3530111" y="166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95645</xdr:rowOff>
    </xdr:from>
    <xdr:to>
      <xdr:col>15</xdr:col>
      <xdr:colOff>50800</xdr:colOff>
      <xdr:row>96</xdr:row>
      <xdr:rowOff>9790</xdr:rowOff>
    </xdr:to>
    <xdr:cxnSp macro="">
      <xdr:nvCxnSpPr>
        <xdr:cNvPr id="244" name="直線コネクタ 243"/>
        <xdr:cNvCxnSpPr/>
      </xdr:nvCxnSpPr>
      <xdr:spPr>
        <a:xfrm flipV="1">
          <a:off x="2019300" y="16383395"/>
          <a:ext cx="889000" cy="8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65159</xdr:rowOff>
    </xdr:from>
    <xdr:to>
      <xdr:col>15</xdr:col>
      <xdr:colOff>101600</xdr:colOff>
      <xdr:row>95</xdr:row>
      <xdr:rowOff>166759</xdr:rowOff>
    </xdr:to>
    <xdr:sp macro="" textlink="">
      <xdr:nvSpPr>
        <xdr:cNvPr id="245" name="フローチャート: 判断 244"/>
        <xdr:cNvSpPr/>
      </xdr:nvSpPr>
      <xdr:spPr>
        <a:xfrm>
          <a:off x="2857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157886</xdr:rowOff>
    </xdr:from>
    <xdr:ext cx="534377" cy="259045"/>
    <xdr:sp macro="" textlink="">
      <xdr:nvSpPr>
        <xdr:cNvPr id="246" name="テキスト ボックス 245"/>
        <xdr:cNvSpPr txBox="1"/>
      </xdr:nvSpPr>
      <xdr:spPr>
        <a:xfrm>
          <a:off x="2641111" y="1644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9790</xdr:rowOff>
    </xdr:from>
    <xdr:to>
      <xdr:col>10</xdr:col>
      <xdr:colOff>114300</xdr:colOff>
      <xdr:row>96</xdr:row>
      <xdr:rowOff>118864</xdr:rowOff>
    </xdr:to>
    <xdr:cxnSp macro="">
      <xdr:nvCxnSpPr>
        <xdr:cNvPr id="247" name="直線コネクタ 246"/>
        <xdr:cNvCxnSpPr/>
      </xdr:nvCxnSpPr>
      <xdr:spPr>
        <a:xfrm flipV="1">
          <a:off x="1130300" y="16468990"/>
          <a:ext cx="889000" cy="10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81062</xdr:rowOff>
    </xdr:from>
    <xdr:to>
      <xdr:col>10</xdr:col>
      <xdr:colOff>165100</xdr:colOff>
      <xdr:row>97</xdr:row>
      <xdr:rowOff>11212</xdr:rowOff>
    </xdr:to>
    <xdr:sp macro="" textlink="">
      <xdr:nvSpPr>
        <xdr:cNvPr id="248" name="フローチャート: 判断 247"/>
        <xdr:cNvSpPr/>
      </xdr:nvSpPr>
      <xdr:spPr>
        <a:xfrm>
          <a:off x="1968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2339</xdr:rowOff>
    </xdr:from>
    <xdr:ext cx="534377" cy="259045"/>
    <xdr:sp macro="" textlink="">
      <xdr:nvSpPr>
        <xdr:cNvPr id="249" name="テキスト ボックス 248"/>
        <xdr:cNvSpPr txBox="1"/>
      </xdr:nvSpPr>
      <xdr:spPr>
        <a:xfrm>
          <a:off x="1752111" y="1663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4155</xdr:rowOff>
    </xdr:from>
    <xdr:to>
      <xdr:col>6</xdr:col>
      <xdr:colOff>38100</xdr:colOff>
      <xdr:row>97</xdr:row>
      <xdr:rowOff>105755</xdr:rowOff>
    </xdr:to>
    <xdr:sp macro="" textlink="">
      <xdr:nvSpPr>
        <xdr:cNvPr id="250" name="フローチャート: 判断 249"/>
        <xdr:cNvSpPr/>
      </xdr:nvSpPr>
      <xdr:spPr>
        <a:xfrm>
          <a:off x="1079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96882</xdr:rowOff>
    </xdr:from>
    <xdr:ext cx="534377" cy="259045"/>
    <xdr:sp macro="" textlink="">
      <xdr:nvSpPr>
        <xdr:cNvPr id="251" name="テキスト ボックス 250"/>
        <xdr:cNvSpPr txBox="1"/>
      </xdr:nvSpPr>
      <xdr:spPr>
        <a:xfrm>
          <a:off x="863111" y="1672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67444</xdr:rowOff>
    </xdr:from>
    <xdr:to>
      <xdr:col>24</xdr:col>
      <xdr:colOff>114300</xdr:colOff>
      <xdr:row>96</xdr:row>
      <xdr:rowOff>169044</xdr:rowOff>
    </xdr:to>
    <xdr:sp macro="" textlink="">
      <xdr:nvSpPr>
        <xdr:cNvPr id="257" name="楕円 256"/>
        <xdr:cNvSpPr/>
      </xdr:nvSpPr>
      <xdr:spPr>
        <a:xfrm>
          <a:off x="4584700" y="1652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90321</xdr:rowOff>
    </xdr:from>
    <xdr:ext cx="534377" cy="259045"/>
    <xdr:sp macro="" textlink="">
      <xdr:nvSpPr>
        <xdr:cNvPr id="258" name="衛生費該当値テキスト"/>
        <xdr:cNvSpPr txBox="1"/>
      </xdr:nvSpPr>
      <xdr:spPr>
        <a:xfrm>
          <a:off x="4686300" y="1637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103073</xdr:rowOff>
    </xdr:from>
    <xdr:to>
      <xdr:col>20</xdr:col>
      <xdr:colOff>38100</xdr:colOff>
      <xdr:row>96</xdr:row>
      <xdr:rowOff>33223</xdr:rowOff>
    </xdr:to>
    <xdr:sp macro="" textlink="">
      <xdr:nvSpPr>
        <xdr:cNvPr id="259" name="楕円 258"/>
        <xdr:cNvSpPr/>
      </xdr:nvSpPr>
      <xdr:spPr>
        <a:xfrm>
          <a:off x="3746500" y="1639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49750</xdr:rowOff>
    </xdr:from>
    <xdr:ext cx="534377" cy="259045"/>
    <xdr:sp macro="" textlink="">
      <xdr:nvSpPr>
        <xdr:cNvPr id="260" name="テキスト ボックス 259"/>
        <xdr:cNvSpPr txBox="1"/>
      </xdr:nvSpPr>
      <xdr:spPr>
        <a:xfrm>
          <a:off x="3530111" y="1616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44845</xdr:rowOff>
    </xdr:from>
    <xdr:to>
      <xdr:col>15</xdr:col>
      <xdr:colOff>101600</xdr:colOff>
      <xdr:row>95</xdr:row>
      <xdr:rowOff>146445</xdr:rowOff>
    </xdr:to>
    <xdr:sp macro="" textlink="">
      <xdr:nvSpPr>
        <xdr:cNvPr id="261" name="楕円 260"/>
        <xdr:cNvSpPr/>
      </xdr:nvSpPr>
      <xdr:spPr>
        <a:xfrm>
          <a:off x="2857500" y="1633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162972</xdr:rowOff>
    </xdr:from>
    <xdr:ext cx="534377" cy="259045"/>
    <xdr:sp macro="" textlink="">
      <xdr:nvSpPr>
        <xdr:cNvPr id="262" name="テキスト ボックス 261"/>
        <xdr:cNvSpPr txBox="1"/>
      </xdr:nvSpPr>
      <xdr:spPr>
        <a:xfrm>
          <a:off x="2641111" y="1610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130440</xdr:rowOff>
    </xdr:from>
    <xdr:to>
      <xdr:col>10</xdr:col>
      <xdr:colOff>165100</xdr:colOff>
      <xdr:row>96</xdr:row>
      <xdr:rowOff>60590</xdr:rowOff>
    </xdr:to>
    <xdr:sp macro="" textlink="">
      <xdr:nvSpPr>
        <xdr:cNvPr id="263" name="楕円 262"/>
        <xdr:cNvSpPr/>
      </xdr:nvSpPr>
      <xdr:spPr>
        <a:xfrm>
          <a:off x="1968500" y="164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77117</xdr:rowOff>
    </xdr:from>
    <xdr:ext cx="534377" cy="259045"/>
    <xdr:sp macro="" textlink="">
      <xdr:nvSpPr>
        <xdr:cNvPr id="264" name="テキスト ボックス 263"/>
        <xdr:cNvSpPr txBox="1"/>
      </xdr:nvSpPr>
      <xdr:spPr>
        <a:xfrm>
          <a:off x="1752111" y="1619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68064</xdr:rowOff>
    </xdr:from>
    <xdr:to>
      <xdr:col>6</xdr:col>
      <xdr:colOff>38100</xdr:colOff>
      <xdr:row>96</xdr:row>
      <xdr:rowOff>169664</xdr:rowOff>
    </xdr:to>
    <xdr:sp macro="" textlink="">
      <xdr:nvSpPr>
        <xdr:cNvPr id="265" name="楕円 264"/>
        <xdr:cNvSpPr/>
      </xdr:nvSpPr>
      <xdr:spPr>
        <a:xfrm>
          <a:off x="1079500" y="1652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14741</xdr:rowOff>
    </xdr:from>
    <xdr:ext cx="534377" cy="259045"/>
    <xdr:sp macro="" textlink="">
      <xdr:nvSpPr>
        <xdr:cNvPr id="266" name="テキスト ボックス 265"/>
        <xdr:cNvSpPr txBox="1"/>
      </xdr:nvSpPr>
      <xdr:spPr>
        <a:xfrm>
          <a:off x="863111" y="1630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133604</xdr:rowOff>
    </xdr:from>
    <xdr:to>
      <xdr:col>54</xdr:col>
      <xdr:colOff>189865</xdr:colOff>
      <xdr:row>39</xdr:row>
      <xdr:rowOff>39192</xdr:rowOff>
    </xdr:to>
    <xdr:cxnSp macro="">
      <xdr:nvCxnSpPr>
        <xdr:cNvPr id="290" name="直線コネクタ 289"/>
        <xdr:cNvCxnSpPr/>
      </xdr:nvCxnSpPr>
      <xdr:spPr>
        <a:xfrm flipV="1">
          <a:off x="10475595" y="5448554"/>
          <a:ext cx="1270"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43019</xdr:rowOff>
    </xdr:from>
    <xdr:ext cx="313932" cy="259045"/>
    <xdr:sp macro="" textlink="">
      <xdr:nvSpPr>
        <xdr:cNvPr id="291" name="労働費最小値テキスト"/>
        <xdr:cNvSpPr txBox="1"/>
      </xdr:nvSpPr>
      <xdr:spPr>
        <a:xfrm>
          <a:off x="10528300" y="6729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39192</xdr:rowOff>
    </xdr:from>
    <xdr:to>
      <xdr:col>55</xdr:col>
      <xdr:colOff>88900</xdr:colOff>
      <xdr:row>39</xdr:row>
      <xdr:rowOff>39192</xdr:rowOff>
    </xdr:to>
    <xdr:cxnSp macro="">
      <xdr:nvCxnSpPr>
        <xdr:cNvPr id="292" name="直線コネクタ 291"/>
        <xdr:cNvCxnSpPr/>
      </xdr:nvCxnSpPr>
      <xdr:spPr>
        <a:xfrm>
          <a:off x="10388600" y="6725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80281</xdr:rowOff>
    </xdr:from>
    <xdr:ext cx="534377" cy="259045"/>
    <xdr:sp macro="" textlink="">
      <xdr:nvSpPr>
        <xdr:cNvPr id="293" name="労働費最大値テキスト"/>
        <xdr:cNvSpPr txBox="1"/>
      </xdr:nvSpPr>
      <xdr:spPr>
        <a:xfrm>
          <a:off x="10528300" y="52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133604</xdr:rowOff>
    </xdr:from>
    <xdr:to>
      <xdr:col>55</xdr:col>
      <xdr:colOff>88900</xdr:colOff>
      <xdr:row>31</xdr:row>
      <xdr:rowOff>133604</xdr:rowOff>
    </xdr:to>
    <xdr:cxnSp macro="">
      <xdr:nvCxnSpPr>
        <xdr:cNvPr id="294" name="直線コネクタ 293"/>
        <xdr:cNvCxnSpPr/>
      </xdr:nvCxnSpPr>
      <xdr:spPr>
        <a:xfrm>
          <a:off x="10388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3226</xdr:rowOff>
    </xdr:from>
    <xdr:to>
      <xdr:col>55</xdr:col>
      <xdr:colOff>0</xdr:colOff>
      <xdr:row>39</xdr:row>
      <xdr:rowOff>3835</xdr:rowOff>
    </xdr:to>
    <xdr:cxnSp macro="">
      <xdr:nvCxnSpPr>
        <xdr:cNvPr id="295" name="直線コネクタ 294"/>
        <xdr:cNvCxnSpPr/>
      </xdr:nvCxnSpPr>
      <xdr:spPr>
        <a:xfrm>
          <a:off x="9639300" y="6689776"/>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7078</xdr:rowOff>
    </xdr:from>
    <xdr:ext cx="469744" cy="259045"/>
    <xdr:sp macro="" textlink="">
      <xdr:nvSpPr>
        <xdr:cNvPr id="296" name="労働費平均値テキスト"/>
        <xdr:cNvSpPr txBox="1"/>
      </xdr:nvSpPr>
      <xdr:spPr>
        <a:xfrm>
          <a:off x="10528300" y="6350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155651</xdr:rowOff>
    </xdr:from>
    <xdr:to>
      <xdr:col>55</xdr:col>
      <xdr:colOff>50800</xdr:colOff>
      <xdr:row>38</xdr:row>
      <xdr:rowOff>85801</xdr:rowOff>
    </xdr:to>
    <xdr:sp macro="" textlink="">
      <xdr:nvSpPr>
        <xdr:cNvPr id="297" name="フローチャート: 判断 296"/>
        <xdr:cNvSpPr/>
      </xdr:nvSpPr>
      <xdr:spPr>
        <a:xfrm>
          <a:off x="10426700" y="64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1092</xdr:rowOff>
    </xdr:from>
    <xdr:to>
      <xdr:col>50</xdr:col>
      <xdr:colOff>114300</xdr:colOff>
      <xdr:row>39</xdr:row>
      <xdr:rowOff>3226</xdr:rowOff>
    </xdr:to>
    <xdr:cxnSp macro="">
      <xdr:nvCxnSpPr>
        <xdr:cNvPr id="298" name="直線コネクタ 297"/>
        <xdr:cNvCxnSpPr/>
      </xdr:nvCxnSpPr>
      <xdr:spPr>
        <a:xfrm>
          <a:off x="8750300" y="6687642"/>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156032</xdr:rowOff>
    </xdr:from>
    <xdr:to>
      <xdr:col>50</xdr:col>
      <xdr:colOff>165100</xdr:colOff>
      <xdr:row>38</xdr:row>
      <xdr:rowOff>86182</xdr:rowOff>
    </xdr:to>
    <xdr:sp macro="" textlink="">
      <xdr:nvSpPr>
        <xdr:cNvPr id="299" name="フローチャート: 判断 298"/>
        <xdr:cNvSpPr/>
      </xdr:nvSpPr>
      <xdr:spPr>
        <a:xfrm>
          <a:off x="9588500" y="649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102709</xdr:rowOff>
    </xdr:from>
    <xdr:ext cx="469744" cy="259045"/>
    <xdr:sp macro="" textlink="">
      <xdr:nvSpPr>
        <xdr:cNvPr id="300" name="テキスト ボックス 299"/>
        <xdr:cNvSpPr txBox="1"/>
      </xdr:nvSpPr>
      <xdr:spPr>
        <a:xfrm>
          <a:off x="9404428" y="627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178</xdr:rowOff>
    </xdr:from>
    <xdr:to>
      <xdr:col>45</xdr:col>
      <xdr:colOff>177800</xdr:colOff>
      <xdr:row>39</xdr:row>
      <xdr:rowOff>1092</xdr:rowOff>
    </xdr:to>
    <xdr:cxnSp macro="">
      <xdr:nvCxnSpPr>
        <xdr:cNvPr id="301" name="直線コネクタ 300"/>
        <xdr:cNvCxnSpPr/>
      </xdr:nvCxnSpPr>
      <xdr:spPr>
        <a:xfrm>
          <a:off x="7861300" y="668672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163805</xdr:rowOff>
    </xdr:from>
    <xdr:to>
      <xdr:col>46</xdr:col>
      <xdr:colOff>38100</xdr:colOff>
      <xdr:row>38</xdr:row>
      <xdr:rowOff>93955</xdr:rowOff>
    </xdr:to>
    <xdr:sp macro="" textlink="">
      <xdr:nvSpPr>
        <xdr:cNvPr id="302" name="フローチャート: 判断 301"/>
        <xdr:cNvSpPr/>
      </xdr:nvSpPr>
      <xdr:spPr>
        <a:xfrm>
          <a:off x="8699500" y="65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110482</xdr:rowOff>
    </xdr:from>
    <xdr:ext cx="469744" cy="259045"/>
    <xdr:sp macro="" textlink="">
      <xdr:nvSpPr>
        <xdr:cNvPr id="303" name="テキスト ボックス 302"/>
        <xdr:cNvSpPr txBox="1"/>
      </xdr:nvSpPr>
      <xdr:spPr>
        <a:xfrm>
          <a:off x="8515428" y="628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166141</xdr:rowOff>
    </xdr:from>
    <xdr:to>
      <xdr:col>41</xdr:col>
      <xdr:colOff>50800</xdr:colOff>
      <xdr:row>39</xdr:row>
      <xdr:rowOff>178</xdr:rowOff>
    </xdr:to>
    <xdr:cxnSp macro="">
      <xdr:nvCxnSpPr>
        <xdr:cNvPr id="304" name="直線コネクタ 303"/>
        <xdr:cNvCxnSpPr/>
      </xdr:nvCxnSpPr>
      <xdr:spPr>
        <a:xfrm>
          <a:off x="6972300" y="6681241"/>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xdr:rowOff>
    </xdr:from>
    <xdr:to>
      <xdr:col>41</xdr:col>
      <xdr:colOff>101600</xdr:colOff>
      <xdr:row>38</xdr:row>
      <xdr:rowOff>102260</xdr:rowOff>
    </xdr:to>
    <xdr:sp macro="" textlink="">
      <xdr:nvSpPr>
        <xdr:cNvPr id="305" name="フローチャート: 判断 304"/>
        <xdr:cNvSpPr/>
      </xdr:nvSpPr>
      <xdr:spPr>
        <a:xfrm>
          <a:off x="78105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118787</xdr:rowOff>
    </xdr:from>
    <xdr:ext cx="469744" cy="259045"/>
    <xdr:sp macro="" textlink="">
      <xdr:nvSpPr>
        <xdr:cNvPr id="306" name="テキスト ボックス 305"/>
        <xdr:cNvSpPr txBox="1"/>
      </xdr:nvSpPr>
      <xdr:spPr>
        <a:xfrm>
          <a:off x="7626428" y="62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965</xdr:rowOff>
    </xdr:from>
    <xdr:to>
      <xdr:col>36</xdr:col>
      <xdr:colOff>165100</xdr:colOff>
      <xdr:row>38</xdr:row>
      <xdr:rowOff>102565</xdr:rowOff>
    </xdr:to>
    <xdr:sp macro="" textlink="">
      <xdr:nvSpPr>
        <xdr:cNvPr id="307" name="フローチャート: 判断 306"/>
        <xdr:cNvSpPr/>
      </xdr:nvSpPr>
      <xdr:spPr>
        <a:xfrm>
          <a:off x="6921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119092</xdr:rowOff>
    </xdr:from>
    <xdr:ext cx="469744" cy="259045"/>
    <xdr:sp macro="" textlink="">
      <xdr:nvSpPr>
        <xdr:cNvPr id="308" name="テキスト ボックス 307"/>
        <xdr:cNvSpPr txBox="1"/>
      </xdr:nvSpPr>
      <xdr:spPr>
        <a:xfrm>
          <a:off x="6737428"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124485</xdr:rowOff>
    </xdr:from>
    <xdr:to>
      <xdr:col>55</xdr:col>
      <xdr:colOff>50800</xdr:colOff>
      <xdr:row>39</xdr:row>
      <xdr:rowOff>54635</xdr:rowOff>
    </xdr:to>
    <xdr:sp macro="" textlink="">
      <xdr:nvSpPr>
        <xdr:cNvPr id="314" name="楕円 313"/>
        <xdr:cNvSpPr/>
      </xdr:nvSpPr>
      <xdr:spPr>
        <a:xfrm>
          <a:off x="10426700" y="66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39412</xdr:rowOff>
    </xdr:from>
    <xdr:ext cx="378565" cy="259045"/>
    <xdr:sp macro="" textlink="">
      <xdr:nvSpPr>
        <xdr:cNvPr id="315" name="労働費該当値テキスト"/>
        <xdr:cNvSpPr txBox="1"/>
      </xdr:nvSpPr>
      <xdr:spPr>
        <a:xfrm>
          <a:off x="10528300" y="6554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123876</xdr:rowOff>
    </xdr:from>
    <xdr:to>
      <xdr:col>50</xdr:col>
      <xdr:colOff>165100</xdr:colOff>
      <xdr:row>39</xdr:row>
      <xdr:rowOff>54026</xdr:rowOff>
    </xdr:to>
    <xdr:sp macro="" textlink="">
      <xdr:nvSpPr>
        <xdr:cNvPr id="316" name="楕円 315"/>
        <xdr:cNvSpPr/>
      </xdr:nvSpPr>
      <xdr:spPr>
        <a:xfrm>
          <a:off x="9588500" y="663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45153</xdr:rowOff>
    </xdr:from>
    <xdr:ext cx="378565" cy="259045"/>
    <xdr:sp macro="" textlink="">
      <xdr:nvSpPr>
        <xdr:cNvPr id="317" name="テキスト ボックス 316"/>
        <xdr:cNvSpPr txBox="1"/>
      </xdr:nvSpPr>
      <xdr:spPr>
        <a:xfrm>
          <a:off x="9450017" y="6731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121742</xdr:rowOff>
    </xdr:from>
    <xdr:to>
      <xdr:col>46</xdr:col>
      <xdr:colOff>38100</xdr:colOff>
      <xdr:row>39</xdr:row>
      <xdr:rowOff>51892</xdr:rowOff>
    </xdr:to>
    <xdr:sp macro="" textlink="">
      <xdr:nvSpPr>
        <xdr:cNvPr id="318" name="楕円 317"/>
        <xdr:cNvSpPr/>
      </xdr:nvSpPr>
      <xdr:spPr>
        <a:xfrm>
          <a:off x="8699500" y="663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43019</xdr:rowOff>
    </xdr:from>
    <xdr:ext cx="378565" cy="259045"/>
    <xdr:sp macro="" textlink="">
      <xdr:nvSpPr>
        <xdr:cNvPr id="319" name="テキスト ボックス 318"/>
        <xdr:cNvSpPr txBox="1"/>
      </xdr:nvSpPr>
      <xdr:spPr>
        <a:xfrm>
          <a:off x="8561017" y="6729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120828</xdr:rowOff>
    </xdr:from>
    <xdr:to>
      <xdr:col>41</xdr:col>
      <xdr:colOff>101600</xdr:colOff>
      <xdr:row>39</xdr:row>
      <xdr:rowOff>50978</xdr:rowOff>
    </xdr:to>
    <xdr:sp macro="" textlink="">
      <xdr:nvSpPr>
        <xdr:cNvPr id="320" name="楕円 319"/>
        <xdr:cNvSpPr/>
      </xdr:nvSpPr>
      <xdr:spPr>
        <a:xfrm>
          <a:off x="7810500" y="66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42105</xdr:rowOff>
    </xdr:from>
    <xdr:ext cx="378565" cy="259045"/>
    <xdr:sp macro="" textlink="">
      <xdr:nvSpPr>
        <xdr:cNvPr id="321" name="テキスト ボックス 320"/>
        <xdr:cNvSpPr txBox="1"/>
      </xdr:nvSpPr>
      <xdr:spPr>
        <a:xfrm>
          <a:off x="7672017" y="6728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115341</xdr:rowOff>
    </xdr:from>
    <xdr:to>
      <xdr:col>36</xdr:col>
      <xdr:colOff>165100</xdr:colOff>
      <xdr:row>39</xdr:row>
      <xdr:rowOff>45491</xdr:rowOff>
    </xdr:to>
    <xdr:sp macro="" textlink="">
      <xdr:nvSpPr>
        <xdr:cNvPr id="322" name="楕円 321"/>
        <xdr:cNvSpPr/>
      </xdr:nvSpPr>
      <xdr:spPr>
        <a:xfrm>
          <a:off x="6921500" y="663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36618</xdr:rowOff>
    </xdr:from>
    <xdr:ext cx="378565" cy="259045"/>
    <xdr:sp macro="" textlink="">
      <xdr:nvSpPr>
        <xdr:cNvPr id="323" name="テキスト ボックス 322"/>
        <xdr:cNvSpPr txBox="1"/>
      </xdr:nvSpPr>
      <xdr:spPr>
        <a:xfrm>
          <a:off x="6783017" y="6723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5" name="テキスト ボックス 344"/>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7" name="テキスト ボックス 34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151718</xdr:rowOff>
    </xdr:from>
    <xdr:to>
      <xdr:col>54</xdr:col>
      <xdr:colOff>189865</xdr:colOff>
      <xdr:row>59</xdr:row>
      <xdr:rowOff>88591</xdr:rowOff>
    </xdr:to>
    <xdr:cxnSp macro="">
      <xdr:nvCxnSpPr>
        <xdr:cNvPr id="349" name="直線コネクタ 348"/>
        <xdr:cNvCxnSpPr/>
      </xdr:nvCxnSpPr>
      <xdr:spPr>
        <a:xfrm flipV="1">
          <a:off x="10475595" y="8724218"/>
          <a:ext cx="1270" cy="147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92418</xdr:rowOff>
    </xdr:from>
    <xdr:ext cx="378565" cy="259045"/>
    <xdr:sp macro="" textlink="">
      <xdr:nvSpPr>
        <xdr:cNvPr id="350" name="農林水産業費最小値テキスト"/>
        <xdr:cNvSpPr txBox="1"/>
      </xdr:nvSpPr>
      <xdr:spPr>
        <a:xfrm>
          <a:off x="10528300" y="10207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88591</xdr:rowOff>
    </xdr:from>
    <xdr:to>
      <xdr:col>55</xdr:col>
      <xdr:colOff>88900</xdr:colOff>
      <xdr:row>59</xdr:row>
      <xdr:rowOff>88591</xdr:rowOff>
    </xdr:to>
    <xdr:cxnSp macro="">
      <xdr:nvCxnSpPr>
        <xdr:cNvPr id="351" name="直線コネクタ 350"/>
        <xdr:cNvCxnSpPr/>
      </xdr:nvCxnSpPr>
      <xdr:spPr>
        <a:xfrm>
          <a:off x="10388600" y="1020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98395</xdr:rowOff>
    </xdr:from>
    <xdr:ext cx="534377" cy="259045"/>
    <xdr:sp macro="" textlink="">
      <xdr:nvSpPr>
        <xdr:cNvPr id="352" name="農林水産業費最大値テキスト"/>
        <xdr:cNvSpPr txBox="1"/>
      </xdr:nvSpPr>
      <xdr:spPr>
        <a:xfrm>
          <a:off x="10528300" y="84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151718</xdr:rowOff>
    </xdr:from>
    <xdr:to>
      <xdr:col>55</xdr:col>
      <xdr:colOff>88900</xdr:colOff>
      <xdr:row>50</xdr:row>
      <xdr:rowOff>151718</xdr:rowOff>
    </xdr:to>
    <xdr:cxnSp macro="">
      <xdr:nvCxnSpPr>
        <xdr:cNvPr id="353" name="直線コネクタ 352"/>
        <xdr:cNvCxnSpPr/>
      </xdr:nvCxnSpPr>
      <xdr:spPr>
        <a:xfrm>
          <a:off x="10388600" y="8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29287</xdr:rowOff>
    </xdr:from>
    <xdr:to>
      <xdr:col>55</xdr:col>
      <xdr:colOff>0</xdr:colOff>
      <xdr:row>58</xdr:row>
      <xdr:rowOff>53060</xdr:rowOff>
    </xdr:to>
    <xdr:cxnSp macro="">
      <xdr:nvCxnSpPr>
        <xdr:cNvPr id="354" name="直線コネクタ 353"/>
        <xdr:cNvCxnSpPr/>
      </xdr:nvCxnSpPr>
      <xdr:spPr>
        <a:xfrm>
          <a:off x="9639300" y="9973387"/>
          <a:ext cx="838200" cy="2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80622</xdr:rowOff>
    </xdr:from>
    <xdr:ext cx="534377" cy="259045"/>
    <xdr:sp macro="" textlink="">
      <xdr:nvSpPr>
        <xdr:cNvPr id="355" name="農林水産業費平均値テキスト"/>
        <xdr:cNvSpPr txBox="1"/>
      </xdr:nvSpPr>
      <xdr:spPr>
        <a:xfrm>
          <a:off x="10528300" y="968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57745</xdr:rowOff>
    </xdr:from>
    <xdr:to>
      <xdr:col>55</xdr:col>
      <xdr:colOff>50800</xdr:colOff>
      <xdr:row>57</xdr:row>
      <xdr:rowOff>159345</xdr:rowOff>
    </xdr:to>
    <xdr:sp macro="" textlink="">
      <xdr:nvSpPr>
        <xdr:cNvPr id="356" name="フローチャート: 判断 355"/>
        <xdr:cNvSpPr/>
      </xdr:nvSpPr>
      <xdr:spPr>
        <a:xfrm>
          <a:off x="10426700" y="983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29287</xdr:rowOff>
    </xdr:from>
    <xdr:to>
      <xdr:col>50</xdr:col>
      <xdr:colOff>114300</xdr:colOff>
      <xdr:row>58</xdr:row>
      <xdr:rowOff>54106</xdr:rowOff>
    </xdr:to>
    <xdr:cxnSp macro="">
      <xdr:nvCxnSpPr>
        <xdr:cNvPr id="357" name="直線コネクタ 356"/>
        <xdr:cNvCxnSpPr/>
      </xdr:nvCxnSpPr>
      <xdr:spPr>
        <a:xfrm flipV="1">
          <a:off x="8750300" y="9973387"/>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146834</xdr:rowOff>
    </xdr:from>
    <xdr:to>
      <xdr:col>50</xdr:col>
      <xdr:colOff>165100</xdr:colOff>
      <xdr:row>58</xdr:row>
      <xdr:rowOff>76984</xdr:rowOff>
    </xdr:to>
    <xdr:sp macro="" textlink="">
      <xdr:nvSpPr>
        <xdr:cNvPr id="358" name="フローチャート: 判断 357"/>
        <xdr:cNvSpPr/>
      </xdr:nvSpPr>
      <xdr:spPr>
        <a:xfrm>
          <a:off x="95885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93511</xdr:rowOff>
    </xdr:from>
    <xdr:ext cx="469744" cy="259045"/>
    <xdr:sp macro="" textlink="">
      <xdr:nvSpPr>
        <xdr:cNvPr id="359" name="テキスト ボックス 358"/>
        <xdr:cNvSpPr txBox="1"/>
      </xdr:nvSpPr>
      <xdr:spPr>
        <a:xfrm>
          <a:off x="9404428" y="969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165728</xdr:rowOff>
    </xdr:from>
    <xdr:to>
      <xdr:col>45</xdr:col>
      <xdr:colOff>177800</xdr:colOff>
      <xdr:row>58</xdr:row>
      <xdr:rowOff>54106</xdr:rowOff>
    </xdr:to>
    <xdr:cxnSp macro="">
      <xdr:nvCxnSpPr>
        <xdr:cNvPr id="360" name="直線コネクタ 359"/>
        <xdr:cNvCxnSpPr/>
      </xdr:nvCxnSpPr>
      <xdr:spPr>
        <a:xfrm>
          <a:off x="7861300" y="9938378"/>
          <a:ext cx="889000" cy="5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136482</xdr:rowOff>
    </xdr:from>
    <xdr:to>
      <xdr:col>46</xdr:col>
      <xdr:colOff>38100</xdr:colOff>
      <xdr:row>58</xdr:row>
      <xdr:rowOff>66632</xdr:rowOff>
    </xdr:to>
    <xdr:sp macro="" textlink="">
      <xdr:nvSpPr>
        <xdr:cNvPr id="361" name="フローチャート: 判断 360"/>
        <xdr:cNvSpPr/>
      </xdr:nvSpPr>
      <xdr:spPr>
        <a:xfrm>
          <a:off x="8699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83159</xdr:rowOff>
    </xdr:from>
    <xdr:ext cx="469744" cy="259045"/>
    <xdr:sp macro="" textlink="">
      <xdr:nvSpPr>
        <xdr:cNvPr id="362" name="テキスト ボックス 361"/>
        <xdr:cNvSpPr txBox="1"/>
      </xdr:nvSpPr>
      <xdr:spPr>
        <a:xfrm>
          <a:off x="8515428" y="968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165728</xdr:rowOff>
    </xdr:from>
    <xdr:to>
      <xdr:col>41</xdr:col>
      <xdr:colOff>50800</xdr:colOff>
      <xdr:row>58</xdr:row>
      <xdr:rowOff>37320</xdr:rowOff>
    </xdr:to>
    <xdr:cxnSp macro="">
      <xdr:nvCxnSpPr>
        <xdr:cNvPr id="363" name="直線コネクタ 362"/>
        <xdr:cNvCxnSpPr/>
      </xdr:nvCxnSpPr>
      <xdr:spPr>
        <a:xfrm flipV="1">
          <a:off x="6972300" y="9938378"/>
          <a:ext cx="889000" cy="4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119336</xdr:rowOff>
    </xdr:from>
    <xdr:to>
      <xdr:col>41</xdr:col>
      <xdr:colOff>101600</xdr:colOff>
      <xdr:row>58</xdr:row>
      <xdr:rowOff>49486</xdr:rowOff>
    </xdr:to>
    <xdr:sp macro="" textlink="">
      <xdr:nvSpPr>
        <xdr:cNvPr id="364" name="フローチャート: 判断 363"/>
        <xdr:cNvSpPr/>
      </xdr:nvSpPr>
      <xdr:spPr>
        <a:xfrm>
          <a:off x="7810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40613</xdr:rowOff>
    </xdr:from>
    <xdr:ext cx="469744" cy="259045"/>
    <xdr:sp macro="" textlink="">
      <xdr:nvSpPr>
        <xdr:cNvPr id="365" name="テキスト ボックス 364"/>
        <xdr:cNvSpPr txBox="1"/>
      </xdr:nvSpPr>
      <xdr:spPr>
        <a:xfrm>
          <a:off x="7626428" y="9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162868</xdr:rowOff>
    </xdr:from>
    <xdr:to>
      <xdr:col>36</xdr:col>
      <xdr:colOff>165100</xdr:colOff>
      <xdr:row>58</xdr:row>
      <xdr:rowOff>93018</xdr:rowOff>
    </xdr:to>
    <xdr:sp macro="" textlink="">
      <xdr:nvSpPr>
        <xdr:cNvPr id="366" name="フローチャート: 判断 365"/>
        <xdr:cNvSpPr/>
      </xdr:nvSpPr>
      <xdr:spPr>
        <a:xfrm>
          <a:off x="6921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84145</xdr:rowOff>
    </xdr:from>
    <xdr:ext cx="469744" cy="259045"/>
    <xdr:sp macro="" textlink="">
      <xdr:nvSpPr>
        <xdr:cNvPr id="367" name="テキスト ボックス 366"/>
        <xdr:cNvSpPr txBox="1"/>
      </xdr:nvSpPr>
      <xdr:spPr>
        <a:xfrm>
          <a:off x="6737428" y="1002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2260</xdr:rowOff>
    </xdr:from>
    <xdr:to>
      <xdr:col>55</xdr:col>
      <xdr:colOff>50800</xdr:colOff>
      <xdr:row>58</xdr:row>
      <xdr:rowOff>103860</xdr:rowOff>
    </xdr:to>
    <xdr:sp macro="" textlink="">
      <xdr:nvSpPr>
        <xdr:cNvPr id="373" name="楕円 372"/>
        <xdr:cNvSpPr/>
      </xdr:nvSpPr>
      <xdr:spPr>
        <a:xfrm>
          <a:off x="10426700" y="994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152137</xdr:rowOff>
    </xdr:from>
    <xdr:ext cx="469744" cy="259045"/>
    <xdr:sp macro="" textlink="">
      <xdr:nvSpPr>
        <xdr:cNvPr id="374" name="農林水産業費該当値テキスト"/>
        <xdr:cNvSpPr txBox="1"/>
      </xdr:nvSpPr>
      <xdr:spPr>
        <a:xfrm>
          <a:off x="10528300" y="99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149937</xdr:rowOff>
    </xdr:from>
    <xdr:to>
      <xdr:col>50</xdr:col>
      <xdr:colOff>165100</xdr:colOff>
      <xdr:row>58</xdr:row>
      <xdr:rowOff>80087</xdr:rowOff>
    </xdr:to>
    <xdr:sp macro="" textlink="">
      <xdr:nvSpPr>
        <xdr:cNvPr id="375" name="楕円 374"/>
        <xdr:cNvSpPr/>
      </xdr:nvSpPr>
      <xdr:spPr>
        <a:xfrm>
          <a:off x="9588500" y="992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71214</xdr:rowOff>
    </xdr:from>
    <xdr:ext cx="469744" cy="259045"/>
    <xdr:sp macro="" textlink="">
      <xdr:nvSpPr>
        <xdr:cNvPr id="376" name="テキスト ボックス 375"/>
        <xdr:cNvSpPr txBox="1"/>
      </xdr:nvSpPr>
      <xdr:spPr>
        <a:xfrm>
          <a:off x="9404428" y="1001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3306</xdr:rowOff>
    </xdr:from>
    <xdr:to>
      <xdr:col>46</xdr:col>
      <xdr:colOff>38100</xdr:colOff>
      <xdr:row>58</xdr:row>
      <xdr:rowOff>104906</xdr:rowOff>
    </xdr:to>
    <xdr:sp macro="" textlink="">
      <xdr:nvSpPr>
        <xdr:cNvPr id="377" name="楕円 376"/>
        <xdr:cNvSpPr/>
      </xdr:nvSpPr>
      <xdr:spPr>
        <a:xfrm>
          <a:off x="8699500" y="994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96033</xdr:rowOff>
    </xdr:from>
    <xdr:ext cx="469744" cy="259045"/>
    <xdr:sp macro="" textlink="">
      <xdr:nvSpPr>
        <xdr:cNvPr id="378" name="テキスト ボックス 377"/>
        <xdr:cNvSpPr txBox="1"/>
      </xdr:nvSpPr>
      <xdr:spPr>
        <a:xfrm>
          <a:off x="8515428" y="1004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114928</xdr:rowOff>
    </xdr:from>
    <xdr:to>
      <xdr:col>41</xdr:col>
      <xdr:colOff>101600</xdr:colOff>
      <xdr:row>58</xdr:row>
      <xdr:rowOff>45078</xdr:rowOff>
    </xdr:to>
    <xdr:sp macro="" textlink="">
      <xdr:nvSpPr>
        <xdr:cNvPr id="379" name="楕円 378"/>
        <xdr:cNvSpPr/>
      </xdr:nvSpPr>
      <xdr:spPr>
        <a:xfrm>
          <a:off x="7810500" y="988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61605</xdr:rowOff>
    </xdr:from>
    <xdr:ext cx="469744" cy="259045"/>
    <xdr:sp macro="" textlink="">
      <xdr:nvSpPr>
        <xdr:cNvPr id="380" name="テキスト ボックス 379"/>
        <xdr:cNvSpPr txBox="1"/>
      </xdr:nvSpPr>
      <xdr:spPr>
        <a:xfrm>
          <a:off x="7626428" y="966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157970</xdr:rowOff>
    </xdr:from>
    <xdr:to>
      <xdr:col>36</xdr:col>
      <xdr:colOff>165100</xdr:colOff>
      <xdr:row>58</xdr:row>
      <xdr:rowOff>88120</xdr:rowOff>
    </xdr:to>
    <xdr:sp macro="" textlink="">
      <xdr:nvSpPr>
        <xdr:cNvPr id="381" name="楕円 380"/>
        <xdr:cNvSpPr/>
      </xdr:nvSpPr>
      <xdr:spPr>
        <a:xfrm>
          <a:off x="6921500" y="99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104647</xdr:rowOff>
    </xdr:from>
    <xdr:ext cx="469744" cy="259045"/>
    <xdr:sp macro="" textlink="">
      <xdr:nvSpPr>
        <xdr:cNvPr id="382" name="テキスト ボックス 381"/>
        <xdr:cNvSpPr txBox="1"/>
      </xdr:nvSpPr>
      <xdr:spPr>
        <a:xfrm>
          <a:off x="6737428" y="97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16119</xdr:rowOff>
    </xdr:from>
    <xdr:to>
      <xdr:col>54</xdr:col>
      <xdr:colOff>189865</xdr:colOff>
      <xdr:row>78</xdr:row>
      <xdr:rowOff>63484</xdr:rowOff>
    </xdr:to>
    <xdr:cxnSp macro="">
      <xdr:nvCxnSpPr>
        <xdr:cNvPr id="404" name="直線コネクタ 403"/>
        <xdr:cNvCxnSpPr/>
      </xdr:nvCxnSpPr>
      <xdr:spPr>
        <a:xfrm flipV="1">
          <a:off x="10475595" y="12017619"/>
          <a:ext cx="1270" cy="141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67311</xdr:rowOff>
    </xdr:from>
    <xdr:ext cx="469744" cy="259045"/>
    <xdr:sp macro="" textlink="">
      <xdr:nvSpPr>
        <xdr:cNvPr id="405" name="商工費最小値テキスト"/>
        <xdr:cNvSpPr txBox="1"/>
      </xdr:nvSpPr>
      <xdr:spPr>
        <a:xfrm>
          <a:off x="10528300" y="1344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63484</xdr:rowOff>
    </xdr:from>
    <xdr:to>
      <xdr:col>55</xdr:col>
      <xdr:colOff>88900</xdr:colOff>
      <xdr:row>78</xdr:row>
      <xdr:rowOff>63484</xdr:rowOff>
    </xdr:to>
    <xdr:cxnSp macro="">
      <xdr:nvCxnSpPr>
        <xdr:cNvPr id="406" name="直線コネクタ 405"/>
        <xdr:cNvCxnSpPr/>
      </xdr:nvCxnSpPr>
      <xdr:spPr>
        <a:xfrm>
          <a:off x="10388600" y="13436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134246</xdr:rowOff>
    </xdr:from>
    <xdr:ext cx="534377" cy="259045"/>
    <xdr:sp macro="" textlink="">
      <xdr:nvSpPr>
        <xdr:cNvPr id="407" name="商工費最大値テキスト"/>
        <xdr:cNvSpPr txBox="1"/>
      </xdr:nvSpPr>
      <xdr:spPr>
        <a:xfrm>
          <a:off x="10528300" y="1179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16119</xdr:rowOff>
    </xdr:from>
    <xdr:to>
      <xdr:col>55</xdr:col>
      <xdr:colOff>88900</xdr:colOff>
      <xdr:row>70</xdr:row>
      <xdr:rowOff>16119</xdr:rowOff>
    </xdr:to>
    <xdr:cxnSp macro="">
      <xdr:nvCxnSpPr>
        <xdr:cNvPr id="408" name="直線コネクタ 407"/>
        <xdr:cNvCxnSpPr/>
      </xdr:nvCxnSpPr>
      <xdr:spPr>
        <a:xfrm>
          <a:off x="10388600" y="1201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59004</xdr:rowOff>
    </xdr:from>
    <xdr:to>
      <xdr:col>55</xdr:col>
      <xdr:colOff>0</xdr:colOff>
      <xdr:row>77</xdr:row>
      <xdr:rowOff>73315</xdr:rowOff>
    </xdr:to>
    <xdr:cxnSp macro="">
      <xdr:nvCxnSpPr>
        <xdr:cNvPr id="409" name="直線コネクタ 408"/>
        <xdr:cNvCxnSpPr/>
      </xdr:nvCxnSpPr>
      <xdr:spPr>
        <a:xfrm>
          <a:off x="9639300" y="13260654"/>
          <a:ext cx="838200" cy="1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133814</xdr:rowOff>
    </xdr:from>
    <xdr:ext cx="534377" cy="259045"/>
    <xdr:sp macro="" textlink="">
      <xdr:nvSpPr>
        <xdr:cNvPr id="410" name="商工費平均値テキスト"/>
        <xdr:cNvSpPr txBox="1"/>
      </xdr:nvSpPr>
      <xdr:spPr>
        <a:xfrm>
          <a:off x="10528300" y="1282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110937</xdr:rowOff>
    </xdr:from>
    <xdr:to>
      <xdr:col>55</xdr:col>
      <xdr:colOff>50800</xdr:colOff>
      <xdr:row>76</xdr:row>
      <xdr:rowOff>41087</xdr:rowOff>
    </xdr:to>
    <xdr:sp macro="" textlink="">
      <xdr:nvSpPr>
        <xdr:cNvPr id="411" name="フローチャート: 判断 410"/>
        <xdr:cNvSpPr/>
      </xdr:nvSpPr>
      <xdr:spPr>
        <a:xfrm>
          <a:off x="104267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59004</xdr:rowOff>
    </xdr:from>
    <xdr:to>
      <xdr:col>50</xdr:col>
      <xdr:colOff>114300</xdr:colOff>
      <xdr:row>77</xdr:row>
      <xdr:rowOff>68971</xdr:rowOff>
    </xdr:to>
    <xdr:cxnSp macro="">
      <xdr:nvCxnSpPr>
        <xdr:cNvPr id="412" name="直線コネクタ 411"/>
        <xdr:cNvCxnSpPr/>
      </xdr:nvCxnSpPr>
      <xdr:spPr>
        <a:xfrm flipV="1">
          <a:off x="8750300" y="13260654"/>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136175</xdr:rowOff>
    </xdr:from>
    <xdr:to>
      <xdr:col>50</xdr:col>
      <xdr:colOff>165100</xdr:colOff>
      <xdr:row>76</xdr:row>
      <xdr:rowOff>66325</xdr:rowOff>
    </xdr:to>
    <xdr:sp macro="" textlink="">
      <xdr:nvSpPr>
        <xdr:cNvPr id="413" name="フローチャート: 判断 412"/>
        <xdr:cNvSpPr/>
      </xdr:nvSpPr>
      <xdr:spPr>
        <a:xfrm>
          <a:off x="9588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82852</xdr:rowOff>
    </xdr:from>
    <xdr:ext cx="534377" cy="259045"/>
    <xdr:sp macro="" textlink="">
      <xdr:nvSpPr>
        <xdr:cNvPr id="414" name="テキスト ボックス 413"/>
        <xdr:cNvSpPr txBox="1"/>
      </xdr:nvSpPr>
      <xdr:spPr>
        <a:xfrm>
          <a:off x="9372111" y="127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32899</xdr:rowOff>
    </xdr:from>
    <xdr:to>
      <xdr:col>45</xdr:col>
      <xdr:colOff>177800</xdr:colOff>
      <xdr:row>77</xdr:row>
      <xdr:rowOff>68971</xdr:rowOff>
    </xdr:to>
    <xdr:cxnSp macro="">
      <xdr:nvCxnSpPr>
        <xdr:cNvPr id="415" name="直線コネクタ 414"/>
        <xdr:cNvCxnSpPr/>
      </xdr:nvCxnSpPr>
      <xdr:spPr>
        <a:xfrm>
          <a:off x="7861300" y="13234549"/>
          <a:ext cx="889000" cy="3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120081</xdr:rowOff>
    </xdr:from>
    <xdr:to>
      <xdr:col>46</xdr:col>
      <xdr:colOff>38100</xdr:colOff>
      <xdr:row>76</xdr:row>
      <xdr:rowOff>50231</xdr:rowOff>
    </xdr:to>
    <xdr:sp macro="" textlink="">
      <xdr:nvSpPr>
        <xdr:cNvPr id="416" name="フローチャート: 判断 415"/>
        <xdr:cNvSpPr/>
      </xdr:nvSpPr>
      <xdr:spPr>
        <a:xfrm>
          <a:off x="8699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66758</xdr:rowOff>
    </xdr:from>
    <xdr:ext cx="534377" cy="259045"/>
    <xdr:sp macro="" textlink="">
      <xdr:nvSpPr>
        <xdr:cNvPr id="417" name="テキスト ボックス 416"/>
        <xdr:cNvSpPr txBox="1"/>
      </xdr:nvSpPr>
      <xdr:spPr>
        <a:xfrm>
          <a:off x="8483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32899</xdr:rowOff>
    </xdr:from>
    <xdr:to>
      <xdr:col>41</xdr:col>
      <xdr:colOff>50800</xdr:colOff>
      <xdr:row>77</xdr:row>
      <xdr:rowOff>39298</xdr:rowOff>
    </xdr:to>
    <xdr:cxnSp macro="">
      <xdr:nvCxnSpPr>
        <xdr:cNvPr id="418" name="直線コネクタ 417"/>
        <xdr:cNvCxnSpPr/>
      </xdr:nvCxnSpPr>
      <xdr:spPr>
        <a:xfrm flipV="1">
          <a:off x="6972300" y="13234549"/>
          <a:ext cx="889000" cy="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164292</xdr:rowOff>
    </xdr:from>
    <xdr:to>
      <xdr:col>41</xdr:col>
      <xdr:colOff>101600</xdr:colOff>
      <xdr:row>76</xdr:row>
      <xdr:rowOff>94442</xdr:rowOff>
    </xdr:to>
    <xdr:sp macro="" textlink="">
      <xdr:nvSpPr>
        <xdr:cNvPr id="419" name="フローチャート: 判断 418"/>
        <xdr:cNvSpPr/>
      </xdr:nvSpPr>
      <xdr:spPr>
        <a:xfrm>
          <a:off x="7810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110969</xdr:rowOff>
    </xdr:from>
    <xdr:ext cx="469744" cy="259045"/>
    <xdr:sp macro="" textlink="">
      <xdr:nvSpPr>
        <xdr:cNvPr id="420" name="テキスト ボックス 419"/>
        <xdr:cNvSpPr txBox="1"/>
      </xdr:nvSpPr>
      <xdr:spPr>
        <a:xfrm>
          <a:off x="7626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145730</xdr:rowOff>
    </xdr:from>
    <xdr:to>
      <xdr:col>36</xdr:col>
      <xdr:colOff>165100</xdr:colOff>
      <xdr:row>76</xdr:row>
      <xdr:rowOff>75881</xdr:rowOff>
    </xdr:to>
    <xdr:sp macro="" textlink="">
      <xdr:nvSpPr>
        <xdr:cNvPr id="421" name="フローチャート: 判断 420"/>
        <xdr:cNvSpPr/>
      </xdr:nvSpPr>
      <xdr:spPr>
        <a:xfrm>
          <a:off x="6921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92407</xdr:rowOff>
    </xdr:from>
    <xdr:ext cx="534377" cy="259045"/>
    <xdr:sp macro="" textlink="">
      <xdr:nvSpPr>
        <xdr:cNvPr id="422" name="テキスト ボックス 421"/>
        <xdr:cNvSpPr txBox="1"/>
      </xdr:nvSpPr>
      <xdr:spPr>
        <a:xfrm>
          <a:off x="6705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22515</xdr:rowOff>
    </xdr:from>
    <xdr:to>
      <xdr:col>55</xdr:col>
      <xdr:colOff>50800</xdr:colOff>
      <xdr:row>77</xdr:row>
      <xdr:rowOff>124115</xdr:rowOff>
    </xdr:to>
    <xdr:sp macro="" textlink="">
      <xdr:nvSpPr>
        <xdr:cNvPr id="428" name="楕円 427"/>
        <xdr:cNvSpPr/>
      </xdr:nvSpPr>
      <xdr:spPr>
        <a:xfrm>
          <a:off x="10426700" y="1322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942</xdr:rowOff>
    </xdr:from>
    <xdr:ext cx="469744" cy="259045"/>
    <xdr:sp macro="" textlink="">
      <xdr:nvSpPr>
        <xdr:cNvPr id="429" name="商工費該当値テキスト"/>
        <xdr:cNvSpPr txBox="1"/>
      </xdr:nvSpPr>
      <xdr:spPr>
        <a:xfrm>
          <a:off x="10528300" y="1320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8204</xdr:rowOff>
    </xdr:from>
    <xdr:to>
      <xdr:col>50</xdr:col>
      <xdr:colOff>165100</xdr:colOff>
      <xdr:row>77</xdr:row>
      <xdr:rowOff>109804</xdr:rowOff>
    </xdr:to>
    <xdr:sp macro="" textlink="">
      <xdr:nvSpPr>
        <xdr:cNvPr id="430" name="楕円 429"/>
        <xdr:cNvSpPr/>
      </xdr:nvSpPr>
      <xdr:spPr>
        <a:xfrm>
          <a:off x="9588500" y="1320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100931</xdr:rowOff>
    </xdr:from>
    <xdr:ext cx="469744" cy="259045"/>
    <xdr:sp macro="" textlink="">
      <xdr:nvSpPr>
        <xdr:cNvPr id="431" name="テキスト ボックス 430"/>
        <xdr:cNvSpPr txBox="1"/>
      </xdr:nvSpPr>
      <xdr:spPr>
        <a:xfrm>
          <a:off x="9404428" y="133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18171</xdr:rowOff>
    </xdr:from>
    <xdr:to>
      <xdr:col>46</xdr:col>
      <xdr:colOff>38100</xdr:colOff>
      <xdr:row>77</xdr:row>
      <xdr:rowOff>119771</xdr:rowOff>
    </xdr:to>
    <xdr:sp macro="" textlink="">
      <xdr:nvSpPr>
        <xdr:cNvPr id="432" name="楕円 431"/>
        <xdr:cNvSpPr/>
      </xdr:nvSpPr>
      <xdr:spPr>
        <a:xfrm>
          <a:off x="8699500" y="1321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110898</xdr:rowOff>
    </xdr:from>
    <xdr:ext cx="469744" cy="259045"/>
    <xdr:sp macro="" textlink="">
      <xdr:nvSpPr>
        <xdr:cNvPr id="433" name="テキスト ボックス 432"/>
        <xdr:cNvSpPr txBox="1"/>
      </xdr:nvSpPr>
      <xdr:spPr>
        <a:xfrm>
          <a:off x="8515428" y="1331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153549</xdr:rowOff>
    </xdr:from>
    <xdr:to>
      <xdr:col>41</xdr:col>
      <xdr:colOff>101600</xdr:colOff>
      <xdr:row>77</xdr:row>
      <xdr:rowOff>83699</xdr:rowOff>
    </xdr:to>
    <xdr:sp macro="" textlink="">
      <xdr:nvSpPr>
        <xdr:cNvPr id="434" name="楕円 433"/>
        <xdr:cNvSpPr/>
      </xdr:nvSpPr>
      <xdr:spPr>
        <a:xfrm>
          <a:off x="7810500" y="131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74826</xdr:rowOff>
    </xdr:from>
    <xdr:ext cx="469744" cy="259045"/>
    <xdr:sp macro="" textlink="">
      <xdr:nvSpPr>
        <xdr:cNvPr id="435" name="テキスト ボックス 434"/>
        <xdr:cNvSpPr txBox="1"/>
      </xdr:nvSpPr>
      <xdr:spPr>
        <a:xfrm>
          <a:off x="7626428" y="1327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159948</xdr:rowOff>
    </xdr:from>
    <xdr:to>
      <xdr:col>36</xdr:col>
      <xdr:colOff>165100</xdr:colOff>
      <xdr:row>77</xdr:row>
      <xdr:rowOff>90098</xdr:rowOff>
    </xdr:to>
    <xdr:sp macro="" textlink="">
      <xdr:nvSpPr>
        <xdr:cNvPr id="436" name="楕円 435"/>
        <xdr:cNvSpPr/>
      </xdr:nvSpPr>
      <xdr:spPr>
        <a:xfrm>
          <a:off x="6921500" y="1319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81225</xdr:rowOff>
    </xdr:from>
    <xdr:ext cx="469744" cy="259045"/>
    <xdr:sp macro="" textlink="">
      <xdr:nvSpPr>
        <xdr:cNvPr id="437" name="テキスト ボックス 436"/>
        <xdr:cNvSpPr txBox="1"/>
      </xdr:nvSpPr>
      <xdr:spPr>
        <a:xfrm>
          <a:off x="6737428" y="1328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1" name="テキスト ボックス 45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3" name="テキスト ボックス 45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5" name="テキスト ボックス 45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72051</xdr:rowOff>
    </xdr:from>
    <xdr:to>
      <xdr:col>54</xdr:col>
      <xdr:colOff>189865</xdr:colOff>
      <xdr:row>99</xdr:row>
      <xdr:rowOff>23685</xdr:rowOff>
    </xdr:to>
    <xdr:cxnSp macro="">
      <xdr:nvCxnSpPr>
        <xdr:cNvPr id="463" name="直線コネクタ 462"/>
        <xdr:cNvCxnSpPr/>
      </xdr:nvCxnSpPr>
      <xdr:spPr>
        <a:xfrm flipV="1">
          <a:off x="10475595" y="15502551"/>
          <a:ext cx="1270" cy="149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27512</xdr:rowOff>
    </xdr:from>
    <xdr:ext cx="534377" cy="259045"/>
    <xdr:sp macro="" textlink="">
      <xdr:nvSpPr>
        <xdr:cNvPr id="464" name="土木費最小値テキスト"/>
        <xdr:cNvSpPr txBox="1"/>
      </xdr:nvSpPr>
      <xdr:spPr>
        <a:xfrm>
          <a:off x="10528300" y="170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23685</xdr:rowOff>
    </xdr:from>
    <xdr:to>
      <xdr:col>55</xdr:col>
      <xdr:colOff>88900</xdr:colOff>
      <xdr:row>99</xdr:row>
      <xdr:rowOff>23685</xdr:rowOff>
    </xdr:to>
    <xdr:cxnSp macro="">
      <xdr:nvCxnSpPr>
        <xdr:cNvPr id="465" name="直線コネクタ 464"/>
        <xdr:cNvCxnSpPr/>
      </xdr:nvCxnSpPr>
      <xdr:spPr>
        <a:xfrm>
          <a:off x="10388600" y="1699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18728</xdr:rowOff>
    </xdr:from>
    <xdr:ext cx="599010" cy="259045"/>
    <xdr:sp macro="" textlink="">
      <xdr:nvSpPr>
        <xdr:cNvPr id="466" name="土木費最大値テキスト"/>
        <xdr:cNvSpPr txBox="1"/>
      </xdr:nvSpPr>
      <xdr:spPr>
        <a:xfrm>
          <a:off x="10528300" y="1527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72051</xdr:rowOff>
    </xdr:from>
    <xdr:to>
      <xdr:col>55</xdr:col>
      <xdr:colOff>88900</xdr:colOff>
      <xdr:row>90</xdr:row>
      <xdr:rowOff>72051</xdr:rowOff>
    </xdr:to>
    <xdr:cxnSp macro="">
      <xdr:nvCxnSpPr>
        <xdr:cNvPr id="467" name="直線コネクタ 466"/>
        <xdr:cNvCxnSpPr/>
      </xdr:nvCxnSpPr>
      <xdr:spPr>
        <a:xfrm>
          <a:off x="10388600" y="1550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101250</xdr:rowOff>
    </xdr:from>
    <xdr:to>
      <xdr:col>55</xdr:col>
      <xdr:colOff>0</xdr:colOff>
      <xdr:row>98</xdr:row>
      <xdr:rowOff>105564</xdr:rowOff>
    </xdr:to>
    <xdr:cxnSp macro="">
      <xdr:nvCxnSpPr>
        <xdr:cNvPr id="468" name="直線コネクタ 467"/>
        <xdr:cNvCxnSpPr/>
      </xdr:nvCxnSpPr>
      <xdr:spPr>
        <a:xfrm>
          <a:off x="9639300" y="16903350"/>
          <a:ext cx="838200" cy="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47384</xdr:rowOff>
    </xdr:from>
    <xdr:ext cx="534377" cy="259045"/>
    <xdr:sp macro="" textlink="">
      <xdr:nvSpPr>
        <xdr:cNvPr id="469" name="土木費平均値テキスト"/>
        <xdr:cNvSpPr txBox="1"/>
      </xdr:nvSpPr>
      <xdr:spPr>
        <a:xfrm>
          <a:off x="10528300" y="16678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24507</xdr:rowOff>
    </xdr:from>
    <xdr:to>
      <xdr:col>55</xdr:col>
      <xdr:colOff>50800</xdr:colOff>
      <xdr:row>98</xdr:row>
      <xdr:rowOff>126107</xdr:rowOff>
    </xdr:to>
    <xdr:sp macro="" textlink="">
      <xdr:nvSpPr>
        <xdr:cNvPr id="470" name="フローチャート: 判断 469"/>
        <xdr:cNvSpPr/>
      </xdr:nvSpPr>
      <xdr:spPr>
        <a:xfrm>
          <a:off x="104267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101250</xdr:rowOff>
    </xdr:from>
    <xdr:to>
      <xdr:col>50</xdr:col>
      <xdr:colOff>114300</xdr:colOff>
      <xdr:row>98</xdr:row>
      <xdr:rowOff>111902</xdr:rowOff>
    </xdr:to>
    <xdr:cxnSp macro="">
      <xdr:nvCxnSpPr>
        <xdr:cNvPr id="471" name="直線コネクタ 470"/>
        <xdr:cNvCxnSpPr/>
      </xdr:nvCxnSpPr>
      <xdr:spPr>
        <a:xfrm flipV="1">
          <a:off x="8750300" y="16903350"/>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76699</xdr:rowOff>
    </xdr:from>
    <xdr:to>
      <xdr:col>50</xdr:col>
      <xdr:colOff>165100</xdr:colOff>
      <xdr:row>99</xdr:row>
      <xdr:rowOff>6849</xdr:rowOff>
    </xdr:to>
    <xdr:sp macro="" textlink="">
      <xdr:nvSpPr>
        <xdr:cNvPr id="472" name="フローチャート: 判断 471"/>
        <xdr:cNvSpPr/>
      </xdr:nvSpPr>
      <xdr:spPr>
        <a:xfrm>
          <a:off x="9588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169426</xdr:rowOff>
    </xdr:from>
    <xdr:ext cx="534377" cy="259045"/>
    <xdr:sp macro="" textlink="">
      <xdr:nvSpPr>
        <xdr:cNvPr id="473" name="テキスト ボックス 472"/>
        <xdr:cNvSpPr txBox="1"/>
      </xdr:nvSpPr>
      <xdr:spPr>
        <a:xfrm>
          <a:off x="9372111" y="169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93258</xdr:rowOff>
    </xdr:from>
    <xdr:to>
      <xdr:col>45</xdr:col>
      <xdr:colOff>177800</xdr:colOff>
      <xdr:row>98</xdr:row>
      <xdr:rowOff>111902</xdr:rowOff>
    </xdr:to>
    <xdr:cxnSp macro="">
      <xdr:nvCxnSpPr>
        <xdr:cNvPr id="474" name="直線コネクタ 473"/>
        <xdr:cNvCxnSpPr/>
      </xdr:nvCxnSpPr>
      <xdr:spPr>
        <a:xfrm>
          <a:off x="7861300" y="16895358"/>
          <a:ext cx="889000" cy="1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77322</xdr:rowOff>
    </xdr:from>
    <xdr:to>
      <xdr:col>46</xdr:col>
      <xdr:colOff>38100</xdr:colOff>
      <xdr:row>99</xdr:row>
      <xdr:rowOff>7472</xdr:rowOff>
    </xdr:to>
    <xdr:sp macro="" textlink="">
      <xdr:nvSpPr>
        <xdr:cNvPr id="475" name="フローチャート: 判断 474"/>
        <xdr:cNvSpPr/>
      </xdr:nvSpPr>
      <xdr:spPr>
        <a:xfrm>
          <a:off x="8699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170049</xdr:rowOff>
    </xdr:from>
    <xdr:ext cx="534377" cy="259045"/>
    <xdr:sp macro="" textlink="">
      <xdr:nvSpPr>
        <xdr:cNvPr id="476" name="テキスト ボックス 475"/>
        <xdr:cNvSpPr txBox="1"/>
      </xdr:nvSpPr>
      <xdr:spPr>
        <a:xfrm>
          <a:off x="8483111" y="169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93258</xdr:rowOff>
    </xdr:from>
    <xdr:to>
      <xdr:col>41</xdr:col>
      <xdr:colOff>50800</xdr:colOff>
      <xdr:row>98</xdr:row>
      <xdr:rowOff>103525</xdr:rowOff>
    </xdr:to>
    <xdr:cxnSp macro="">
      <xdr:nvCxnSpPr>
        <xdr:cNvPr id="477" name="直線コネクタ 476"/>
        <xdr:cNvCxnSpPr/>
      </xdr:nvCxnSpPr>
      <xdr:spPr>
        <a:xfrm flipV="1">
          <a:off x="6972300" y="16895358"/>
          <a:ext cx="889000" cy="1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19895</xdr:rowOff>
    </xdr:from>
    <xdr:to>
      <xdr:col>41</xdr:col>
      <xdr:colOff>101600</xdr:colOff>
      <xdr:row>98</xdr:row>
      <xdr:rowOff>121495</xdr:rowOff>
    </xdr:to>
    <xdr:sp macro="" textlink="">
      <xdr:nvSpPr>
        <xdr:cNvPr id="478" name="フローチャート: 判断 477"/>
        <xdr:cNvSpPr/>
      </xdr:nvSpPr>
      <xdr:spPr>
        <a:xfrm>
          <a:off x="7810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138022</xdr:rowOff>
    </xdr:from>
    <xdr:ext cx="534377" cy="259045"/>
    <xdr:sp macro="" textlink="">
      <xdr:nvSpPr>
        <xdr:cNvPr id="479" name="テキスト ボックス 478"/>
        <xdr:cNvSpPr txBox="1"/>
      </xdr:nvSpPr>
      <xdr:spPr>
        <a:xfrm>
          <a:off x="7594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88289</xdr:rowOff>
    </xdr:from>
    <xdr:to>
      <xdr:col>36</xdr:col>
      <xdr:colOff>165100</xdr:colOff>
      <xdr:row>99</xdr:row>
      <xdr:rowOff>18439</xdr:rowOff>
    </xdr:to>
    <xdr:sp macro="" textlink="">
      <xdr:nvSpPr>
        <xdr:cNvPr id="480" name="フローチャート: 判断 479"/>
        <xdr:cNvSpPr/>
      </xdr:nvSpPr>
      <xdr:spPr>
        <a:xfrm>
          <a:off x="6921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9566</xdr:rowOff>
    </xdr:from>
    <xdr:ext cx="534377" cy="259045"/>
    <xdr:sp macro="" textlink="">
      <xdr:nvSpPr>
        <xdr:cNvPr id="481" name="テキスト ボックス 480"/>
        <xdr:cNvSpPr txBox="1"/>
      </xdr:nvSpPr>
      <xdr:spPr>
        <a:xfrm>
          <a:off x="6705111" y="169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54764</xdr:rowOff>
    </xdr:from>
    <xdr:to>
      <xdr:col>55</xdr:col>
      <xdr:colOff>50800</xdr:colOff>
      <xdr:row>98</xdr:row>
      <xdr:rowOff>156364</xdr:rowOff>
    </xdr:to>
    <xdr:sp macro="" textlink="">
      <xdr:nvSpPr>
        <xdr:cNvPr id="487" name="楕円 486"/>
        <xdr:cNvSpPr/>
      </xdr:nvSpPr>
      <xdr:spPr>
        <a:xfrm>
          <a:off x="10426700" y="1685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2934</xdr:rowOff>
    </xdr:from>
    <xdr:ext cx="534377" cy="259045"/>
    <xdr:sp macro="" textlink="">
      <xdr:nvSpPr>
        <xdr:cNvPr id="488" name="土木費該当値テキスト"/>
        <xdr:cNvSpPr txBox="1"/>
      </xdr:nvSpPr>
      <xdr:spPr>
        <a:xfrm>
          <a:off x="10528300" y="1680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50450</xdr:rowOff>
    </xdr:from>
    <xdr:to>
      <xdr:col>50</xdr:col>
      <xdr:colOff>165100</xdr:colOff>
      <xdr:row>98</xdr:row>
      <xdr:rowOff>152050</xdr:rowOff>
    </xdr:to>
    <xdr:sp macro="" textlink="">
      <xdr:nvSpPr>
        <xdr:cNvPr id="489" name="楕円 488"/>
        <xdr:cNvSpPr/>
      </xdr:nvSpPr>
      <xdr:spPr>
        <a:xfrm>
          <a:off x="9588500" y="1685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168577</xdr:rowOff>
    </xdr:from>
    <xdr:ext cx="534377" cy="259045"/>
    <xdr:sp macro="" textlink="">
      <xdr:nvSpPr>
        <xdr:cNvPr id="490" name="テキスト ボックス 489"/>
        <xdr:cNvSpPr txBox="1"/>
      </xdr:nvSpPr>
      <xdr:spPr>
        <a:xfrm>
          <a:off x="9372111" y="1662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61102</xdr:rowOff>
    </xdr:from>
    <xdr:to>
      <xdr:col>46</xdr:col>
      <xdr:colOff>38100</xdr:colOff>
      <xdr:row>98</xdr:row>
      <xdr:rowOff>162702</xdr:rowOff>
    </xdr:to>
    <xdr:sp macro="" textlink="">
      <xdr:nvSpPr>
        <xdr:cNvPr id="491" name="楕円 490"/>
        <xdr:cNvSpPr/>
      </xdr:nvSpPr>
      <xdr:spPr>
        <a:xfrm>
          <a:off x="8699500" y="1686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7779</xdr:rowOff>
    </xdr:from>
    <xdr:ext cx="534377" cy="259045"/>
    <xdr:sp macro="" textlink="">
      <xdr:nvSpPr>
        <xdr:cNvPr id="492" name="テキスト ボックス 491"/>
        <xdr:cNvSpPr txBox="1"/>
      </xdr:nvSpPr>
      <xdr:spPr>
        <a:xfrm>
          <a:off x="8483111" y="1663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42458</xdr:rowOff>
    </xdr:from>
    <xdr:to>
      <xdr:col>41</xdr:col>
      <xdr:colOff>101600</xdr:colOff>
      <xdr:row>98</xdr:row>
      <xdr:rowOff>144058</xdr:rowOff>
    </xdr:to>
    <xdr:sp macro="" textlink="">
      <xdr:nvSpPr>
        <xdr:cNvPr id="493" name="楕円 492"/>
        <xdr:cNvSpPr/>
      </xdr:nvSpPr>
      <xdr:spPr>
        <a:xfrm>
          <a:off x="7810500" y="1684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135185</xdr:rowOff>
    </xdr:from>
    <xdr:ext cx="534377" cy="259045"/>
    <xdr:sp macro="" textlink="">
      <xdr:nvSpPr>
        <xdr:cNvPr id="494" name="テキスト ボックス 493"/>
        <xdr:cNvSpPr txBox="1"/>
      </xdr:nvSpPr>
      <xdr:spPr>
        <a:xfrm>
          <a:off x="7594111" y="1693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52725</xdr:rowOff>
    </xdr:from>
    <xdr:to>
      <xdr:col>36</xdr:col>
      <xdr:colOff>165100</xdr:colOff>
      <xdr:row>98</xdr:row>
      <xdr:rowOff>154325</xdr:rowOff>
    </xdr:to>
    <xdr:sp macro="" textlink="">
      <xdr:nvSpPr>
        <xdr:cNvPr id="495" name="楕円 494"/>
        <xdr:cNvSpPr/>
      </xdr:nvSpPr>
      <xdr:spPr>
        <a:xfrm>
          <a:off x="6921500" y="1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170852</xdr:rowOff>
    </xdr:from>
    <xdr:ext cx="534377" cy="259045"/>
    <xdr:sp macro="" textlink="">
      <xdr:nvSpPr>
        <xdr:cNvPr id="496" name="テキスト ボックス 495"/>
        <xdr:cNvSpPr txBox="1"/>
      </xdr:nvSpPr>
      <xdr:spPr>
        <a:xfrm>
          <a:off x="6705111" y="1663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9" name="テキスト ボックス 50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95923</xdr:rowOff>
    </xdr:from>
    <xdr:to>
      <xdr:col>85</xdr:col>
      <xdr:colOff>126364</xdr:colOff>
      <xdr:row>39</xdr:row>
      <xdr:rowOff>54470</xdr:rowOff>
    </xdr:to>
    <xdr:cxnSp macro="">
      <xdr:nvCxnSpPr>
        <xdr:cNvPr id="521" name="直線コネクタ 520"/>
        <xdr:cNvCxnSpPr/>
      </xdr:nvCxnSpPr>
      <xdr:spPr>
        <a:xfrm flipV="1">
          <a:off x="16317595" y="5239423"/>
          <a:ext cx="1269" cy="150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58297</xdr:rowOff>
    </xdr:from>
    <xdr:ext cx="469744" cy="259045"/>
    <xdr:sp macro="" textlink="">
      <xdr:nvSpPr>
        <xdr:cNvPr id="522" name="消防費最小値テキスト"/>
        <xdr:cNvSpPr txBox="1"/>
      </xdr:nvSpPr>
      <xdr:spPr>
        <a:xfrm>
          <a:off x="16370300" y="674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54470</xdr:rowOff>
    </xdr:from>
    <xdr:to>
      <xdr:col>86</xdr:col>
      <xdr:colOff>25400</xdr:colOff>
      <xdr:row>39</xdr:row>
      <xdr:rowOff>54470</xdr:rowOff>
    </xdr:to>
    <xdr:cxnSp macro="">
      <xdr:nvCxnSpPr>
        <xdr:cNvPr id="523" name="直線コネクタ 522"/>
        <xdr:cNvCxnSpPr/>
      </xdr:nvCxnSpPr>
      <xdr:spPr>
        <a:xfrm>
          <a:off x="16230600" y="674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42600</xdr:rowOff>
    </xdr:from>
    <xdr:ext cx="534377" cy="259045"/>
    <xdr:sp macro="" textlink="">
      <xdr:nvSpPr>
        <xdr:cNvPr id="524" name="消防費最大値テキスト"/>
        <xdr:cNvSpPr txBox="1"/>
      </xdr:nvSpPr>
      <xdr:spPr>
        <a:xfrm>
          <a:off x="16370300" y="501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95923</xdr:rowOff>
    </xdr:from>
    <xdr:to>
      <xdr:col>86</xdr:col>
      <xdr:colOff>25400</xdr:colOff>
      <xdr:row>30</xdr:row>
      <xdr:rowOff>95923</xdr:rowOff>
    </xdr:to>
    <xdr:cxnSp macro="">
      <xdr:nvCxnSpPr>
        <xdr:cNvPr id="525" name="直線コネクタ 524"/>
        <xdr:cNvCxnSpPr/>
      </xdr:nvCxnSpPr>
      <xdr:spPr>
        <a:xfrm>
          <a:off x="16230600" y="5239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16599</xdr:rowOff>
    </xdr:from>
    <xdr:to>
      <xdr:col>85</xdr:col>
      <xdr:colOff>127000</xdr:colOff>
      <xdr:row>38</xdr:row>
      <xdr:rowOff>64186</xdr:rowOff>
    </xdr:to>
    <xdr:cxnSp macro="">
      <xdr:nvCxnSpPr>
        <xdr:cNvPr id="526" name="直線コネクタ 525"/>
        <xdr:cNvCxnSpPr/>
      </xdr:nvCxnSpPr>
      <xdr:spPr>
        <a:xfrm flipV="1">
          <a:off x="15481300" y="6531699"/>
          <a:ext cx="838200" cy="4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154602</xdr:rowOff>
    </xdr:from>
    <xdr:ext cx="534377" cy="259045"/>
    <xdr:sp macro="" textlink="">
      <xdr:nvSpPr>
        <xdr:cNvPr id="527" name="消防費平均値テキスト"/>
        <xdr:cNvSpPr txBox="1"/>
      </xdr:nvSpPr>
      <xdr:spPr>
        <a:xfrm>
          <a:off x="16370300" y="6326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131725</xdr:rowOff>
    </xdr:from>
    <xdr:to>
      <xdr:col>85</xdr:col>
      <xdr:colOff>177800</xdr:colOff>
      <xdr:row>38</xdr:row>
      <xdr:rowOff>61875</xdr:rowOff>
    </xdr:to>
    <xdr:sp macro="" textlink="">
      <xdr:nvSpPr>
        <xdr:cNvPr id="528" name="フローチャート: 判断 527"/>
        <xdr:cNvSpPr/>
      </xdr:nvSpPr>
      <xdr:spPr>
        <a:xfrm>
          <a:off x="16268700" y="64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54851</xdr:rowOff>
    </xdr:from>
    <xdr:to>
      <xdr:col>81</xdr:col>
      <xdr:colOff>50800</xdr:colOff>
      <xdr:row>38</xdr:row>
      <xdr:rowOff>64186</xdr:rowOff>
    </xdr:to>
    <xdr:cxnSp macro="">
      <xdr:nvCxnSpPr>
        <xdr:cNvPr id="529" name="直線コネクタ 528"/>
        <xdr:cNvCxnSpPr/>
      </xdr:nvCxnSpPr>
      <xdr:spPr>
        <a:xfrm>
          <a:off x="14592300" y="6569951"/>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166433</xdr:rowOff>
    </xdr:from>
    <xdr:to>
      <xdr:col>81</xdr:col>
      <xdr:colOff>101600</xdr:colOff>
      <xdr:row>38</xdr:row>
      <xdr:rowOff>96583</xdr:rowOff>
    </xdr:to>
    <xdr:sp macro="" textlink="">
      <xdr:nvSpPr>
        <xdr:cNvPr id="530" name="フローチャート: 判断 529"/>
        <xdr:cNvSpPr/>
      </xdr:nvSpPr>
      <xdr:spPr>
        <a:xfrm>
          <a:off x="15430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113111</xdr:rowOff>
    </xdr:from>
    <xdr:ext cx="534377" cy="259045"/>
    <xdr:sp macro="" textlink="">
      <xdr:nvSpPr>
        <xdr:cNvPr id="531" name="テキスト ボックス 530"/>
        <xdr:cNvSpPr txBox="1"/>
      </xdr:nvSpPr>
      <xdr:spPr>
        <a:xfrm>
          <a:off x="15214111" y="628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157950</xdr:rowOff>
    </xdr:from>
    <xdr:to>
      <xdr:col>76</xdr:col>
      <xdr:colOff>114300</xdr:colOff>
      <xdr:row>38</xdr:row>
      <xdr:rowOff>54851</xdr:rowOff>
    </xdr:to>
    <xdr:cxnSp macro="">
      <xdr:nvCxnSpPr>
        <xdr:cNvPr id="532" name="直線コネクタ 531"/>
        <xdr:cNvCxnSpPr/>
      </xdr:nvCxnSpPr>
      <xdr:spPr>
        <a:xfrm>
          <a:off x="13703300" y="6501600"/>
          <a:ext cx="889000" cy="6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16472</xdr:rowOff>
    </xdr:from>
    <xdr:to>
      <xdr:col>76</xdr:col>
      <xdr:colOff>165100</xdr:colOff>
      <xdr:row>38</xdr:row>
      <xdr:rowOff>118072</xdr:rowOff>
    </xdr:to>
    <xdr:sp macro="" textlink="">
      <xdr:nvSpPr>
        <xdr:cNvPr id="533" name="フローチャート: 判断 532"/>
        <xdr:cNvSpPr/>
      </xdr:nvSpPr>
      <xdr:spPr>
        <a:xfrm>
          <a:off x="14541500" y="653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109199</xdr:rowOff>
    </xdr:from>
    <xdr:ext cx="534377" cy="259045"/>
    <xdr:sp macro="" textlink="">
      <xdr:nvSpPr>
        <xdr:cNvPr id="534" name="テキスト ボックス 533"/>
        <xdr:cNvSpPr txBox="1"/>
      </xdr:nvSpPr>
      <xdr:spPr>
        <a:xfrm>
          <a:off x="14325111" y="662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157950</xdr:rowOff>
    </xdr:from>
    <xdr:to>
      <xdr:col>71</xdr:col>
      <xdr:colOff>177800</xdr:colOff>
      <xdr:row>38</xdr:row>
      <xdr:rowOff>54584</xdr:rowOff>
    </xdr:to>
    <xdr:cxnSp macro="">
      <xdr:nvCxnSpPr>
        <xdr:cNvPr id="535" name="直線コネクタ 534"/>
        <xdr:cNvCxnSpPr/>
      </xdr:nvCxnSpPr>
      <xdr:spPr>
        <a:xfrm flipV="1">
          <a:off x="12814300" y="6501600"/>
          <a:ext cx="889000" cy="6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159118</xdr:rowOff>
    </xdr:from>
    <xdr:to>
      <xdr:col>72</xdr:col>
      <xdr:colOff>38100</xdr:colOff>
      <xdr:row>38</xdr:row>
      <xdr:rowOff>89268</xdr:rowOff>
    </xdr:to>
    <xdr:sp macro="" textlink="">
      <xdr:nvSpPr>
        <xdr:cNvPr id="536" name="フローチャート: 判断 535"/>
        <xdr:cNvSpPr/>
      </xdr:nvSpPr>
      <xdr:spPr>
        <a:xfrm>
          <a:off x="13652500" y="65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80395</xdr:rowOff>
    </xdr:from>
    <xdr:ext cx="534377" cy="259045"/>
    <xdr:sp macro="" textlink="">
      <xdr:nvSpPr>
        <xdr:cNvPr id="537" name="テキスト ボックス 536"/>
        <xdr:cNvSpPr txBox="1"/>
      </xdr:nvSpPr>
      <xdr:spPr>
        <a:xfrm>
          <a:off x="13436111" y="659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112332</xdr:rowOff>
    </xdr:from>
    <xdr:to>
      <xdr:col>67</xdr:col>
      <xdr:colOff>101600</xdr:colOff>
      <xdr:row>38</xdr:row>
      <xdr:rowOff>42481</xdr:rowOff>
    </xdr:to>
    <xdr:sp macro="" textlink="">
      <xdr:nvSpPr>
        <xdr:cNvPr id="538" name="フローチャート: 判断 537"/>
        <xdr:cNvSpPr/>
      </xdr:nvSpPr>
      <xdr:spPr>
        <a:xfrm>
          <a:off x="12763500" y="64559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59009</xdr:rowOff>
    </xdr:from>
    <xdr:ext cx="534377" cy="259045"/>
    <xdr:sp macro="" textlink="">
      <xdr:nvSpPr>
        <xdr:cNvPr id="539" name="テキスト ボックス 538"/>
        <xdr:cNvSpPr txBox="1"/>
      </xdr:nvSpPr>
      <xdr:spPr>
        <a:xfrm>
          <a:off x="12547111" y="623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137249</xdr:rowOff>
    </xdr:from>
    <xdr:to>
      <xdr:col>85</xdr:col>
      <xdr:colOff>177800</xdr:colOff>
      <xdr:row>38</xdr:row>
      <xdr:rowOff>67399</xdr:rowOff>
    </xdr:to>
    <xdr:sp macro="" textlink="">
      <xdr:nvSpPr>
        <xdr:cNvPr id="545" name="楕円 544"/>
        <xdr:cNvSpPr/>
      </xdr:nvSpPr>
      <xdr:spPr>
        <a:xfrm>
          <a:off x="16268700" y="648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115676</xdr:rowOff>
    </xdr:from>
    <xdr:ext cx="534377" cy="259045"/>
    <xdr:sp macro="" textlink="">
      <xdr:nvSpPr>
        <xdr:cNvPr id="546" name="消防費該当値テキスト"/>
        <xdr:cNvSpPr txBox="1"/>
      </xdr:nvSpPr>
      <xdr:spPr>
        <a:xfrm>
          <a:off x="16370300" y="64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13386</xdr:rowOff>
    </xdr:from>
    <xdr:to>
      <xdr:col>81</xdr:col>
      <xdr:colOff>101600</xdr:colOff>
      <xdr:row>38</xdr:row>
      <xdr:rowOff>114986</xdr:rowOff>
    </xdr:to>
    <xdr:sp macro="" textlink="">
      <xdr:nvSpPr>
        <xdr:cNvPr id="547" name="楕円 546"/>
        <xdr:cNvSpPr/>
      </xdr:nvSpPr>
      <xdr:spPr>
        <a:xfrm>
          <a:off x="15430500" y="65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106113</xdr:rowOff>
    </xdr:from>
    <xdr:ext cx="534377" cy="259045"/>
    <xdr:sp macro="" textlink="">
      <xdr:nvSpPr>
        <xdr:cNvPr id="548" name="テキスト ボックス 547"/>
        <xdr:cNvSpPr txBox="1"/>
      </xdr:nvSpPr>
      <xdr:spPr>
        <a:xfrm>
          <a:off x="15214111" y="662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4051</xdr:rowOff>
    </xdr:from>
    <xdr:to>
      <xdr:col>76</xdr:col>
      <xdr:colOff>165100</xdr:colOff>
      <xdr:row>38</xdr:row>
      <xdr:rowOff>105651</xdr:rowOff>
    </xdr:to>
    <xdr:sp macro="" textlink="">
      <xdr:nvSpPr>
        <xdr:cNvPr id="549" name="楕円 548"/>
        <xdr:cNvSpPr/>
      </xdr:nvSpPr>
      <xdr:spPr>
        <a:xfrm>
          <a:off x="14541500" y="651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122178</xdr:rowOff>
    </xdr:from>
    <xdr:ext cx="534377" cy="259045"/>
    <xdr:sp macro="" textlink="">
      <xdr:nvSpPr>
        <xdr:cNvPr id="550" name="テキスト ボックス 549"/>
        <xdr:cNvSpPr txBox="1"/>
      </xdr:nvSpPr>
      <xdr:spPr>
        <a:xfrm>
          <a:off x="14325111" y="629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107150</xdr:rowOff>
    </xdr:from>
    <xdr:to>
      <xdr:col>72</xdr:col>
      <xdr:colOff>38100</xdr:colOff>
      <xdr:row>38</xdr:row>
      <xdr:rowOff>37300</xdr:rowOff>
    </xdr:to>
    <xdr:sp macro="" textlink="">
      <xdr:nvSpPr>
        <xdr:cNvPr id="551" name="楕円 550"/>
        <xdr:cNvSpPr/>
      </xdr:nvSpPr>
      <xdr:spPr>
        <a:xfrm>
          <a:off x="13652500" y="645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53827</xdr:rowOff>
    </xdr:from>
    <xdr:ext cx="534377" cy="259045"/>
    <xdr:sp macro="" textlink="">
      <xdr:nvSpPr>
        <xdr:cNvPr id="552" name="テキスト ボックス 551"/>
        <xdr:cNvSpPr txBox="1"/>
      </xdr:nvSpPr>
      <xdr:spPr>
        <a:xfrm>
          <a:off x="13436111" y="622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3784</xdr:rowOff>
    </xdr:from>
    <xdr:to>
      <xdr:col>67</xdr:col>
      <xdr:colOff>101600</xdr:colOff>
      <xdr:row>38</xdr:row>
      <xdr:rowOff>105384</xdr:rowOff>
    </xdr:to>
    <xdr:sp macro="" textlink="">
      <xdr:nvSpPr>
        <xdr:cNvPr id="553" name="楕円 552"/>
        <xdr:cNvSpPr/>
      </xdr:nvSpPr>
      <xdr:spPr>
        <a:xfrm>
          <a:off x="12763500" y="651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96511</xdr:rowOff>
    </xdr:from>
    <xdr:ext cx="534377" cy="259045"/>
    <xdr:sp macro="" textlink="">
      <xdr:nvSpPr>
        <xdr:cNvPr id="554" name="テキスト ボックス 553"/>
        <xdr:cNvSpPr txBox="1"/>
      </xdr:nvSpPr>
      <xdr:spPr>
        <a:xfrm>
          <a:off x="12547111" y="661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3" name="テキスト ボックス 57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10038</xdr:rowOff>
    </xdr:from>
    <xdr:to>
      <xdr:col>85</xdr:col>
      <xdr:colOff>126364</xdr:colOff>
      <xdr:row>56</xdr:row>
      <xdr:rowOff>155177</xdr:rowOff>
    </xdr:to>
    <xdr:cxnSp macro="">
      <xdr:nvCxnSpPr>
        <xdr:cNvPr id="577" name="直線コネクタ 576"/>
        <xdr:cNvCxnSpPr/>
      </xdr:nvCxnSpPr>
      <xdr:spPr>
        <a:xfrm flipV="1">
          <a:off x="16317595" y="8582538"/>
          <a:ext cx="1269" cy="1173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159004</xdr:rowOff>
    </xdr:from>
    <xdr:ext cx="534377" cy="259045"/>
    <xdr:sp macro="" textlink="">
      <xdr:nvSpPr>
        <xdr:cNvPr id="578" name="教育費最小値テキスト"/>
        <xdr:cNvSpPr txBox="1"/>
      </xdr:nvSpPr>
      <xdr:spPr>
        <a:xfrm>
          <a:off x="16370300" y="976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155177</xdr:rowOff>
    </xdr:from>
    <xdr:to>
      <xdr:col>86</xdr:col>
      <xdr:colOff>25400</xdr:colOff>
      <xdr:row>56</xdr:row>
      <xdr:rowOff>155177</xdr:rowOff>
    </xdr:to>
    <xdr:cxnSp macro="">
      <xdr:nvCxnSpPr>
        <xdr:cNvPr id="579" name="直線コネクタ 578"/>
        <xdr:cNvCxnSpPr/>
      </xdr:nvCxnSpPr>
      <xdr:spPr>
        <a:xfrm>
          <a:off x="16230600" y="975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128165</xdr:rowOff>
    </xdr:from>
    <xdr:ext cx="534377" cy="259045"/>
    <xdr:sp macro="" textlink="">
      <xdr:nvSpPr>
        <xdr:cNvPr id="580" name="教育費最大値テキスト"/>
        <xdr:cNvSpPr txBox="1"/>
      </xdr:nvSpPr>
      <xdr:spPr>
        <a:xfrm>
          <a:off x="16370300" y="83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10038</xdr:rowOff>
    </xdr:from>
    <xdr:to>
      <xdr:col>86</xdr:col>
      <xdr:colOff>25400</xdr:colOff>
      <xdr:row>50</xdr:row>
      <xdr:rowOff>10038</xdr:rowOff>
    </xdr:to>
    <xdr:cxnSp macro="">
      <xdr:nvCxnSpPr>
        <xdr:cNvPr id="581" name="直線コネクタ 580"/>
        <xdr:cNvCxnSpPr/>
      </xdr:nvCxnSpPr>
      <xdr:spPr>
        <a:xfrm>
          <a:off x="16230600" y="8582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110828</xdr:rowOff>
    </xdr:from>
    <xdr:to>
      <xdr:col>85</xdr:col>
      <xdr:colOff>127000</xdr:colOff>
      <xdr:row>55</xdr:row>
      <xdr:rowOff>35596</xdr:rowOff>
    </xdr:to>
    <xdr:cxnSp macro="">
      <xdr:nvCxnSpPr>
        <xdr:cNvPr id="582" name="直線コネクタ 581"/>
        <xdr:cNvCxnSpPr/>
      </xdr:nvCxnSpPr>
      <xdr:spPr>
        <a:xfrm flipV="1">
          <a:off x="15481300" y="9369128"/>
          <a:ext cx="838200" cy="9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49827</xdr:rowOff>
    </xdr:from>
    <xdr:ext cx="534377" cy="259045"/>
    <xdr:sp macro="" textlink="">
      <xdr:nvSpPr>
        <xdr:cNvPr id="583" name="教育費平均値テキスト"/>
        <xdr:cNvSpPr txBox="1"/>
      </xdr:nvSpPr>
      <xdr:spPr>
        <a:xfrm>
          <a:off x="16370300" y="9136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26950</xdr:rowOff>
    </xdr:from>
    <xdr:to>
      <xdr:col>85</xdr:col>
      <xdr:colOff>177800</xdr:colOff>
      <xdr:row>54</xdr:row>
      <xdr:rowOff>128550</xdr:rowOff>
    </xdr:to>
    <xdr:sp macro="" textlink="">
      <xdr:nvSpPr>
        <xdr:cNvPr id="584" name="フローチャート: 判断 583"/>
        <xdr:cNvSpPr/>
      </xdr:nvSpPr>
      <xdr:spPr>
        <a:xfrm>
          <a:off x="16268700" y="928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71783</xdr:rowOff>
    </xdr:from>
    <xdr:to>
      <xdr:col>81</xdr:col>
      <xdr:colOff>50800</xdr:colOff>
      <xdr:row>55</xdr:row>
      <xdr:rowOff>35596</xdr:rowOff>
    </xdr:to>
    <xdr:cxnSp macro="">
      <xdr:nvCxnSpPr>
        <xdr:cNvPr id="585" name="直線コネクタ 584"/>
        <xdr:cNvCxnSpPr/>
      </xdr:nvCxnSpPr>
      <xdr:spPr>
        <a:xfrm>
          <a:off x="14592300" y="9330083"/>
          <a:ext cx="889000" cy="13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32184</xdr:rowOff>
    </xdr:from>
    <xdr:to>
      <xdr:col>81</xdr:col>
      <xdr:colOff>101600</xdr:colOff>
      <xdr:row>55</xdr:row>
      <xdr:rowOff>133784</xdr:rowOff>
    </xdr:to>
    <xdr:sp macro="" textlink="">
      <xdr:nvSpPr>
        <xdr:cNvPr id="586" name="フローチャート: 判断 585"/>
        <xdr:cNvSpPr/>
      </xdr:nvSpPr>
      <xdr:spPr>
        <a:xfrm>
          <a:off x="154305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124911</xdr:rowOff>
    </xdr:from>
    <xdr:ext cx="534377" cy="259045"/>
    <xdr:sp macro="" textlink="">
      <xdr:nvSpPr>
        <xdr:cNvPr id="587" name="テキスト ボックス 586"/>
        <xdr:cNvSpPr txBox="1"/>
      </xdr:nvSpPr>
      <xdr:spPr>
        <a:xfrm>
          <a:off x="15214111" y="955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71783</xdr:rowOff>
    </xdr:from>
    <xdr:to>
      <xdr:col>76</xdr:col>
      <xdr:colOff>114300</xdr:colOff>
      <xdr:row>54</xdr:row>
      <xdr:rowOff>168321</xdr:rowOff>
    </xdr:to>
    <xdr:cxnSp macro="">
      <xdr:nvCxnSpPr>
        <xdr:cNvPr id="588" name="直線コネクタ 587"/>
        <xdr:cNvCxnSpPr/>
      </xdr:nvCxnSpPr>
      <xdr:spPr>
        <a:xfrm flipV="1">
          <a:off x="13703300" y="9330083"/>
          <a:ext cx="889000" cy="9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30264</xdr:rowOff>
    </xdr:from>
    <xdr:to>
      <xdr:col>76</xdr:col>
      <xdr:colOff>165100</xdr:colOff>
      <xdr:row>55</xdr:row>
      <xdr:rowOff>131864</xdr:rowOff>
    </xdr:to>
    <xdr:sp macro="" textlink="">
      <xdr:nvSpPr>
        <xdr:cNvPr id="589" name="フローチャート: 判断 588"/>
        <xdr:cNvSpPr/>
      </xdr:nvSpPr>
      <xdr:spPr>
        <a:xfrm>
          <a:off x="14541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122991</xdr:rowOff>
    </xdr:from>
    <xdr:ext cx="534377" cy="259045"/>
    <xdr:sp macro="" textlink="">
      <xdr:nvSpPr>
        <xdr:cNvPr id="590" name="テキスト ボックス 589"/>
        <xdr:cNvSpPr txBox="1"/>
      </xdr:nvSpPr>
      <xdr:spPr>
        <a:xfrm>
          <a:off x="14325111" y="955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168321</xdr:rowOff>
    </xdr:from>
    <xdr:to>
      <xdr:col>71</xdr:col>
      <xdr:colOff>177800</xdr:colOff>
      <xdr:row>55</xdr:row>
      <xdr:rowOff>95946</xdr:rowOff>
    </xdr:to>
    <xdr:cxnSp macro="">
      <xdr:nvCxnSpPr>
        <xdr:cNvPr id="591" name="直線コネクタ 590"/>
        <xdr:cNvCxnSpPr/>
      </xdr:nvCxnSpPr>
      <xdr:spPr>
        <a:xfrm flipV="1">
          <a:off x="12814300" y="9426621"/>
          <a:ext cx="889000" cy="9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82225</xdr:rowOff>
    </xdr:from>
    <xdr:to>
      <xdr:col>72</xdr:col>
      <xdr:colOff>38100</xdr:colOff>
      <xdr:row>56</xdr:row>
      <xdr:rowOff>12375</xdr:rowOff>
    </xdr:to>
    <xdr:sp macro="" textlink="">
      <xdr:nvSpPr>
        <xdr:cNvPr id="592" name="フローチャート: 判断 591"/>
        <xdr:cNvSpPr/>
      </xdr:nvSpPr>
      <xdr:spPr>
        <a:xfrm>
          <a:off x="136525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3502</xdr:rowOff>
    </xdr:from>
    <xdr:ext cx="534377" cy="259045"/>
    <xdr:sp macro="" textlink="">
      <xdr:nvSpPr>
        <xdr:cNvPr id="593" name="テキスト ボックス 592"/>
        <xdr:cNvSpPr txBox="1"/>
      </xdr:nvSpPr>
      <xdr:spPr>
        <a:xfrm>
          <a:off x="13436111" y="96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89883</xdr:rowOff>
    </xdr:from>
    <xdr:to>
      <xdr:col>67</xdr:col>
      <xdr:colOff>101600</xdr:colOff>
      <xdr:row>56</xdr:row>
      <xdr:rowOff>20033</xdr:rowOff>
    </xdr:to>
    <xdr:sp macro="" textlink="">
      <xdr:nvSpPr>
        <xdr:cNvPr id="594" name="フローチャート: 判断 593"/>
        <xdr:cNvSpPr/>
      </xdr:nvSpPr>
      <xdr:spPr>
        <a:xfrm>
          <a:off x="12763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11160</xdr:rowOff>
    </xdr:from>
    <xdr:ext cx="534377" cy="259045"/>
    <xdr:sp macro="" textlink="">
      <xdr:nvSpPr>
        <xdr:cNvPr id="595" name="テキスト ボックス 594"/>
        <xdr:cNvSpPr txBox="1"/>
      </xdr:nvSpPr>
      <xdr:spPr>
        <a:xfrm>
          <a:off x="12547111" y="961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60028</xdr:rowOff>
    </xdr:from>
    <xdr:to>
      <xdr:col>85</xdr:col>
      <xdr:colOff>177800</xdr:colOff>
      <xdr:row>54</xdr:row>
      <xdr:rowOff>161628</xdr:rowOff>
    </xdr:to>
    <xdr:sp macro="" textlink="">
      <xdr:nvSpPr>
        <xdr:cNvPr id="601" name="楕円 600"/>
        <xdr:cNvSpPr/>
      </xdr:nvSpPr>
      <xdr:spPr>
        <a:xfrm>
          <a:off x="16268700" y="931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38455</xdr:rowOff>
    </xdr:from>
    <xdr:ext cx="534377" cy="259045"/>
    <xdr:sp macro="" textlink="">
      <xdr:nvSpPr>
        <xdr:cNvPr id="602" name="教育費該当値テキスト"/>
        <xdr:cNvSpPr txBox="1"/>
      </xdr:nvSpPr>
      <xdr:spPr>
        <a:xfrm>
          <a:off x="16370300" y="929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156246</xdr:rowOff>
    </xdr:from>
    <xdr:to>
      <xdr:col>81</xdr:col>
      <xdr:colOff>101600</xdr:colOff>
      <xdr:row>55</xdr:row>
      <xdr:rowOff>86396</xdr:rowOff>
    </xdr:to>
    <xdr:sp macro="" textlink="">
      <xdr:nvSpPr>
        <xdr:cNvPr id="603" name="楕円 602"/>
        <xdr:cNvSpPr/>
      </xdr:nvSpPr>
      <xdr:spPr>
        <a:xfrm>
          <a:off x="15430500" y="941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102923</xdr:rowOff>
    </xdr:from>
    <xdr:ext cx="534377" cy="259045"/>
    <xdr:sp macro="" textlink="">
      <xdr:nvSpPr>
        <xdr:cNvPr id="604" name="テキスト ボックス 603"/>
        <xdr:cNvSpPr txBox="1"/>
      </xdr:nvSpPr>
      <xdr:spPr>
        <a:xfrm>
          <a:off x="15214111" y="918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20983</xdr:rowOff>
    </xdr:from>
    <xdr:to>
      <xdr:col>76</xdr:col>
      <xdr:colOff>165100</xdr:colOff>
      <xdr:row>54</xdr:row>
      <xdr:rowOff>122583</xdr:rowOff>
    </xdr:to>
    <xdr:sp macro="" textlink="">
      <xdr:nvSpPr>
        <xdr:cNvPr id="605" name="楕円 604"/>
        <xdr:cNvSpPr/>
      </xdr:nvSpPr>
      <xdr:spPr>
        <a:xfrm>
          <a:off x="14541500" y="927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139110</xdr:rowOff>
    </xdr:from>
    <xdr:ext cx="534377" cy="259045"/>
    <xdr:sp macro="" textlink="">
      <xdr:nvSpPr>
        <xdr:cNvPr id="606" name="テキスト ボックス 605"/>
        <xdr:cNvSpPr txBox="1"/>
      </xdr:nvSpPr>
      <xdr:spPr>
        <a:xfrm>
          <a:off x="14325111" y="90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117521</xdr:rowOff>
    </xdr:from>
    <xdr:to>
      <xdr:col>72</xdr:col>
      <xdr:colOff>38100</xdr:colOff>
      <xdr:row>55</xdr:row>
      <xdr:rowOff>47671</xdr:rowOff>
    </xdr:to>
    <xdr:sp macro="" textlink="">
      <xdr:nvSpPr>
        <xdr:cNvPr id="607" name="楕円 606"/>
        <xdr:cNvSpPr/>
      </xdr:nvSpPr>
      <xdr:spPr>
        <a:xfrm>
          <a:off x="13652500" y="937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64198</xdr:rowOff>
    </xdr:from>
    <xdr:ext cx="534377" cy="259045"/>
    <xdr:sp macro="" textlink="">
      <xdr:nvSpPr>
        <xdr:cNvPr id="608" name="テキスト ボックス 607"/>
        <xdr:cNvSpPr txBox="1"/>
      </xdr:nvSpPr>
      <xdr:spPr>
        <a:xfrm>
          <a:off x="13436111" y="915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45146</xdr:rowOff>
    </xdr:from>
    <xdr:to>
      <xdr:col>67</xdr:col>
      <xdr:colOff>101600</xdr:colOff>
      <xdr:row>55</xdr:row>
      <xdr:rowOff>146746</xdr:rowOff>
    </xdr:to>
    <xdr:sp macro="" textlink="">
      <xdr:nvSpPr>
        <xdr:cNvPr id="609" name="楕円 608"/>
        <xdr:cNvSpPr/>
      </xdr:nvSpPr>
      <xdr:spPr>
        <a:xfrm>
          <a:off x="12763500" y="947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163273</xdr:rowOff>
    </xdr:from>
    <xdr:ext cx="534377" cy="259045"/>
    <xdr:sp macro="" textlink="">
      <xdr:nvSpPr>
        <xdr:cNvPr id="610" name="テキスト ボックス 609"/>
        <xdr:cNvSpPr txBox="1"/>
      </xdr:nvSpPr>
      <xdr:spPr>
        <a:xfrm>
          <a:off x="12547111" y="925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0" name="テキスト ボックス 62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2" name="テキスト ボックス 63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122675</xdr:rowOff>
    </xdr:from>
    <xdr:to>
      <xdr:col>85</xdr:col>
      <xdr:colOff>126364</xdr:colOff>
      <xdr:row>79</xdr:row>
      <xdr:rowOff>98879</xdr:rowOff>
    </xdr:to>
    <xdr:cxnSp macro="">
      <xdr:nvCxnSpPr>
        <xdr:cNvPr id="636" name="直線コネクタ 635"/>
        <xdr:cNvCxnSpPr/>
      </xdr:nvCxnSpPr>
      <xdr:spPr>
        <a:xfrm flipV="1">
          <a:off x="16317595" y="12124175"/>
          <a:ext cx="1269" cy="151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69352</xdr:rowOff>
    </xdr:from>
    <xdr:ext cx="599010" cy="259045"/>
    <xdr:sp macro="" textlink="">
      <xdr:nvSpPr>
        <xdr:cNvPr id="639" name="災害復旧費最大値テキスト"/>
        <xdr:cNvSpPr txBox="1"/>
      </xdr:nvSpPr>
      <xdr:spPr>
        <a:xfrm>
          <a:off x="16370300" y="1189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122675</xdr:rowOff>
    </xdr:from>
    <xdr:to>
      <xdr:col>86</xdr:col>
      <xdr:colOff>25400</xdr:colOff>
      <xdr:row>70</xdr:row>
      <xdr:rowOff>122675</xdr:rowOff>
    </xdr:to>
    <xdr:cxnSp macro="">
      <xdr:nvCxnSpPr>
        <xdr:cNvPr id="640" name="直線コネクタ 639"/>
        <xdr:cNvCxnSpPr/>
      </xdr:nvCxnSpPr>
      <xdr:spPr>
        <a:xfrm>
          <a:off x="16230600" y="1212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85075</xdr:rowOff>
    </xdr:from>
    <xdr:to>
      <xdr:col>85</xdr:col>
      <xdr:colOff>127000</xdr:colOff>
      <xdr:row>79</xdr:row>
      <xdr:rowOff>97256</xdr:rowOff>
    </xdr:to>
    <xdr:cxnSp macro="">
      <xdr:nvCxnSpPr>
        <xdr:cNvPr id="641" name="直線コネクタ 640"/>
        <xdr:cNvCxnSpPr/>
      </xdr:nvCxnSpPr>
      <xdr:spPr>
        <a:xfrm>
          <a:off x="15481300" y="13629625"/>
          <a:ext cx="8382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170113</xdr:rowOff>
    </xdr:from>
    <xdr:ext cx="469744" cy="259045"/>
    <xdr:sp macro="" textlink="">
      <xdr:nvSpPr>
        <xdr:cNvPr id="642" name="災害復旧費平均値テキスト"/>
        <xdr:cNvSpPr txBox="1"/>
      </xdr:nvSpPr>
      <xdr:spPr>
        <a:xfrm>
          <a:off x="16370300" y="13371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147236</xdr:rowOff>
    </xdr:from>
    <xdr:to>
      <xdr:col>85</xdr:col>
      <xdr:colOff>177800</xdr:colOff>
      <xdr:row>79</xdr:row>
      <xdr:rowOff>77386</xdr:rowOff>
    </xdr:to>
    <xdr:sp macro="" textlink="">
      <xdr:nvSpPr>
        <xdr:cNvPr id="643" name="フローチャート: 判断 642"/>
        <xdr:cNvSpPr/>
      </xdr:nvSpPr>
      <xdr:spPr>
        <a:xfrm>
          <a:off x="16268700" y="135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85075</xdr:rowOff>
    </xdr:from>
    <xdr:to>
      <xdr:col>81</xdr:col>
      <xdr:colOff>50800</xdr:colOff>
      <xdr:row>79</xdr:row>
      <xdr:rowOff>95504</xdr:rowOff>
    </xdr:to>
    <xdr:cxnSp macro="">
      <xdr:nvCxnSpPr>
        <xdr:cNvPr id="644" name="直線コネクタ 643"/>
        <xdr:cNvCxnSpPr/>
      </xdr:nvCxnSpPr>
      <xdr:spPr>
        <a:xfrm flipV="1">
          <a:off x="14592300" y="13629625"/>
          <a:ext cx="889000" cy="1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33970</xdr:rowOff>
    </xdr:from>
    <xdr:to>
      <xdr:col>81</xdr:col>
      <xdr:colOff>101600</xdr:colOff>
      <xdr:row>79</xdr:row>
      <xdr:rowOff>135570</xdr:rowOff>
    </xdr:to>
    <xdr:sp macro="" textlink="">
      <xdr:nvSpPr>
        <xdr:cNvPr id="645" name="フローチャート: 判断 644"/>
        <xdr:cNvSpPr/>
      </xdr:nvSpPr>
      <xdr:spPr>
        <a:xfrm>
          <a:off x="15430500" y="1357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152097</xdr:rowOff>
    </xdr:from>
    <xdr:ext cx="469744" cy="259045"/>
    <xdr:sp macro="" textlink="">
      <xdr:nvSpPr>
        <xdr:cNvPr id="646" name="テキスト ボックス 645"/>
        <xdr:cNvSpPr txBox="1"/>
      </xdr:nvSpPr>
      <xdr:spPr>
        <a:xfrm>
          <a:off x="15246428" y="1335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95504</xdr:rowOff>
    </xdr:from>
    <xdr:to>
      <xdr:col>76</xdr:col>
      <xdr:colOff>114300</xdr:colOff>
      <xdr:row>79</xdr:row>
      <xdr:rowOff>98879</xdr:rowOff>
    </xdr:to>
    <xdr:cxnSp macro="">
      <xdr:nvCxnSpPr>
        <xdr:cNvPr id="647" name="直線コネクタ 646"/>
        <xdr:cNvCxnSpPr/>
      </xdr:nvCxnSpPr>
      <xdr:spPr>
        <a:xfrm flipV="1">
          <a:off x="13703300" y="13640054"/>
          <a:ext cx="8890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42636</xdr:rowOff>
    </xdr:from>
    <xdr:to>
      <xdr:col>76</xdr:col>
      <xdr:colOff>165100</xdr:colOff>
      <xdr:row>79</xdr:row>
      <xdr:rowOff>144236</xdr:rowOff>
    </xdr:to>
    <xdr:sp macro="" textlink="">
      <xdr:nvSpPr>
        <xdr:cNvPr id="648" name="フローチャート: 判断 647"/>
        <xdr:cNvSpPr/>
      </xdr:nvSpPr>
      <xdr:spPr>
        <a:xfrm>
          <a:off x="14541500" y="1358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160763</xdr:rowOff>
    </xdr:from>
    <xdr:ext cx="378565" cy="259045"/>
    <xdr:sp macro="" textlink="">
      <xdr:nvSpPr>
        <xdr:cNvPr id="649" name="テキスト ボックス 648"/>
        <xdr:cNvSpPr txBox="1"/>
      </xdr:nvSpPr>
      <xdr:spPr>
        <a:xfrm>
          <a:off x="14403017" y="13362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0" name="直線コネクタ 64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169856</xdr:rowOff>
    </xdr:from>
    <xdr:to>
      <xdr:col>72</xdr:col>
      <xdr:colOff>38100</xdr:colOff>
      <xdr:row>79</xdr:row>
      <xdr:rowOff>100006</xdr:rowOff>
    </xdr:to>
    <xdr:sp macro="" textlink="">
      <xdr:nvSpPr>
        <xdr:cNvPr id="651" name="フローチャート: 判断 650"/>
        <xdr:cNvSpPr/>
      </xdr:nvSpPr>
      <xdr:spPr>
        <a:xfrm>
          <a:off x="13652500" y="135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116533</xdr:rowOff>
    </xdr:from>
    <xdr:ext cx="469744" cy="259045"/>
    <xdr:sp macro="" textlink="">
      <xdr:nvSpPr>
        <xdr:cNvPr id="652" name="テキスト ボックス 651"/>
        <xdr:cNvSpPr txBox="1"/>
      </xdr:nvSpPr>
      <xdr:spPr>
        <a:xfrm>
          <a:off x="13468428" y="133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42614</xdr:rowOff>
    </xdr:from>
    <xdr:to>
      <xdr:col>67</xdr:col>
      <xdr:colOff>101600</xdr:colOff>
      <xdr:row>79</xdr:row>
      <xdr:rowOff>144214</xdr:rowOff>
    </xdr:to>
    <xdr:sp macro="" textlink="">
      <xdr:nvSpPr>
        <xdr:cNvPr id="653" name="フローチャート: 判断 652"/>
        <xdr:cNvSpPr/>
      </xdr:nvSpPr>
      <xdr:spPr>
        <a:xfrm>
          <a:off x="12763500" y="1358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160741</xdr:rowOff>
    </xdr:from>
    <xdr:ext cx="378565" cy="259045"/>
    <xdr:sp macro="" textlink="">
      <xdr:nvSpPr>
        <xdr:cNvPr id="654" name="テキスト ボックス 653"/>
        <xdr:cNvSpPr txBox="1"/>
      </xdr:nvSpPr>
      <xdr:spPr>
        <a:xfrm>
          <a:off x="12625017" y="13362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46456</xdr:rowOff>
    </xdr:from>
    <xdr:to>
      <xdr:col>85</xdr:col>
      <xdr:colOff>177800</xdr:colOff>
      <xdr:row>79</xdr:row>
      <xdr:rowOff>148056</xdr:rowOff>
    </xdr:to>
    <xdr:sp macro="" textlink="">
      <xdr:nvSpPr>
        <xdr:cNvPr id="660" name="楕円 659"/>
        <xdr:cNvSpPr/>
      </xdr:nvSpPr>
      <xdr:spPr>
        <a:xfrm>
          <a:off x="16268700" y="1359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132833</xdr:rowOff>
    </xdr:from>
    <xdr:ext cx="378565" cy="259045"/>
    <xdr:sp macro="" textlink="">
      <xdr:nvSpPr>
        <xdr:cNvPr id="661" name="災害復旧費該当値テキスト"/>
        <xdr:cNvSpPr txBox="1"/>
      </xdr:nvSpPr>
      <xdr:spPr>
        <a:xfrm>
          <a:off x="16370300" y="13505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34275</xdr:rowOff>
    </xdr:from>
    <xdr:to>
      <xdr:col>81</xdr:col>
      <xdr:colOff>101600</xdr:colOff>
      <xdr:row>79</xdr:row>
      <xdr:rowOff>135875</xdr:rowOff>
    </xdr:to>
    <xdr:sp macro="" textlink="">
      <xdr:nvSpPr>
        <xdr:cNvPr id="662" name="楕円 661"/>
        <xdr:cNvSpPr/>
      </xdr:nvSpPr>
      <xdr:spPr>
        <a:xfrm>
          <a:off x="15430500" y="1357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127002</xdr:rowOff>
    </xdr:from>
    <xdr:ext cx="469744" cy="259045"/>
    <xdr:sp macro="" textlink="">
      <xdr:nvSpPr>
        <xdr:cNvPr id="663" name="テキスト ボックス 662"/>
        <xdr:cNvSpPr txBox="1"/>
      </xdr:nvSpPr>
      <xdr:spPr>
        <a:xfrm>
          <a:off x="15246428" y="1367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44704</xdr:rowOff>
    </xdr:from>
    <xdr:to>
      <xdr:col>76</xdr:col>
      <xdr:colOff>165100</xdr:colOff>
      <xdr:row>79</xdr:row>
      <xdr:rowOff>146304</xdr:rowOff>
    </xdr:to>
    <xdr:sp macro="" textlink="">
      <xdr:nvSpPr>
        <xdr:cNvPr id="664" name="楕円 663"/>
        <xdr:cNvSpPr/>
      </xdr:nvSpPr>
      <xdr:spPr>
        <a:xfrm>
          <a:off x="14541500" y="1358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137431</xdr:rowOff>
    </xdr:from>
    <xdr:ext cx="378565" cy="259045"/>
    <xdr:sp macro="" textlink="">
      <xdr:nvSpPr>
        <xdr:cNvPr id="665" name="テキスト ボックス 664"/>
        <xdr:cNvSpPr txBox="1"/>
      </xdr:nvSpPr>
      <xdr:spPr>
        <a:xfrm>
          <a:off x="14403017" y="13681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6" name="楕円 66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7" name="テキスト ボックス 666"/>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8" name="楕円 66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9" name="テキスト ボックス 66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1" name="テキスト ボックス 68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25606</xdr:rowOff>
    </xdr:from>
    <xdr:to>
      <xdr:col>85</xdr:col>
      <xdr:colOff>126364</xdr:colOff>
      <xdr:row>97</xdr:row>
      <xdr:rowOff>141094</xdr:rowOff>
    </xdr:to>
    <xdr:cxnSp macro="">
      <xdr:nvCxnSpPr>
        <xdr:cNvPr id="691" name="直線コネクタ 690"/>
        <xdr:cNvCxnSpPr/>
      </xdr:nvCxnSpPr>
      <xdr:spPr>
        <a:xfrm flipV="1">
          <a:off x="16317595" y="15456106"/>
          <a:ext cx="1269" cy="131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144921</xdr:rowOff>
    </xdr:from>
    <xdr:ext cx="469744" cy="259045"/>
    <xdr:sp macro="" textlink="">
      <xdr:nvSpPr>
        <xdr:cNvPr id="692" name="公債費最小値テキスト"/>
        <xdr:cNvSpPr txBox="1"/>
      </xdr:nvSpPr>
      <xdr:spPr>
        <a:xfrm>
          <a:off x="16370300" y="167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141094</xdr:rowOff>
    </xdr:from>
    <xdr:to>
      <xdr:col>86</xdr:col>
      <xdr:colOff>25400</xdr:colOff>
      <xdr:row>97</xdr:row>
      <xdr:rowOff>141094</xdr:rowOff>
    </xdr:to>
    <xdr:cxnSp macro="">
      <xdr:nvCxnSpPr>
        <xdr:cNvPr id="693" name="直線コネクタ 692"/>
        <xdr:cNvCxnSpPr/>
      </xdr:nvCxnSpPr>
      <xdr:spPr>
        <a:xfrm>
          <a:off x="16230600" y="167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143733</xdr:rowOff>
    </xdr:from>
    <xdr:ext cx="534377" cy="259045"/>
    <xdr:sp macro="" textlink="">
      <xdr:nvSpPr>
        <xdr:cNvPr id="694" name="公債費最大値テキスト"/>
        <xdr:cNvSpPr txBox="1"/>
      </xdr:nvSpPr>
      <xdr:spPr>
        <a:xfrm>
          <a:off x="16370300" y="152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25606</xdr:rowOff>
    </xdr:from>
    <xdr:to>
      <xdr:col>86</xdr:col>
      <xdr:colOff>25400</xdr:colOff>
      <xdr:row>90</xdr:row>
      <xdr:rowOff>25606</xdr:rowOff>
    </xdr:to>
    <xdr:cxnSp macro="">
      <xdr:nvCxnSpPr>
        <xdr:cNvPr id="695" name="直線コネクタ 694"/>
        <xdr:cNvCxnSpPr/>
      </xdr:nvCxnSpPr>
      <xdr:spPr>
        <a:xfrm>
          <a:off x="16230600" y="1545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50660</xdr:rowOff>
    </xdr:from>
    <xdr:to>
      <xdr:col>85</xdr:col>
      <xdr:colOff>127000</xdr:colOff>
      <xdr:row>94</xdr:row>
      <xdr:rowOff>147152</xdr:rowOff>
    </xdr:to>
    <xdr:cxnSp macro="">
      <xdr:nvCxnSpPr>
        <xdr:cNvPr id="696" name="直線コネクタ 695"/>
        <xdr:cNvCxnSpPr/>
      </xdr:nvCxnSpPr>
      <xdr:spPr>
        <a:xfrm flipV="1">
          <a:off x="15481300" y="16166960"/>
          <a:ext cx="838200" cy="9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150021</xdr:rowOff>
    </xdr:from>
    <xdr:ext cx="534377" cy="259045"/>
    <xdr:sp macro="" textlink="">
      <xdr:nvSpPr>
        <xdr:cNvPr id="697" name="公債費平均値テキスト"/>
        <xdr:cNvSpPr txBox="1"/>
      </xdr:nvSpPr>
      <xdr:spPr>
        <a:xfrm>
          <a:off x="16370300" y="15923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127144</xdr:rowOff>
    </xdr:from>
    <xdr:to>
      <xdr:col>85</xdr:col>
      <xdr:colOff>177800</xdr:colOff>
      <xdr:row>94</xdr:row>
      <xdr:rowOff>57294</xdr:rowOff>
    </xdr:to>
    <xdr:sp macro="" textlink="">
      <xdr:nvSpPr>
        <xdr:cNvPr id="698" name="フローチャート: 判断 697"/>
        <xdr:cNvSpPr/>
      </xdr:nvSpPr>
      <xdr:spPr>
        <a:xfrm>
          <a:off x="162687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147152</xdr:rowOff>
    </xdr:from>
    <xdr:to>
      <xdr:col>81</xdr:col>
      <xdr:colOff>50800</xdr:colOff>
      <xdr:row>94</xdr:row>
      <xdr:rowOff>149027</xdr:rowOff>
    </xdr:to>
    <xdr:cxnSp macro="">
      <xdr:nvCxnSpPr>
        <xdr:cNvPr id="699" name="直線コネクタ 698"/>
        <xdr:cNvCxnSpPr/>
      </xdr:nvCxnSpPr>
      <xdr:spPr>
        <a:xfrm flipV="1">
          <a:off x="14592300" y="16263452"/>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151011</xdr:rowOff>
    </xdr:from>
    <xdr:to>
      <xdr:col>81</xdr:col>
      <xdr:colOff>101600</xdr:colOff>
      <xdr:row>94</xdr:row>
      <xdr:rowOff>81161</xdr:rowOff>
    </xdr:to>
    <xdr:sp macro="" textlink="">
      <xdr:nvSpPr>
        <xdr:cNvPr id="700" name="フローチャート: 判断 699"/>
        <xdr:cNvSpPr/>
      </xdr:nvSpPr>
      <xdr:spPr>
        <a:xfrm>
          <a:off x="15430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97688</xdr:rowOff>
    </xdr:from>
    <xdr:ext cx="534377" cy="259045"/>
    <xdr:sp macro="" textlink="">
      <xdr:nvSpPr>
        <xdr:cNvPr id="701" name="テキスト ボックス 700"/>
        <xdr:cNvSpPr txBox="1"/>
      </xdr:nvSpPr>
      <xdr:spPr>
        <a:xfrm>
          <a:off x="15214111" y="1587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149027</xdr:rowOff>
    </xdr:from>
    <xdr:to>
      <xdr:col>76</xdr:col>
      <xdr:colOff>114300</xdr:colOff>
      <xdr:row>94</xdr:row>
      <xdr:rowOff>150947</xdr:rowOff>
    </xdr:to>
    <xdr:cxnSp macro="">
      <xdr:nvCxnSpPr>
        <xdr:cNvPr id="702" name="直線コネクタ 701"/>
        <xdr:cNvCxnSpPr/>
      </xdr:nvCxnSpPr>
      <xdr:spPr>
        <a:xfrm flipV="1">
          <a:off x="13703300" y="16265327"/>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135398</xdr:rowOff>
    </xdr:from>
    <xdr:to>
      <xdr:col>76</xdr:col>
      <xdr:colOff>165100</xdr:colOff>
      <xdr:row>94</xdr:row>
      <xdr:rowOff>65548</xdr:rowOff>
    </xdr:to>
    <xdr:sp macro="" textlink="">
      <xdr:nvSpPr>
        <xdr:cNvPr id="703" name="フローチャート: 判断 702"/>
        <xdr:cNvSpPr/>
      </xdr:nvSpPr>
      <xdr:spPr>
        <a:xfrm>
          <a:off x="14541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82075</xdr:rowOff>
    </xdr:from>
    <xdr:ext cx="534377" cy="259045"/>
    <xdr:sp macro="" textlink="">
      <xdr:nvSpPr>
        <xdr:cNvPr id="704" name="テキスト ボックス 703"/>
        <xdr:cNvSpPr txBox="1"/>
      </xdr:nvSpPr>
      <xdr:spPr>
        <a:xfrm>
          <a:off x="14325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11821</xdr:rowOff>
    </xdr:from>
    <xdr:to>
      <xdr:col>71</xdr:col>
      <xdr:colOff>177800</xdr:colOff>
      <xdr:row>94</xdr:row>
      <xdr:rowOff>150947</xdr:rowOff>
    </xdr:to>
    <xdr:cxnSp macro="">
      <xdr:nvCxnSpPr>
        <xdr:cNvPr id="705" name="直線コネクタ 704"/>
        <xdr:cNvCxnSpPr/>
      </xdr:nvCxnSpPr>
      <xdr:spPr>
        <a:xfrm>
          <a:off x="12814300" y="16128121"/>
          <a:ext cx="889000" cy="13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112423</xdr:rowOff>
    </xdr:from>
    <xdr:to>
      <xdr:col>72</xdr:col>
      <xdr:colOff>38100</xdr:colOff>
      <xdr:row>94</xdr:row>
      <xdr:rowOff>42573</xdr:rowOff>
    </xdr:to>
    <xdr:sp macro="" textlink="">
      <xdr:nvSpPr>
        <xdr:cNvPr id="706" name="フローチャート: 判断 705"/>
        <xdr:cNvSpPr/>
      </xdr:nvSpPr>
      <xdr:spPr>
        <a:xfrm>
          <a:off x="13652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59100</xdr:rowOff>
    </xdr:from>
    <xdr:ext cx="534377" cy="259045"/>
    <xdr:sp macro="" textlink="">
      <xdr:nvSpPr>
        <xdr:cNvPr id="707" name="テキスト ボックス 706"/>
        <xdr:cNvSpPr txBox="1"/>
      </xdr:nvSpPr>
      <xdr:spPr>
        <a:xfrm>
          <a:off x="13436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123989</xdr:rowOff>
    </xdr:from>
    <xdr:to>
      <xdr:col>67</xdr:col>
      <xdr:colOff>101600</xdr:colOff>
      <xdr:row>94</xdr:row>
      <xdr:rowOff>54139</xdr:rowOff>
    </xdr:to>
    <xdr:sp macro="" textlink="">
      <xdr:nvSpPr>
        <xdr:cNvPr id="708" name="フローチャート: 判断 707"/>
        <xdr:cNvSpPr/>
      </xdr:nvSpPr>
      <xdr:spPr>
        <a:xfrm>
          <a:off x="12763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70666</xdr:rowOff>
    </xdr:from>
    <xdr:ext cx="534377" cy="259045"/>
    <xdr:sp macro="" textlink="">
      <xdr:nvSpPr>
        <xdr:cNvPr id="709" name="テキスト ボックス 708"/>
        <xdr:cNvSpPr txBox="1"/>
      </xdr:nvSpPr>
      <xdr:spPr>
        <a:xfrm>
          <a:off x="12547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171310</xdr:rowOff>
    </xdr:from>
    <xdr:to>
      <xdr:col>85</xdr:col>
      <xdr:colOff>177800</xdr:colOff>
      <xdr:row>94</xdr:row>
      <xdr:rowOff>101460</xdr:rowOff>
    </xdr:to>
    <xdr:sp macro="" textlink="">
      <xdr:nvSpPr>
        <xdr:cNvPr id="715" name="楕円 714"/>
        <xdr:cNvSpPr/>
      </xdr:nvSpPr>
      <xdr:spPr>
        <a:xfrm>
          <a:off x="16268700" y="161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149737</xdr:rowOff>
    </xdr:from>
    <xdr:ext cx="534377" cy="259045"/>
    <xdr:sp macro="" textlink="">
      <xdr:nvSpPr>
        <xdr:cNvPr id="716" name="公債費該当値テキスト"/>
        <xdr:cNvSpPr txBox="1"/>
      </xdr:nvSpPr>
      <xdr:spPr>
        <a:xfrm>
          <a:off x="16370300" y="1609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96352</xdr:rowOff>
    </xdr:from>
    <xdr:to>
      <xdr:col>81</xdr:col>
      <xdr:colOff>101600</xdr:colOff>
      <xdr:row>95</xdr:row>
      <xdr:rowOff>26502</xdr:rowOff>
    </xdr:to>
    <xdr:sp macro="" textlink="">
      <xdr:nvSpPr>
        <xdr:cNvPr id="717" name="楕円 716"/>
        <xdr:cNvSpPr/>
      </xdr:nvSpPr>
      <xdr:spPr>
        <a:xfrm>
          <a:off x="15430500" y="1621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17629</xdr:rowOff>
    </xdr:from>
    <xdr:ext cx="534377" cy="259045"/>
    <xdr:sp macro="" textlink="">
      <xdr:nvSpPr>
        <xdr:cNvPr id="718" name="テキスト ボックス 717"/>
        <xdr:cNvSpPr txBox="1"/>
      </xdr:nvSpPr>
      <xdr:spPr>
        <a:xfrm>
          <a:off x="15214111" y="1630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98227</xdr:rowOff>
    </xdr:from>
    <xdr:to>
      <xdr:col>76</xdr:col>
      <xdr:colOff>165100</xdr:colOff>
      <xdr:row>95</xdr:row>
      <xdr:rowOff>28377</xdr:rowOff>
    </xdr:to>
    <xdr:sp macro="" textlink="">
      <xdr:nvSpPr>
        <xdr:cNvPr id="719" name="楕円 718"/>
        <xdr:cNvSpPr/>
      </xdr:nvSpPr>
      <xdr:spPr>
        <a:xfrm>
          <a:off x="14541500" y="162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19504</xdr:rowOff>
    </xdr:from>
    <xdr:ext cx="534377" cy="259045"/>
    <xdr:sp macro="" textlink="">
      <xdr:nvSpPr>
        <xdr:cNvPr id="720" name="テキスト ボックス 719"/>
        <xdr:cNvSpPr txBox="1"/>
      </xdr:nvSpPr>
      <xdr:spPr>
        <a:xfrm>
          <a:off x="14325111" y="1630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100147</xdr:rowOff>
    </xdr:from>
    <xdr:to>
      <xdr:col>72</xdr:col>
      <xdr:colOff>38100</xdr:colOff>
      <xdr:row>95</xdr:row>
      <xdr:rowOff>30297</xdr:rowOff>
    </xdr:to>
    <xdr:sp macro="" textlink="">
      <xdr:nvSpPr>
        <xdr:cNvPr id="721" name="楕円 720"/>
        <xdr:cNvSpPr/>
      </xdr:nvSpPr>
      <xdr:spPr>
        <a:xfrm>
          <a:off x="13652500" y="1621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21424</xdr:rowOff>
    </xdr:from>
    <xdr:ext cx="534377" cy="259045"/>
    <xdr:sp macro="" textlink="">
      <xdr:nvSpPr>
        <xdr:cNvPr id="722" name="テキスト ボックス 721"/>
        <xdr:cNvSpPr txBox="1"/>
      </xdr:nvSpPr>
      <xdr:spPr>
        <a:xfrm>
          <a:off x="13436111" y="1630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132471</xdr:rowOff>
    </xdr:from>
    <xdr:to>
      <xdr:col>67</xdr:col>
      <xdr:colOff>101600</xdr:colOff>
      <xdr:row>94</xdr:row>
      <xdr:rowOff>62621</xdr:rowOff>
    </xdr:to>
    <xdr:sp macro="" textlink="">
      <xdr:nvSpPr>
        <xdr:cNvPr id="723" name="楕円 722"/>
        <xdr:cNvSpPr/>
      </xdr:nvSpPr>
      <xdr:spPr>
        <a:xfrm>
          <a:off x="12763500" y="1607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53748</xdr:rowOff>
    </xdr:from>
    <xdr:ext cx="534377" cy="259045"/>
    <xdr:sp macro="" textlink="">
      <xdr:nvSpPr>
        <xdr:cNvPr id="724" name="テキスト ボックス 723"/>
        <xdr:cNvSpPr txBox="1"/>
      </xdr:nvSpPr>
      <xdr:spPr>
        <a:xfrm>
          <a:off x="12547111" y="1617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138747</xdr:rowOff>
    </xdr:from>
    <xdr:to>
      <xdr:col>116</xdr:col>
      <xdr:colOff>62864</xdr:colOff>
      <xdr:row>39</xdr:row>
      <xdr:rowOff>44450</xdr:rowOff>
    </xdr:to>
    <xdr:cxnSp macro="">
      <xdr:nvCxnSpPr>
        <xdr:cNvPr id="748" name="直線コネクタ 747"/>
        <xdr:cNvCxnSpPr/>
      </xdr:nvCxnSpPr>
      <xdr:spPr>
        <a:xfrm flipV="1">
          <a:off x="22159595" y="5282247"/>
          <a:ext cx="1269"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52405</xdr:rowOff>
    </xdr:from>
    <xdr:ext cx="249299" cy="259045"/>
    <xdr:sp macro="" textlink="">
      <xdr:nvSpPr>
        <xdr:cNvPr id="749" name="諸支出金最小値テキスト"/>
        <xdr:cNvSpPr txBox="1"/>
      </xdr:nvSpPr>
      <xdr:spPr>
        <a:xfrm>
          <a:off x="22212300" y="6738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85424</xdr:rowOff>
    </xdr:from>
    <xdr:ext cx="469744" cy="259045"/>
    <xdr:sp macro="" textlink="">
      <xdr:nvSpPr>
        <xdr:cNvPr id="751" name="諸支出金最大値テキスト"/>
        <xdr:cNvSpPr txBox="1"/>
      </xdr:nvSpPr>
      <xdr:spPr>
        <a:xfrm>
          <a:off x="22212300" y="505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138747</xdr:rowOff>
    </xdr:from>
    <xdr:to>
      <xdr:col>116</xdr:col>
      <xdr:colOff>152400</xdr:colOff>
      <xdr:row>30</xdr:row>
      <xdr:rowOff>138747</xdr:rowOff>
    </xdr:to>
    <xdr:cxnSp macro="">
      <xdr:nvCxnSpPr>
        <xdr:cNvPr id="752" name="直線コネクタ 751"/>
        <xdr:cNvCxnSpPr/>
      </xdr:nvCxnSpPr>
      <xdr:spPr>
        <a:xfrm>
          <a:off x="22072600" y="5282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141305</xdr:rowOff>
    </xdr:from>
    <xdr:ext cx="378565" cy="259045"/>
    <xdr:sp macro="" textlink="">
      <xdr:nvSpPr>
        <xdr:cNvPr id="754" name="諸支出金平均値テキスト"/>
        <xdr:cNvSpPr txBox="1"/>
      </xdr:nvSpPr>
      <xdr:spPr>
        <a:xfrm>
          <a:off x="22212300" y="6484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118428</xdr:rowOff>
    </xdr:from>
    <xdr:to>
      <xdr:col>116</xdr:col>
      <xdr:colOff>114300</xdr:colOff>
      <xdr:row>39</xdr:row>
      <xdr:rowOff>48578</xdr:rowOff>
    </xdr:to>
    <xdr:sp macro="" textlink="">
      <xdr:nvSpPr>
        <xdr:cNvPr id="755" name="フローチャート: 判断 754"/>
        <xdr:cNvSpPr/>
      </xdr:nvSpPr>
      <xdr:spPr>
        <a:xfrm>
          <a:off x="22110700" y="6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147003</xdr:rowOff>
    </xdr:from>
    <xdr:to>
      <xdr:col>112</xdr:col>
      <xdr:colOff>38100</xdr:colOff>
      <xdr:row>39</xdr:row>
      <xdr:rowOff>77153</xdr:rowOff>
    </xdr:to>
    <xdr:sp macro="" textlink="">
      <xdr:nvSpPr>
        <xdr:cNvPr id="757" name="フローチャート: 判断 756"/>
        <xdr:cNvSpPr/>
      </xdr:nvSpPr>
      <xdr:spPr>
        <a:xfrm>
          <a:off x="21272500" y="666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93680</xdr:rowOff>
    </xdr:from>
    <xdr:ext cx="313932" cy="259045"/>
    <xdr:sp macro="" textlink="">
      <xdr:nvSpPr>
        <xdr:cNvPr id="758" name="テキスト ボックス 757"/>
        <xdr:cNvSpPr txBox="1"/>
      </xdr:nvSpPr>
      <xdr:spPr>
        <a:xfrm>
          <a:off x="21166333" y="6437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149860</xdr:rowOff>
    </xdr:from>
    <xdr:to>
      <xdr:col>107</xdr:col>
      <xdr:colOff>101600</xdr:colOff>
      <xdr:row>39</xdr:row>
      <xdr:rowOff>80010</xdr:rowOff>
    </xdr:to>
    <xdr:sp macro="" textlink="">
      <xdr:nvSpPr>
        <xdr:cNvPr id="760" name="フローチャート: 判断 759"/>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96537</xdr:rowOff>
    </xdr:from>
    <xdr:ext cx="313932" cy="259045"/>
    <xdr:sp macro="" textlink="">
      <xdr:nvSpPr>
        <xdr:cNvPr id="761" name="テキスト ボックス 760"/>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140526</xdr:rowOff>
    </xdr:from>
    <xdr:to>
      <xdr:col>102</xdr:col>
      <xdr:colOff>165100</xdr:colOff>
      <xdr:row>39</xdr:row>
      <xdr:rowOff>70676</xdr:rowOff>
    </xdr:to>
    <xdr:sp macro="" textlink="">
      <xdr:nvSpPr>
        <xdr:cNvPr id="763" name="フローチャート: 判断 762"/>
        <xdr:cNvSpPr/>
      </xdr:nvSpPr>
      <xdr:spPr>
        <a:xfrm>
          <a:off x="19494500" y="665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87203</xdr:rowOff>
    </xdr:from>
    <xdr:ext cx="378565" cy="259045"/>
    <xdr:sp macro="" textlink="">
      <xdr:nvSpPr>
        <xdr:cNvPr id="764" name="テキスト ボックス 763"/>
        <xdr:cNvSpPr txBox="1"/>
      </xdr:nvSpPr>
      <xdr:spPr>
        <a:xfrm>
          <a:off x="19356017" y="6430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136906</xdr:rowOff>
    </xdr:from>
    <xdr:to>
      <xdr:col>98</xdr:col>
      <xdr:colOff>38100</xdr:colOff>
      <xdr:row>39</xdr:row>
      <xdr:rowOff>67056</xdr:rowOff>
    </xdr:to>
    <xdr:sp macro="" textlink="">
      <xdr:nvSpPr>
        <xdr:cNvPr id="765" name="フローチャート: 判断 764"/>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83583</xdr:rowOff>
    </xdr:from>
    <xdr:ext cx="378565" cy="259045"/>
    <xdr:sp macro="" textlink="">
      <xdr:nvSpPr>
        <xdr:cNvPr id="766" name="テキスト ボックス 765"/>
        <xdr:cNvSpPr txBox="1"/>
      </xdr:nvSpPr>
      <xdr:spPr>
        <a:xfrm>
          <a:off x="18467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96855</xdr:rowOff>
    </xdr:from>
    <xdr:ext cx="249299" cy="259045"/>
    <xdr:sp macro="" textlink="">
      <xdr:nvSpPr>
        <xdr:cNvPr id="773" name="諸支出金該当値テキスト"/>
        <xdr:cNvSpPr txBox="1"/>
      </xdr:nvSpPr>
      <xdr:spPr>
        <a:xfrm>
          <a:off x="22212300" y="6611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主な要因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総務費については、市役所本庁舎耐震補強・増築・改修工事の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期工事（残工事分）の開始に伴う事業費の増や、ふるさと納税寄付金の増に伴うふるさと納税関連経費の増などにより、全体として増加した。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effectLst/>
              <a:latin typeface="ＭＳ Ｐゴシック" panose="020B0600070205080204" pitchFamily="50" charset="-128"/>
              <a:ea typeface="ＭＳ Ｐゴシック" panose="020B0600070205080204" pitchFamily="50" charset="-128"/>
            </a:rPr>
            <a:t>　民生費については、制度改正（支給月の変更）に伴う児童扶養手当支給事業の増や、障害福祉サービス等給付事業の増、幼児教育・保育の無償化に伴う施設型給付費等支給事業の増などにより全体として増加し、類似団体と比較して高い水準で推移している。</a:t>
          </a:r>
          <a:endParaRPr kumimoji="1" lang="en-US" altLang="ja-JP" sz="1300">
            <a:effectLst/>
            <a:latin typeface="ＭＳ Ｐゴシック" panose="020B0600070205080204" pitchFamily="50" charset="-128"/>
            <a:ea typeface="ＭＳ Ｐゴシック" panose="020B0600070205080204" pitchFamily="50" charset="-128"/>
          </a:endParaRPr>
        </a:p>
        <a:p>
          <a:r>
            <a:rPr kumimoji="1" lang="ja-JP" altLang="en-US" sz="1300">
              <a:effectLst/>
              <a:latin typeface="ＭＳ Ｐゴシック" panose="020B0600070205080204" pitchFamily="50" charset="-128"/>
              <a:ea typeface="ＭＳ Ｐゴシック" panose="020B0600070205080204" pitchFamily="50" charset="-128"/>
            </a:rPr>
            <a:t>　衛生費については、病院事業会計への繰出金が減少したことから、住民一人当たりのコストは大きく減少したものの、依然として類似団体と比較して高い水準である。</a:t>
          </a:r>
          <a:endParaRPr kumimoji="1" lang="en-US" altLang="ja-JP" sz="1300">
            <a:effectLst/>
            <a:latin typeface="ＭＳ Ｐゴシック" panose="020B0600070205080204" pitchFamily="50" charset="-128"/>
            <a:ea typeface="ＭＳ Ｐゴシック" panose="020B0600070205080204" pitchFamily="50" charset="-128"/>
          </a:endParaRPr>
        </a:p>
        <a:p>
          <a:r>
            <a:rPr kumimoji="1" lang="ja-JP" altLang="en-US" sz="1300">
              <a:effectLst/>
              <a:latin typeface="ＭＳ Ｐゴシック" panose="020B0600070205080204" pitchFamily="50" charset="-128"/>
              <a:ea typeface="ＭＳ Ｐゴシック" panose="020B0600070205080204" pitchFamily="50" charset="-128"/>
            </a:rPr>
            <a:t>　教育費については、河瀬小学校校舎増築事業の増や彦根市スポーツ・文化交流センター整備事業の増などにより、全体として住民一人当たりのコストは増加した。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ゴシック" pitchFamily="49" charset="-128"/>
              <a:ea typeface="ＭＳ ゴシック" pitchFamily="49" charset="-128"/>
            </a:rPr>
            <a:t>　令和元年度より基金に頼らない財政運営を目指し、予算枠配分方式による財政再建に取り組んだことから、平成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年度まで</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市役所本庁舎耐震化整備事業や彦根市スポーツ・文化交流センター整備事業などの大型の投資事業の影響により減少傾向にあった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財政調整基金残高は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、令和元年度は前年度比横ばいで推移し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た。また、</a:t>
          </a:r>
          <a:r>
            <a:rPr kumimoji="1" lang="ja-JP" altLang="en-US" sz="1200">
              <a:latin typeface="ＭＳ ゴシック" pitchFamily="49" charset="-128"/>
              <a:ea typeface="ＭＳ ゴシック" pitchFamily="49" charset="-128"/>
            </a:rPr>
            <a:t>実質収支額は前年度より</a:t>
          </a:r>
          <a:r>
            <a:rPr kumimoji="1" lang="en-US" altLang="ja-JP" sz="1200">
              <a:latin typeface="ＭＳ ゴシック" pitchFamily="49" charset="-128"/>
              <a:ea typeface="ＭＳ ゴシック" pitchFamily="49" charset="-128"/>
            </a:rPr>
            <a:t>0.75</a:t>
          </a:r>
          <a:r>
            <a:rPr kumimoji="1" lang="ja-JP" altLang="en-US" sz="1200">
              <a:latin typeface="ＭＳ ゴシック" pitchFamily="49" charset="-128"/>
              <a:ea typeface="ＭＳ ゴシック" pitchFamily="49" charset="-128"/>
            </a:rPr>
            <a:t>ポイント改善し、実質単年度収支についても黒字に転じた。</a:t>
          </a:r>
          <a:endParaRPr kumimoji="1" lang="en-US" altLang="ja-JP" sz="12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ゴシック" pitchFamily="49" charset="-128"/>
              <a:ea typeface="ＭＳ ゴシック" pitchFamily="49" charset="-128"/>
            </a:rPr>
            <a:t>　今後についても削減可能な支出について検討を重ね、既に着手している投資的経費等の実施についても、後年度負担に留意しながら効果的に財政運営を行う。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年度に引き続き、全会計において赤字は発生しておらず、良好な状態である。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水道事業会計においては、前年度と比較して給水収益は微減となったものの、総排水量に対する有収率は微増し、実質収支は増となり、標準財政規模比についても全年度比増となった。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病院事業会計においては、入院収益は患者数の増により増加し、外来収益は患者数が減少したものの、診療単価が大きく増加したことにより収支の改善が図られ、実質収支は増加した。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下水道事業会計においては、</a:t>
          </a:r>
          <a:r>
            <a:rPr lang="ja-JP" altLang="en-US" sz="1400">
              <a:latin typeface="ＭＳ ゴシック" panose="020B0609070205080204" pitchFamily="49" charset="-128"/>
              <a:ea typeface="ＭＳ ゴシック" panose="020B0609070205080204" pitchFamily="49" charset="-128"/>
            </a:rPr>
            <a:t>令和</a:t>
          </a:r>
          <a:r>
            <a:rPr lang="en-US" altLang="ja-JP" sz="1400">
              <a:latin typeface="ＭＳ ゴシック" panose="020B0609070205080204" pitchFamily="49" charset="-128"/>
              <a:ea typeface="ＭＳ ゴシック" panose="020B0609070205080204" pitchFamily="49" charset="-128"/>
            </a:rPr>
            <a:t>2</a:t>
          </a:r>
          <a:r>
            <a:rPr lang="ja-JP" altLang="en-US" sz="1400">
              <a:latin typeface="ＭＳ ゴシック" panose="020B0609070205080204" pitchFamily="49" charset="-128"/>
              <a:ea typeface="ＭＳ ゴシック" panose="020B0609070205080204" pitchFamily="49" charset="-128"/>
            </a:rPr>
            <a:t>年度からの新会計移行に伴う打ち切り決算により、従来出納閉鎖期間中に出納処理を行っていた歳入歳出額が比率の算定に算入されないことにより前年度比減となった。</a:t>
          </a:r>
          <a:endParaRPr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itchFamily="49" charset="-128"/>
              <a:ea typeface="ＭＳ ゴシック" pitchFamily="49" charset="-128"/>
            </a:rPr>
            <a:t>　その他の事業会計も含めて、平成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年連続で全会計で黒字となったが、今後も経営状態に注意する必要がある。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K1" workbookViewId="0">
      <selection activeCell="CT7" sqref="CT7:DA7"/>
    </sheetView>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45767817</v>
      </c>
      <c r="BO4" s="462"/>
      <c r="BP4" s="462"/>
      <c r="BQ4" s="462"/>
      <c r="BR4" s="462"/>
      <c r="BS4" s="462"/>
      <c r="BT4" s="462"/>
      <c r="BU4" s="463"/>
      <c r="BV4" s="461">
        <v>44926842</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4.5</v>
      </c>
      <c r="CU4" s="646"/>
      <c r="CV4" s="646"/>
      <c r="CW4" s="646"/>
      <c r="CX4" s="646"/>
      <c r="CY4" s="646"/>
      <c r="CZ4" s="646"/>
      <c r="DA4" s="647"/>
      <c r="DB4" s="645">
        <v>3.8</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44573478</v>
      </c>
      <c r="BO5" s="467"/>
      <c r="BP5" s="467"/>
      <c r="BQ5" s="467"/>
      <c r="BR5" s="467"/>
      <c r="BS5" s="467"/>
      <c r="BT5" s="467"/>
      <c r="BU5" s="468"/>
      <c r="BV5" s="466">
        <v>43842071</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94.2</v>
      </c>
      <c r="CU5" s="437"/>
      <c r="CV5" s="437"/>
      <c r="CW5" s="437"/>
      <c r="CX5" s="437"/>
      <c r="CY5" s="437"/>
      <c r="CZ5" s="437"/>
      <c r="DA5" s="438"/>
      <c r="DB5" s="436">
        <v>96.2</v>
      </c>
      <c r="DC5" s="437"/>
      <c r="DD5" s="437"/>
      <c r="DE5" s="437"/>
      <c r="DF5" s="437"/>
      <c r="DG5" s="437"/>
      <c r="DH5" s="437"/>
      <c r="DI5" s="438"/>
      <c r="DJ5" s="186"/>
      <c r="DK5" s="186"/>
      <c r="DL5" s="186"/>
      <c r="DM5" s="186"/>
      <c r="DN5" s="186"/>
      <c r="DO5" s="186"/>
    </row>
    <row r="6" spans="1:119" ht="18.75" customHeight="1" x14ac:dyDescent="0.2">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1194339</v>
      </c>
      <c r="BO6" s="467"/>
      <c r="BP6" s="467"/>
      <c r="BQ6" s="467"/>
      <c r="BR6" s="467"/>
      <c r="BS6" s="467"/>
      <c r="BT6" s="467"/>
      <c r="BU6" s="468"/>
      <c r="BV6" s="466">
        <v>1084771</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100.7</v>
      </c>
      <c r="CU6" s="620"/>
      <c r="CV6" s="620"/>
      <c r="CW6" s="620"/>
      <c r="CX6" s="620"/>
      <c r="CY6" s="620"/>
      <c r="CZ6" s="620"/>
      <c r="DA6" s="621"/>
      <c r="DB6" s="619">
        <v>102.7</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73527</v>
      </c>
      <c r="BO7" s="467"/>
      <c r="BP7" s="467"/>
      <c r="BQ7" s="467"/>
      <c r="BR7" s="467"/>
      <c r="BS7" s="467"/>
      <c r="BT7" s="467"/>
      <c r="BU7" s="468"/>
      <c r="BV7" s="466">
        <v>155872</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24647080</v>
      </c>
      <c r="CU7" s="467"/>
      <c r="CV7" s="467"/>
      <c r="CW7" s="467"/>
      <c r="CX7" s="467"/>
      <c r="CY7" s="467"/>
      <c r="CZ7" s="467"/>
      <c r="DA7" s="468"/>
      <c r="DB7" s="466">
        <v>24431147</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1120812</v>
      </c>
      <c r="BO8" s="467"/>
      <c r="BP8" s="467"/>
      <c r="BQ8" s="467"/>
      <c r="BR8" s="467"/>
      <c r="BS8" s="467"/>
      <c r="BT8" s="467"/>
      <c r="BU8" s="468"/>
      <c r="BV8" s="466">
        <v>928899</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0.81</v>
      </c>
      <c r="CU8" s="580"/>
      <c r="CV8" s="580"/>
      <c r="CW8" s="580"/>
      <c r="CX8" s="580"/>
      <c r="CY8" s="580"/>
      <c r="CZ8" s="580"/>
      <c r="DA8" s="581"/>
      <c r="DB8" s="579">
        <v>0.81</v>
      </c>
      <c r="DC8" s="580"/>
      <c r="DD8" s="580"/>
      <c r="DE8" s="580"/>
      <c r="DF8" s="580"/>
      <c r="DG8" s="580"/>
      <c r="DH8" s="580"/>
      <c r="DI8" s="581"/>
      <c r="DJ8" s="186"/>
      <c r="DK8" s="186"/>
      <c r="DL8" s="186"/>
      <c r="DM8" s="186"/>
      <c r="DN8" s="186"/>
      <c r="DO8" s="186"/>
    </row>
    <row r="9" spans="1:119" ht="18.75" customHeight="1" thickBot="1" x14ac:dyDescent="0.25">
      <c r="A9" s="187"/>
      <c r="B9" s="608" t="s">
        <v>112</v>
      </c>
      <c r="C9" s="609"/>
      <c r="D9" s="609"/>
      <c r="E9" s="609"/>
      <c r="F9" s="609"/>
      <c r="G9" s="609"/>
      <c r="H9" s="609"/>
      <c r="I9" s="609"/>
      <c r="J9" s="609"/>
      <c r="K9" s="529"/>
      <c r="L9" s="610" t="s">
        <v>113</v>
      </c>
      <c r="M9" s="611"/>
      <c r="N9" s="611"/>
      <c r="O9" s="611"/>
      <c r="P9" s="611"/>
      <c r="Q9" s="612"/>
      <c r="R9" s="613">
        <v>113679</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191913</v>
      </c>
      <c r="BO9" s="467"/>
      <c r="BP9" s="467"/>
      <c r="BQ9" s="467"/>
      <c r="BR9" s="467"/>
      <c r="BS9" s="467"/>
      <c r="BT9" s="467"/>
      <c r="BU9" s="468"/>
      <c r="BV9" s="466">
        <v>367445</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13.2</v>
      </c>
      <c r="CU9" s="437"/>
      <c r="CV9" s="437"/>
      <c r="CW9" s="437"/>
      <c r="CX9" s="437"/>
      <c r="CY9" s="437"/>
      <c r="CZ9" s="437"/>
      <c r="DA9" s="438"/>
      <c r="DB9" s="436">
        <v>10.9</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119</v>
      </c>
      <c r="M10" s="440"/>
      <c r="N10" s="440"/>
      <c r="O10" s="440"/>
      <c r="P10" s="440"/>
      <c r="Q10" s="441"/>
      <c r="R10" s="442">
        <v>112156</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183824</v>
      </c>
      <c r="BO10" s="467"/>
      <c r="BP10" s="467"/>
      <c r="BQ10" s="467"/>
      <c r="BR10" s="467"/>
      <c r="BS10" s="467"/>
      <c r="BT10" s="467"/>
      <c r="BU10" s="468"/>
      <c r="BV10" s="466">
        <v>1093472</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127</v>
      </c>
      <c r="AV11" s="524"/>
      <c r="AW11" s="524"/>
      <c r="AX11" s="524"/>
      <c r="AY11" s="446" t="s">
        <v>128</v>
      </c>
      <c r="AZ11" s="447"/>
      <c r="BA11" s="447"/>
      <c r="BB11" s="447"/>
      <c r="BC11" s="447"/>
      <c r="BD11" s="447"/>
      <c r="BE11" s="447"/>
      <c r="BF11" s="447"/>
      <c r="BG11" s="447"/>
      <c r="BH11" s="447"/>
      <c r="BI11" s="447"/>
      <c r="BJ11" s="447"/>
      <c r="BK11" s="447"/>
      <c r="BL11" s="447"/>
      <c r="BM11" s="448"/>
      <c r="BN11" s="466">
        <v>372440</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2">
      <c r="A12" s="187"/>
      <c r="B12" s="582" t="s">
        <v>131</v>
      </c>
      <c r="C12" s="583"/>
      <c r="D12" s="583"/>
      <c r="E12" s="583"/>
      <c r="F12" s="583"/>
      <c r="G12" s="583"/>
      <c r="H12" s="583"/>
      <c r="I12" s="583"/>
      <c r="J12" s="583"/>
      <c r="K12" s="584"/>
      <c r="L12" s="591" t="s">
        <v>132</v>
      </c>
      <c r="M12" s="592"/>
      <c r="N12" s="592"/>
      <c r="O12" s="592"/>
      <c r="P12" s="592"/>
      <c r="Q12" s="593"/>
      <c r="R12" s="594">
        <v>112975</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199788</v>
      </c>
      <c r="BO12" s="467"/>
      <c r="BP12" s="467"/>
      <c r="BQ12" s="467"/>
      <c r="BR12" s="467"/>
      <c r="BS12" s="467"/>
      <c r="BT12" s="467"/>
      <c r="BU12" s="468"/>
      <c r="BV12" s="466">
        <v>2150000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139</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140</v>
      </c>
      <c r="N13" s="567"/>
      <c r="O13" s="567"/>
      <c r="P13" s="567"/>
      <c r="Q13" s="568"/>
      <c r="R13" s="569">
        <v>110126</v>
      </c>
      <c r="S13" s="570"/>
      <c r="T13" s="570"/>
      <c r="U13" s="570"/>
      <c r="V13" s="571"/>
      <c r="W13" s="557" t="s">
        <v>141</v>
      </c>
      <c r="X13" s="479"/>
      <c r="Y13" s="479"/>
      <c r="Z13" s="479"/>
      <c r="AA13" s="479"/>
      <c r="AB13" s="480"/>
      <c r="AC13" s="442">
        <v>988</v>
      </c>
      <c r="AD13" s="443"/>
      <c r="AE13" s="443"/>
      <c r="AF13" s="443"/>
      <c r="AG13" s="444"/>
      <c r="AH13" s="442">
        <v>1018</v>
      </c>
      <c r="AI13" s="443"/>
      <c r="AJ13" s="443"/>
      <c r="AK13" s="443"/>
      <c r="AL13" s="445"/>
      <c r="AM13" s="535" t="s">
        <v>142</v>
      </c>
      <c r="AN13" s="440"/>
      <c r="AO13" s="440"/>
      <c r="AP13" s="440"/>
      <c r="AQ13" s="440"/>
      <c r="AR13" s="440"/>
      <c r="AS13" s="440"/>
      <c r="AT13" s="441"/>
      <c r="AU13" s="523" t="s">
        <v>143</v>
      </c>
      <c r="AV13" s="524"/>
      <c r="AW13" s="524"/>
      <c r="AX13" s="524"/>
      <c r="AY13" s="446" t="s">
        <v>144</v>
      </c>
      <c r="AZ13" s="447"/>
      <c r="BA13" s="447"/>
      <c r="BB13" s="447"/>
      <c r="BC13" s="447"/>
      <c r="BD13" s="447"/>
      <c r="BE13" s="447"/>
      <c r="BF13" s="447"/>
      <c r="BG13" s="447"/>
      <c r="BH13" s="447"/>
      <c r="BI13" s="447"/>
      <c r="BJ13" s="447"/>
      <c r="BK13" s="447"/>
      <c r="BL13" s="447"/>
      <c r="BM13" s="448"/>
      <c r="BN13" s="466">
        <v>548389</v>
      </c>
      <c r="BO13" s="467"/>
      <c r="BP13" s="467"/>
      <c r="BQ13" s="467"/>
      <c r="BR13" s="467"/>
      <c r="BS13" s="467"/>
      <c r="BT13" s="467"/>
      <c r="BU13" s="468"/>
      <c r="BV13" s="466">
        <v>-689083</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7.3</v>
      </c>
      <c r="CU13" s="437"/>
      <c r="CV13" s="437"/>
      <c r="CW13" s="437"/>
      <c r="CX13" s="437"/>
      <c r="CY13" s="437"/>
      <c r="CZ13" s="437"/>
      <c r="DA13" s="438"/>
      <c r="DB13" s="436">
        <v>8.4</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146</v>
      </c>
      <c r="M14" s="603"/>
      <c r="N14" s="603"/>
      <c r="O14" s="603"/>
      <c r="P14" s="603"/>
      <c r="Q14" s="604"/>
      <c r="R14" s="569">
        <v>113171</v>
      </c>
      <c r="S14" s="570"/>
      <c r="T14" s="570"/>
      <c r="U14" s="570"/>
      <c r="V14" s="571"/>
      <c r="W14" s="572"/>
      <c r="X14" s="482"/>
      <c r="Y14" s="482"/>
      <c r="Z14" s="482"/>
      <c r="AA14" s="482"/>
      <c r="AB14" s="483"/>
      <c r="AC14" s="562">
        <v>1.9</v>
      </c>
      <c r="AD14" s="563"/>
      <c r="AE14" s="563"/>
      <c r="AF14" s="563"/>
      <c r="AG14" s="564"/>
      <c r="AH14" s="562">
        <v>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v>42.9</v>
      </c>
      <c r="CU14" s="574"/>
      <c r="CV14" s="574"/>
      <c r="CW14" s="574"/>
      <c r="CX14" s="574"/>
      <c r="CY14" s="574"/>
      <c r="CZ14" s="574"/>
      <c r="DA14" s="575"/>
      <c r="DB14" s="573">
        <v>53</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140</v>
      </c>
      <c r="N15" s="567"/>
      <c r="O15" s="567"/>
      <c r="P15" s="567"/>
      <c r="Q15" s="568"/>
      <c r="R15" s="569">
        <v>110531</v>
      </c>
      <c r="S15" s="570"/>
      <c r="T15" s="570"/>
      <c r="U15" s="570"/>
      <c r="V15" s="571"/>
      <c r="W15" s="557" t="s">
        <v>148</v>
      </c>
      <c r="X15" s="479"/>
      <c r="Y15" s="479"/>
      <c r="Z15" s="479"/>
      <c r="AA15" s="479"/>
      <c r="AB15" s="480"/>
      <c r="AC15" s="442">
        <v>18802</v>
      </c>
      <c r="AD15" s="443"/>
      <c r="AE15" s="443"/>
      <c r="AF15" s="443"/>
      <c r="AG15" s="444"/>
      <c r="AH15" s="442">
        <v>18050</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15353290</v>
      </c>
      <c r="BO15" s="462"/>
      <c r="BP15" s="462"/>
      <c r="BQ15" s="462"/>
      <c r="BR15" s="462"/>
      <c r="BS15" s="462"/>
      <c r="BT15" s="462"/>
      <c r="BU15" s="463"/>
      <c r="BV15" s="461">
        <v>15282592</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35.200000000000003</v>
      </c>
      <c r="AD16" s="563"/>
      <c r="AE16" s="563"/>
      <c r="AF16" s="563"/>
      <c r="AG16" s="564"/>
      <c r="AH16" s="562">
        <v>35.799999999999997</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18851044</v>
      </c>
      <c r="BO16" s="467"/>
      <c r="BP16" s="467"/>
      <c r="BQ16" s="467"/>
      <c r="BR16" s="467"/>
      <c r="BS16" s="467"/>
      <c r="BT16" s="467"/>
      <c r="BU16" s="468"/>
      <c r="BV16" s="466">
        <v>18487058</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33569</v>
      </c>
      <c r="AD17" s="443"/>
      <c r="AE17" s="443"/>
      <c r="AF17" s="443"/>
      <c r="AG17" s="444"/>
      <c r="AH17" s="442">
        <v>31350</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19726676</v>
      </c>
      <c r="BO17" s="467"/>
      <c r="BP17" s="467"/>
      <c r="BQ17" s="467"/>
      <c r="BR17" s="467"/>
      <c r="BS17" s="467"/>
      <c r="BT17" s="467"/>
      <c r="BU17" s="468"/>
      <c r="BV17" s="466">
        <v>19635094</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158</v>
      </c>
      <c r="C18" s="529"/>
      <c r="D18" s="529"/>
      <c r="E18" s="530"/>
      <c r="F18" s="530"/>
      <c r="G18" s="530"/>
      <c r="H18" s="530"/>
      <c r="I18" s="530"/>
      <c r="J18" s="530"/>
      <c r="K18" s="530"/>
      <c r="L18" s="531">
        <v>196.87</v>
      </c>
      <c r="M18" s="531"/>
      <c r="N18" s="531"/>
      <c r="O18" s="531"/>
      <c r="P18" s="531"/>
      <c r="Q18" s="531"/>
      <c r="R18" s="532"/>
      <c r="S18" s="532"/>
      <c r="T18" s="532"/>
      <c r="U18" s="532"/>
      <c r="V18" s="533"/>
      <c r="W18" s="547"/>
      <c r="X18" s="548"/>
      <c r="Y18" s="548"/>
      <c r="Z18" s="548"/>
      <c r="AA18" s="548"/>
      <c r="AB18" s="558"/>
      <c r="AC18" s="430">
        <v>62.9</v>
      </c>
      <c r="AD18" s="431"/>
      <c r="AE18" s="431"/>
      <c r="AF18" s="431"/>
      <c r="AG18" s="534"/>
      <c r="AH18" s="430">
        <v>62.2</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23458939</v>
      </c>
      <c r="BO18" s="467"/>
      <c r="BP18" s="467"/>
      <c r="BQ18" s="467"/>
      <c r="BR18" s="467"/>
      <c r="BS18" s="467"/>
      <c r="BT18" s="467"/>
      <c r="BU18" s="468"/>
      <c r="BV18" s="466">
        <v>23915723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160</v>
      </c>
      <c r="C19" s="529"/>
      <c r="D19" s="529"/>
      <c r="E19" s="530"/>
      <c r="F19" s="530"/>
      <c r="G19" s="530"/>
      <c r="H19" s="530"/>
      <c r="I19" s="530"/>
      <c r="J19" s="530"/>
      <c r="K19" s="530"/>
      <c r="L19" s="536">
        <v>577</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28412929</v>
      </c>
      <c r="BO19" s="467"/>
      <c r="BP19" s="467"/>
      <c r="BQ19" s="467"/>
      <c r="BR19" s="467"/>
      <c r="BS19" s="467"/>
      <c r="BT19" s="467"/>
      <c r="BU19" s="468"/>
      <c r="BV19" s="466">
        <v>30099432</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162</v>
      </c>
      <c r="C20" s="529"/>
      <c r="D20" s="529"/>
      <c r="E20" s="530"/>
      <c r="F20" s="530"/>
      <c r="G20" s="530"/>
      <c r="H20" s="530"/>
      <c r="I20" s="530"/>
      <c r="J20" s="530"/>
      <c r="K20" s="530"/>
      <c r="L20" s="536">
        <v>45546</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41980488</v>
      </c>
      <c r="BO23" s="467"/>
      <c r="BP23" s="467"/>
      <c r="BQ23" s="467"/>
      <c r="BR23" s="467"/>
      <c r="BS23" s="467"/>
      <c r="BT23" s="467"/>
      <c r="BU23" s="468"/>
      <c r="BV23" s="466">
        <v>40154742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171</v>
      </c>
      <c r="F24" s="440"/>
      <c r="G24" s="440"/>
      <c r="H24" s="440"/>
      <c r="I24" s="440"/>
      <c r="J24" s="440"/>
      <c r="K24" s="441"/>
      <c r="L24" s="442">
        <v>1</v>
      </c>
      <c r="M24" s="443"/>
      <c r="N24" s="443"/>
      <c r="O24" s="443"/>
      <c r="P24" s="444"/>
      <c r="Q24" s="442">
        <v>4625</v>
      </c>
      <c r="R24" s="443"/>
      <c r="S24" s="443"/>
      <c r="T24" s="443"/>
      <c r="U24" s="443"/>
      <c r="V24" s="444"/>
      <c r="W24" s="508"/>
      <c r="X24" s="499"/>
      <c r="Y24" s="500"/>
      <c r="Z24" s="439" t="s">
        <v>172</v>
      </c>
      <c r="AA24" s="440"/>
      <c r="AB24" s="440"/>
      <c r="AC24" s="440"/>
      <c r="AD24" s="440"/>
      <c r="AE24" s="440"/>
      <c r="AF24" s="440"/>
      <c r="AG24" s="441"/>
      <c r="AH24" s="442">
        <v>783</v>
      </c>
      <c r="AI24" s="443"/>
      <c r="AJ24" s="443"/>
      <c r="AK24" s="443"/>
      <c r="AL24" s="444"/>
      <c r="AM24" s="442">
        <v>2334906</v>
      </c>
      <c r="AN24" s="443"/>
      <c r="AO24" s="443"/>
      <c r="AP24" s="443"/>
      <c r="AQ24" s="443"/>
      <c r="AR24" s="444"/>
      <c r="AS24" s="442">
        <v>2982</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19087560</v>
      </c>
      <c r="BO24" s="467"/>
      <c r="BP24" s="467"/>
      <c r="BQ24" s="467"/>
      <c r="BR24" s="467"/>
      <c r="BS24" s="467"/>
      <c r="BT24" s="467"/>
      <c r="BU24" s="468"/>
      <c r="BV24" s="466">
        <v>21007627</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174</v>
      </c>
      <c r="F25" s="440"/>
      <c r="G25" s="440"/>
      <c r="H25" s="440"/>
      <c r="I25" s="440"/>
      <c r="J25" s="440"/>
      <c r="K25" s="441"/>
      <c r="L25" s="442">
        <v>1</v>
      </c>
      <c r="M25" s="443"/>
      <c r="N25" s="443"/>
      <c r="O25" s="443"/>
      <c r="P25" s="444"/>
      <c r="Q25" s="442">
        <v>7700</v>
      </c>
      <c r="R25" s="443"/>
      <c r="S25" s="443"/>
      <c r="T25" s="443"/>
      <c r="U25" s="443"/>
      <c r="V25" s="444"/>
      <c r="W25" s="508"/>
      <c r="X25" s="499"/>
      <c r="Y25" s="500"/>
      <c r="Z25" s="439" t="s">
        <v>175</v>
      </c>
      <c r="AA25" s="440"/>
      <c r="AB25" s="440"/>
      <c r="AC25" s="440"/>
      <c r="AD25" s="440"/>
      <c r="AE25" s="440"/>
      <c r="AF25" s="440"/>
      <c r="AG25" s="441"/>
      <c r="AH25" s="442">
        <v>162</v>
      </c>
      <c r="AI25" s="443"/>
      <c r="AJ25" s="443"/>
      <c r="AK25" s="443"/>
      <c r="AL25" s="444"/>
      <c r="AM25" s="442">
        <v>456192</v>
      </c>
      <c r="AN25" s="443"/>
      <c r="AO25" s="443"/>
      <c r="AP25" s="443"/>
      <c r="AQ25" s="443"/>
      <c r="AR25" s="444"/>
      <c r="AS25" s="442">
        <v>2816</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17131395</v>
      </c>
      <c r="BO25" s="462"/>
      <c r="BP25" s="462"/>
      <c r="BQ25" s="462"/>
      <c r="BR25" s="462"/>
      <c r="BS25" s="462"/>
      <c r="BT25" s="462"/>
      <c r="BU25" s="463"/>
      <c r="BV25" s="461">
        <v>9899634</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177</v>
      </c>
      <c r="F26" s="440"/>
      <c r="G26" s="440"/>
      <c r="H26" s="440"/>
      <c r="I26" s="440"/>
      <c r="J26" s="440"/>
      <c r="K26" s="441"/>
      <c r="L26" s="442">
        <v>1</v>
      </c>
      <c r="M26" s="443"/>
      <c r="N26" s="443"/>
      <c r="O26" s="443"/>
      <c r="P26" s="444"/>
      <c r="Q26" s="442">
        <v>7050</v>
      </c>
      <c r="R26" s="443"/>
      <c r="S26" s="443"/>
      <c r="T26" s="443"/>
      <c r="U26" s="443"/>
      <c r="V26" s="444"/>
      <c r="W26" s="508"/>
      <c r="X26" s="499"/>
      <c r="Y26" s="500"/>
      <c r="Z26" s="439" t="s">
        <v>178</v>
      </c>
      <c r="AA26" s="521"/>
      <c r="AB26" s="521"/>
      <c r="AC26" s="521"/>
      <c r="AD26" s="521"/>
      <c r="AE26" s="521"/>
      <c r="AF26" s="521"/>
      <c r="AG26" s="522"/>
      <c r="AH26" s="442">
        <v>24</v>
      </c>
      <c r="AI26" s="443"/>
      <c r="AJ26" s="443"/>
      <c r="AK26" s="443"/>
      <c r="AL26" s="444"/>
      <c r="AM26" s="442">
        <v>79512</v>
      </c>
      <c r="AN26" s="443"/>
      <c r="AO26" s="443"/>
      <c r="AP26" s="443"/>
      <c r="AQ26" s="443"/>
      <c r="AR26" s="444"/>
      <c r="AS26" s="442">
        <v>3313</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139</v>
      </c>
      <c r="BO26" s="467"/>
      <c r="BP26" s="467"/>
      <c r="BQ26" s="467"/>
      <c r="BR26" s="467"/>
      <c r="BS26" s="467"/>
      <c r="BT26" s="467"/>
      <c r="BU26" s="468"/>
      <c r="BV26" s="466" t="s">
        <v>139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180</v>
      </c>
      <c r="F27" s="440"/>
      <c r="G27" s="440"/>
      <c r="H27" s="440"/>
      <c r="I27" s="440"/>
      <c r="J27" s="440"/>
      <c r="K27" s="441"/>
      <c r="L27" s="442">
        <v>1</v>
      </c>
      <c r="M27" s="443"/>
      <c r="N27" s="443"/>
      <c r="O27" s="443"/>
      <c r="P27" s="444"/>
      <c r="Q27" s="442">
        <v>5340</v>
      </c>
      <c r="R27" s="443"/>
      <c r="S27" s="443"/>
      <c r="T27" s="443"/>
      <c r="U27" s="443"/>
      <c r="V27" s="444"/>
      <c r="W27" s="508"/>
      <c r="X27" s="499"/>
      <c r="Y27" s="500"/>
      <c r="Z27" s="439" t="s">
        <v>181</v>
      </c>
      <c r="AA27" s="440"/>
      <c r="AB27" s="440"/>
      <c r="AC27" s="440"/>
      <c r="AD27" s="440"/>
      <c r="AE27" s="440"/>
      <c r="AF27" s="440"/>
      <c r="AG27" s="441"/>
      <c r="AH27" s="442">
        <v>91</v>
      </c>
      <c r="AI27" s="443"/>
      <c r="AJ27" s="443"/>
      <c r="AK27" s="443"/>
      <c r="AL27" s="444"/>
      <c r="AM27" s="442">
        <v>291326</v>
      </c>
      <c r="AN27" s="443"/>
      <c r="AO27" s="443"/>
      <c r="AP27" s="443"/>
      <c r="AQ27" s="443"/>
      <c r="AR27" s="444"/>
      <c r="AS27" s="442">
        <v>3201</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1163943</v>
      </c>
      <c r="BO27" s="470"/>
      <c r="BP27" s="470"/>
      <c r="BQ27" s="470"/>
      <c r="BR27" s="470"/>
      <c r="BS27" s="470"/>
      <c r="BT27" s="470"/>
      <c r="BU27" s="471"/>
      <c r="BV27" s="469">
        <v>1163943</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183</v>
      </c>
      <c r="F28" s="440"/>
      <c r="G28" s="440"/>
      <c r="H28" s="440"/>
      <c r="I28" s="440"/>
      <c r="J28" s="440"/>
      <c r="K28" s="441"/>
      <c r="L28" s="442">
        <v>1</v>
      </c>
      <c r="M28" s="443"/>
      <c r="N28" s="443"/>
      <c r="O28" s="443"/>
      <c r="P28" s="444"/>
      <c r="Q28" s="442">
        <v>4540</v>
      </c>
      <c r="R28" s="443"/>
      <c r="S28" s="443"/>
      <c r="T28" s="443"/>
      <c r="U28" s="443"/>
      <c r="V28" s="444"/>
      <c r="W28" s="508"/>
      <c r="X28" s="499"/>
      <c r="Y28" s="500"/>
      <c r="Z28" s="439" t="s">
        <v>184</v>
      </c>
      <c r="AA28" s="440"/>
      <c r="AB28" s="440"/>
      <c r="AC28" s="440"/>
      <c r="AD28" s="440"/>
      <c r="AE28" s="440"/>
      <c r="AF28" s="440"/>
      <c r="AG28" s="441"/>
      <c r="AH28" s="442" t="s">
        <v>139</v>
      </c>
      <c r="AI28" s="443"/>
      <c r="AJ28" s="443"/>
      <c r="AK28" s="443"/>
      <c r="AL28" s="444"/>
      <c r="AM28" s="442" t="s">
        <v>139</v>
      </c>
      <c r="AN28" s="443"/>
      <c r="AO28" s="443"/>
      <c r="AP28" s="443"/>
      <c r="AQ28" s="443"/>
      <c r="AR28" s="444"/>
      <c r="AS28" s="442" t="s">
        <v>139</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2786791</v>
      </c>
      <c r="BO28" s="462"/>
      <c r="BP28" s="462"/>
      <c r="BQ28" s="462"/>
      <c r="BR28" s="462"/>
      <c r="BS28" s="462"/>
      <c r="BT28" s="462"/>
      <c r="BU28" s="463"/>
      <c r="BV28" s="461">
        <v>2802755</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186</v>
      </c>
      <c r="F29" s="440"/>
      <c r="G29" s="440"/>
      <c r="H29" s="440"/>
      <c r="I29" s="440"/>
      <c r="J29" s="440"/>
      <c r="K29" s="441"/>
      <c r="L29" s="442">
        <v>22</v>
      </c>
      <c r="M29" s="443"/>
      <c r="N29" s="443"/>
      <c r="O29" s="443"/>
      <c r="P29" s="444"/>
      <c r="Q29" s="442">
        <v>4050</v>
      </c>
      <c r="R29" s="443"/>
      <c r="S29" s="443"/>
      <c r="T29" s="443"/>
      <c r="U29" s="443"/>
      <c r="V29" s="444"/>
      <c r="W29" s="509"/>
      <c r="X29" s="510"/>
      <c r="Y29" s="511"/>
      <c r="Z29" s="439" t="s">
        <v>187</v>
      </c>
      <c r="AA29" s="440"/>
      <c r="AB29" s="440"/>
      <c r="AC29" s="440"/>
      <c r="AD29" s="440"/>
      <c r="AE29" s="440"/>
      <c r="AF29" s="440"/>
      <c r="AG29" s="441"/>
      <c r="AH29" s="442">
        <v>874</v>
      </c>
      <c r="AI29" s="443"/>
      <c r="AJ29" s="443"/>
      <c r="AK29" s="443"/>
      <c r="AL29" s="444"/>
      <c r="AM29" s="442">
        <v>2626232</v>
      </c>
      <c r="AN29" s="443"/>
      <c r="AO29" s="443"/>
      <c r="AP29" s="443"/>
      <c r="AQ29" s="443"/>
      <c r="AR29" s="444"/>
      <c r="AS29" s="442">
        <v>3005</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287946</v>
      </c>
      <c r="BO29" s="467"/>
      <c r="BP29" s="467"/>
      <c r="BQ29" s="467"/>
      <c r="BR29" s="467"/>
      <c r="BS29" s="467"/>
      <c r="BT29" s="467"/>
      <c r="BU29" s="468"/>
      <c r="BV29" s="466">
        <v>154743</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98.5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3577221</v>
      </c>
      <c r="BO30" s="470"/>
      <c r="BP30" s="470"/>
      <c r="BQ30" s="470"/>
      <c r="BR30" s="470"/>
      <c r="BS30" s="470"/>
      <c r="BT30" s="470"/>
      <c r="BU30" s="471"/>
      <c r="BV30" s="469">
        <v>3742903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196</v>
      </c>
      <c r="AN33" s="429"/>
      <c r="AO33" s="428" t="s">
        <v>197</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196</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病院事業会計</v>
      </c>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IF('各会計、関係団体の財政状況及び健全化判断比率'!B33="","",'各会計、関係団体の財政状況及び健全化判断比率'!B33)</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彦根愛知犬上広域行政組合（一般会計）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20</v>
      </c>
      <c r="CP34" s="425"/>
      <c r="CQ34" s="424" t="str">
        <f>IF('各会計、関係団体の財政状況及び健全化判断比率'!BS7="","",'各会計、関係団体の財政状況及び健全化判断比率'!BS7)</f>
        <v>夢京橋</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f>IF(E35="","",C34+1)</f>
        <v>2</v>
      </c>
      <c r="D35" s="425"/>
      <c r="E35" s="424" t="str">
        <f>IF('各会計、関係団体の財政状況及び健全化判断比率'!B8="","",'各会計、関係団体の財政状況及び健全化判断比率'!B8)</f>
        <v>休日急病診療所事業特別会計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IF('各会計、関係団体の財政状況及び健全化判断比率'!B32="","",'各会計、関係団体の財政状況及び健全化判断比率'!B32)</f>
        <v>水道事業会計</v>
      </c>
      <c r="AP35" s="424"/>
      <c r="AQ35" s="424"/>
      <c r="AR35" s="424"/>
      <c r="AS35" s="424"/>
      <c r="AT35" s="424"/>
      <c r="AU35" s="424"/>
      <c r="AV35" s="424"/>
      <c r="AW35" s="424"/>
      <c r="AX35" s="424"/>
      <c r="AY35" s="424"/>
      <c r="AZ35" s="424"/>
      <c r="BA35" s="424"/>
      <c r="BB35" s="424"/>
      <c r="BC35" s="424"/>
      <c r="BD35" s="214"/>
      <c r="BE35" s="425">
        <f t="shared" ref="BE35:BE43" si="1">IF(BG35="","",BE34+1)</f>
        <v>9</v>
      </c>
      <c r="BF35" s="425"/>
      <c r="BG35" s="424" t="str">
        <f>IF('各会計、関係団体の財政状況及び健全化判断比率'!B34="","",'各会計、関係団体の財政状況及び健全化判断比率'!B34)</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彦根市犬上郡営林組合（一般会計）</v>
      </c>
      <c r="BZ35" s="424"/>
      <c r="CA35" s="424"/>
      <c r="CB35" s="424"/>
      <c r="CC35" s="424"/>
      <c r="CD35" s="424"/>
      <c r="CE35" s="424"/>
      <c r="CF35" s="424"/>
      <c r="CG35" s="424"/>
      <c r="CH35" s="424"/>
      <c r="CI35" s="424"/>
      <c r="CJ35" s="424"/>
      <c r="CK35" s="424"/>
      <c r="CL35" s="424"/>
      <c r="CM35" s="424"/>
      <c r="CN35" s="214"/>
      <c r="CO35" s="425">
        <f t="shared" ref="CO35:CO43" si="3">IF(CQ35="","",CO34+1)</f>
        <v>21</v>
      </c>
      <c r="CP35" s="425"/>
      <c r="CQ35" s="424" t="str">
        <f>IF('各会計、関係団体の財政状況及び健全化判断比率'!BS8="","",'各会計、関係団体の財政状況及び健全化判断比率'!BS8)</f>
        <v>彦根総合地方卸売市場</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彦根市米原市山林組合（一般会計）</v>
      </c>
      <c r="BZ36" s="424"/>
      <c r="CA36" s="424"/>
      <c r="CB36" s="424"/>
      <c r="CC36" s="424"/>
      <c r="CD36" s="424"/>
      <c r="CE36" s="424"/>
      <c r="CF36" s="424"/>
      <c r="CG36" s="424"/>
      <c r="CH36" s="424"/>
      <c r="CI36" s="424"/>
      <c r="CJ36" s="424"/>
      <c r="CK36" s="424"/>
      <c r="CL36" s="424"/>
      <c r="CM36" s="424"/>
      <c r="CN36" s="214"/>
      <c r="CO36" s="425">
        <f t="shared" si="3"/>
        <v>22</v>
      </c>
      <c r="CP36" s="425"/>
      <c r="CQ36" s="424" t="str">
        <f>IF('各会計、関係団体の財政状況及び健全化判断比率'!BS9="","",'各会計、関係団体の財政状況及び健全化判断比率'!BS9)</f>
        <v>四番町スクエア</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滋賀県市町村交通災害共済組合（一般会計）</v>
      </c>
      <c r="BZ37" s="424"/>
      <c r="CA37" s="424"/>
      <c r="CB37" s="424"/>
      <c r="CC37" s="424"/>
      <c r="CD37" s="424"/>
      <c r="CE37" s="424"/>
      <c r="CF37" s="424"/>
      <c r="CG37" s="424"/>
      <c r="CH37" s="424"/>
      <c r="CI37" s="424"/>
      <c r="CJ37" s="424"/>
      <c r="CK37" s="424"/>
      <c r="CL37" s="424"/>
      <c r="CM37" s="424"/>
      <c r="CN37" s="214"/>
      <c r="CO37" s="425">
        <f t="shared" si="3"/>
        <v>23</v>
      </c>
      <c r="CP37" s="425"/>
      <c r="CQ37" s="424" t="str">
        <f>IF('各会計、関係団体の財政状況及び健全化判断比率'!BS10="","",'各会計、関係団体の財政状況及び健全化判断比率'!BS10)</f>
        <v>彦根市事業公社</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滋賀県市町村職員研修センター（一般会計）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15</v>
      </c>
      <c r="BX39" s="425"/>
      <c r="BY39" s="424" t="str">
        <f>IF('各会計、関係団体の財政状況及び健全化判断比率'!B73="","",'各会計、関係団体の財政状況及び健全化判断比率'!B73)</f>
        <v>滋賀県後期高齢者医療広域連合（一般会計）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16</v>
      </c>
      <c r="BX40" s="425"/>
      <c r="BY40" s="424" t="str">
        <f>IF('各会計、関係団体の財政状況及び健全化判断比率'!B74="","",'各会計、関係団体の財政状況及び健全化判断比率'!B74)</f>
        <v>滋賀県後期高齢者医療広域連合（後期高齢者医療特別会計）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17</v>
      </c>
      <c r="BX41" s="425"/>
      <c r="BY41" s="424" t="str">
        <f>IF('各会計、関係団体の財政状況及び健全化判断比率'!B75="","",'各会計、関係団体の財政状況及び健全化判断比率'!B75)</f>
        <v>大滝山林組合（一般会計）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18</v>
      </c>
      <c r="BX42" s="425"/>
      <c r="BY42" s="424" t="str">
        <f>IF('各会計、関係団体の財政状況及び健全化判断比率'!B76="","",'各会計、関係団体の財政状況及び健全化判断比率'!B76)</f>
        <v>大滝山林組合（林産物栽培特別会計）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19</v>
      </c>
      <c r="BX43" s="425"/>
      <c r="BY43" s="424" t="str">
        <f>IF('各会計、関係団体の財政状況及び健全化判断比率'!B77="","",'各会計、関係団体の財政状況及び健全化判断比率'!B77)</f>
        <v>大滝山林組合（高取山森林空間利活用特別会計）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8lejDQNI+Y0klxXkc82QPRSLW/HCM7mP6LvIyASxrPWgBqTMmsV/SZnuehCPx8CqW0T7IQJ4SbogfmOWQvpUjg==" saltValue="Af7TuVBU2G2zlf0e72Enk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70" zoomScaleNormal="7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248" t="s">
        <v>575</v>
      </c>
      <c r="D34" s="1248"/>
      <c r="E34" s="1249"/>
      <c r="F34" s="32">
        <v>14.26</v>
      </c>
      <c r="G34" s="33">
        <v>15.94</v>
      </c>
      <c r="H34" s="33">
        <v>16.809999999999999</v>
      </c>
      <c r="I34" s="33">
        <v>16.75</v>
      </c>
      <c r="J34" s="34">
        <v>17.21</v>
      </c>
      <c r="K34" s="22"/>
      <c r="L34" s="22"/>
      <c r="M34" s="22"/>
      <c r="N34" s="22"/>
      <c r="O34" s="22"/>
      <c r="P34" s="22"/>
    </row>
    <row r="35" spans="1:16" ht="39" customHeight="1" x14ac:dyDescent="0.2">
      <c r="A35" s="22"/>
      <c r="B35" s="35"/>
      <c r="C35" s="1242" t="s">
        <v>576</v>
      </c>
      <c r="D35" s="1243"/>
      <c r="E35" s="1244"/>
      <c r="F35" s="36">
        <v>3.07</v>
      </c>
      <c r="G35" s="37">
        <v>2.17</v>
      </c>
      <c r="H35" s="37">
        <v>1.88</v>
      </c>
      <c r="I35" s="37">
        <v>4.5</v>
      </c>
      <c r="J35" s="38">
        <v>5.48</v>
      </c>
      <c r="K35" s="22"/>
      <c r="L35" s="22"/>
      <c r="M35" s="22"/>
      <c r="N35" s="22"/>
      <c r="O35" s="22"/>
      <c r="P35" s="22"/>
    </row>
    <row r="36" spans="1:16" ht="39" customHeight="1" x14ac:dyDescent="0.2">
      <c r="A36" s="22"/>
      <c r="B36" s="35"/>
      <c r="C36" s="1242" t="s">
        <v>577</v>
      </c>
      <c r="D36" s="1243"/>
      <c r="E36" s="1244"/>
      <c r="F36" s="36">
        <v>3.35</v>
      </c>
      <c r="G36" s="37">
        <v>2.36</v>
      </c>
      <c r="H36" s="37">
        <v>2.25</v>
      </c>
      <c r="I36" s="37">
        <v>3.72</v>
      </c>
      <c r="J36" s="38">
        <v>4.4800000000000004</v>
      </c>
      <c r="K36" s="22"/>
      <c r="L36" s="22"/>
      <c r="M36" s="22"/>
      <c r="N36" s="22"/>
      <c r="O36" s="22"/>
      <c r="P36" s="22"/>
    </row>
    <row r="37" spans="1:16" ht="39" customHeight="1" x14ac:dyDescent="0.2">
      <c r="A37" s="22"/>
      <c r="B37" s="35"/>
      <c r="C37" s="1242" t="s">
        <v>578</v>
      </c>
      <c r="D37" s="1243"/>
      <c r="E37" s="1244"/>
      <c r="F37" s="36">
        <v>1.0900000000000001</v>
      </c>
      <c r="G37" s="37">
        <v>0.72</v>
      </c>
      <c r="H37" s="37">
        <v>0.79</v>
      </c>
      <c r="I37" s="37">
        <v>1.17</v>
      </c>
      <c r="J37" s="38">
        <v>0.42</v>
      </c>
      <c r="K37" s="22"/>
      <c r="L37" s="22"/>
      <c r="M37" s="22"/>
      <c r="N37" s="22"/>
      <c r="O37" s="22"/>
      <c r="P37" s="22"/>
    </row>
    <row r="38" spans="1:16" ht="39" customHeight="1" x14ac:dyDescent="0.2">
      <c r="A38" s="22"/>
      <c r="B38" s="35"/>
      <c r="C38" s="1242" t="s">
        <v>579</v>
      </c>
      <c r="D38" s="1243"/>
      <c r="E38" s="1244"/>
      <c r="F38" s="36">
        <v>1.03</v>
      </c>
      <c r="G38" s="37">
        <v>1.8</v>
      </c>
      <c r="H38" s="37">
        <v>1.79</v>
      </c>
      <c r="I38" s="37">
        <v>0.14000000000000001</v>
      </c>
      <c r="J38" s="38">
        <v>0.18</v>
      </c>
      <c r="K38" s="22"/>
      <c r="L38" s="22"/>
      <c r="M38" s="22"/>
      <c r="N38" s="22"/>
      <c r="O38" s="22"/>
      <c r="P38" s="22"/>
    </row>
    <row r="39" spans="1:16" ht="39" customHeight="1" x14ac:dyDescent="0.2">
      <c r="A39" s="22"/>
      <c r="B39" s="35"/>
      <c r="C39" s="1242" t="s">
        <v>580</v>
      </c>
      <c r="D39" s="1243"/>
      <c r="E39" s="1244"/>
      <c r="F39" s="36">
        <v>7.0000000000000007E-2</v>
      </c>
      <c r="G39" s="37">
        <v>0.08</v>
      </c>
      <c r="H39" s="37">
        <v>0.08</v>
      </c>
      <c r="I39" s="37">
        <v>0.08</v>
      </c>
      <c r="J39" s="38">
        <v>7.0000000000000007E-2</v>
      </c>
      <c r="K39" s="22"/>
      <c r="L39" s="22"/>
      <c r="M39" s="22"/>
      <c r="N39" s="22"/>
      <c r="O39" s="22"/>
      <c r="P39" s="22"/>
    </row>
    <row r="40" spans="1:16" ht="39" customHeight="1" x14ac:dyDescent="0.2">
      <c r="A40" s="22"/>
      <c r="B40" s="35"/>
      <c r="C40" s="1242" t="s">
        <v>581</v>
      </c>
      <c r="D40" s="1243"/>
      <c r="E40" s="1244"/>
      <c r="F40" s="36">
        <v>0.14000000000000001</v>
      </c>
      <c r="G40" s="37">
        <v>0.17</v>
      </c>
      <c r="H40" s="37">
        <v>0.09</v>
      </c>
      <c r="I40" s="37">
        <v>7.0000000000000007E-2</v>
      </c>
      <c r="J40" s="38">
        <v>0.06</v>
      </c>
      <c r="K40" s="22"/>
      <c r="L40" s="22"/>
      <c r="M40" s="22"/>
      <c r="N40" s="22"/>
      <c r="O40" s="22"/>
      <c r="P40" s="22"/>
    </row>
    <row r="41" spans="1:16" ht="39" customHeight="1" x14ac:dyDescent="0.2">
      <c r="A41" s="22"/>
      <c r="B41" s="35"/>
      <c r="C41" s="1242" t="s">
        <v>582</v>
      </c>
      <c r="D41" s="1243"/>
      <c r="E41" s="1244"/>
      <c r="F41" s="36">
        <v>0.01</v>
      </c>
      <c r="G41" s="37">
        <v>0.2</v>
      </c>
      <c r="H41" s="37">
        <v>7.0000000000000007E-2</v>
      </c>
      <c r="I41" s="37">
        <v>0.32</v>
      </c>
      <c r="J41" s="38">
        <v>0.02</v>
      </c>
      <c r="K41" s="22"/>
      <c r="L41" s="22"/>
      <c r="M41" s="22"/>
      <c r="N41" s="22"/>
      <c r="O41" s="22"/>
      <c r="P41" s="22"/>
    </row>
    <row r="42" spans="1:16" ht="39" customHeight="1" x14ac:dyDescent="0.2">
      <c r="A42" s="22"/>
      <c r="B42" s="39"/>
      <c r="C42" s="1242" t="s">
        <v>583</v>
      </c>
      <c r="D42" s="1243"/>
      <c r="E42" s="1244"/>
      <c r="F42" s="36" t="s">
        <v>525</v>
      </c>
      <c r="G42" s="37" t="s">
        <v>525</v>
      </c>
      <c r="H42" s="37" t="s">
        <v>525</v>
      </c>
      <c r="I42" s="37" t="s">
        <v>525</v>
      </c>
      <c r="J42" s="38" t="s">
        <v>525</v>
      </c>
      <c r="K42" s="22"/>
      <c r="L42" s="22"/>
      <c r="M42" s="22"/>
      <c r="N42" s="22"/>
      <c r="O42" s="22"/>
      <c r="P42" s="22"/>
    </row>
    <row r="43" spans="1:16" ht="39" customHeight="1" thickBot="1" x14ac:dyDescent="0.25">
      <c r="A43" s="22"/>
      <c r="B43" s="40"/>
      <c r="C43" s="1245" t="s">
        <v>584</v>
      </c>
      <c r="D43" s="1246"/>
      <c r="E43" s="1247"/>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Xj5H0Zvi2fltFrzVwo1eWCCaZ41IQDO+B8kOpb/TUw2hvUv54A/ai5kmSt4szD2aO3wF/jttR7hjHkiX8bOtOQ==" saltValue="1thXMoGbstlXN3/JCByO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2" zoomScale="70" zoomScaleNormal="70" zoomScaleSheetLayoutView="55" workbookViewId="0">
      <selection activeCell="O59" sqref="O59"/>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268" t="s">
        <v>11</v>
      </c>
      <c r="C45" s="1269"/>
      <c r="D45" s="58"/>
      <c r="E45" s="1274" t="s">
        <v>12</v>
      </c>
      <c r="F45" s="1274"/>
      <c r="G45" s="1274"/>
      <c r="H45" s="1274"/>
      <c r="I45" s="1274"/>
      <c r="J45" s="1275"/>
      <c r="K45" s="59">
        <v>3364</v>
      </c>
      <c r="L45" s="60">
        <v>3331</v>
      </c>
      <c r="M45" s="60">
        <v>3335</v>
      </c>
      <c r="N45" s="60">
        <v>3358</v>
      </c>
      <c r="O45" s="61">
        <v>3457</v>
      </c>
      <c r="P45" s="48"/>
      <c r="Q45" s="48"/>
      <c r="R45" s="48"/>
      <c r="S45" s="48"/>
      <c r="T45" s="48"/>
      <c r="U45" s="48"/>
    </row>
    <row r="46" spans="1:21" ht="30.75" customHeight="1" x14ac:dyDescent="0.2">
      <c r="A46" s="48"/>
      <c r="B46" s="1270"/>
      <c r="C46" s="1271"/>
      <c r="D46" s="62"/>
      <c r="E46" s="1252" t="s">
        <v>13</v>
      </c>
      <c r="F46" s="1252"/>
      <c r="G46" s="1252"/>
      <c r="H46" s="1252"/>
      <c r="I46" s="1252"/>
      <c r="J46" s="1253"/>
      <c r="K46" s="63" t="s">
        <v>525</v>
      </c>
      <c r="L46" s="64" t="s">
        <v>525</v>
      </c>
      <c r="M46" s="64" t="s">
        <v>525</v>
      </c>
      <c r="N46" s="64" t="s">
        <v>525</v>
      </c>
      <c r="O46" s="65" t="s">
        <v>525</v>
      </c>
      <c r="P46" s="48"/>
      <c r="Q46" s="48"/>
      <c r="R46" s="48"/>
      <c r="S46" s="48"/>
      <c r="T46" s="48"/>
      <c r="U46" s="48"/>
    </row>
    <row r="47" spans="1:21" ht="30.75" customHeight="1" x14ac:dyDescent="0.2">
      <c r="A47" s="48"/>
      <c r="B47" s="1270"/>
      <c r="C47" s="1271"/>
      <c r="D47" s="62"/>
      <c r="E47" s="1252" t="s">
        <v>14</v>
      </c>
      <c r="F47" s="1252"/>
      <c r="G47" s="1252"/>
      <c r="H47" s="1252"/>
      <c r="I47" s="1252"/>
      <c r="J47" s="1253"/>
      <c r="K47" s="63" t="s">
        <v>525</v>
      </c>
      <c r="L47" s="64" t="s">
        <v>525</v>
      </c>
      <c r="M47" s="64" t="s">
        <v>525</v>
      </c>
      <c r="N47" s="64" t="s">
        <v>525</v>
      </c>
      <c r="O47" s="65" t="s">
        <v>525</v>
      </c>
      <c r="P47" s="48"/>
      <c r="Q47" s="48"/>
      <c r="R47" s="48"/>
      <c r="S47" s="48"/>
      <c r="T47" s="48"/>
      <c r="U47" s="48"/>
    </row>
    <row r="48" spans="1:21" ht="30.75" customHeight="1" x14ac:dyDescent="0.2">
      <c r="A48" s="48"/>
      <c r="B48" s="1270"/>
      <c r="C48" s="1271"/>
      <c r="D48" s="62"/>
      <c r="E48" s="1252" t="s">
        <v>15</v>
      </c>
      <c r="F48" s="1252"/>
      <c r="G48" s="1252"/>
      <c r="H48" s="1252"/>
      <c r="I48" s="1252"/>
      <c r="J48" s="1253"/>
      <c r="K48" s="63">
        <v>3173</v>
      </c>
      <c r="L48" s="64">
        <v>3494</v>
      </c>
      <c r="M48" s="64">
        <v>3430</v>
      </c>
      <c r="N48" s="64">
        <v>3504</v>
      </c>
      <c r="O48" s="65">
        <v>2898</v>
      </c>
      <c r="P48" s="48"/>
      <c r="Q48" s="48"/>
      <c r="R48" s="48"/>
      <c r="S48" s="48"/>
      <c r="T48" s="48"/>
      <c r="U48" s="48"/>
    </row>
    <row r="49" spans="1:21" ht="30.75" customHeight="1" x14ac:dyDescent="0.2">
      <c r="A49" s="48"/>
      <c r="B49" s="1270"/>
      <c r="C49" s="1271"/>
      <c r="D49" s="62"/>
      <c r="E49" s="1252" t="s">
        <v>16</v>
      </c>
      <c r="F49" s="1252"/>
      <c r="G49" s="1252"/>
      <c r="H49" s="1252"/>
      <c r="I49" s="1252"/>
      <c r="J49" s="1253"/>
      <c r="K49" s="63">
        <v>6</v>
      </c>
      <c r="L49" s="64">
        <v>5</v>
      </c>
      <c r="M49" s="64">
        <v>6</v>
      </c>
      <c r="N49" s="64">
        <v>4</v>
      </c>
      <c r="O49" s="65">
        <v>1</v>
      </c>
      <c r="P49" s="48"/>
      <c r="Q49" s="48"/>
      <c r="R49" s="48"/>
      <c r="S49" s="48"/>
      <c r="T49" s="48"/>
      <c r="U49" s="48"/>
    </row>
    <row r="50" spans="1:21" ht="30.75" customHeight="1" x14ac:dyDescent="0.2">
      <c r="A50" s="48"/>
      <c r="B50" s="1270"/>
      <c r="C50" s="1271"/>
      <c r="D50" s="62"/>
      <c r="E50" s="1252" t="s">
        <v>17</v>
      </c>
      <c r="F50" s="1252"/>
      <c r="G50" s="1252"/>
      <c r="H50" s="1252"/>
      <c r="I50" s="1252"/>
      <c r="J50" s="1253"/>
      <c r="K50" s="63">
        <v>2</v>
      </c>
      <c r="L50" s="64">
        <v>2</v>
      </c>
      <c r="M50" s="64">
        <v>2</v>
      </c>
      <c r="N50" s="64">
        <v>2</v>
      </c>
      <c r="O50" s="65">
        <v>2</v>
      </c>
      <c r="P50" s="48"/>
      <c r="Q50" s="48"/>
      <c r="R50" s="48"/>
      <c r="S50" s="48"/>
      <c r="T50" s="48"/>
      <c r="U50" s="48"/>
    </row>
    <row r="51" spans="1:21" ht="30.75" customHeight="1" x14ac:dyDescent="0.2">
      <c r="A51" s="48"/>
      <c r="B51" s="1272"/>
      <c r="C51" s="1273"/>
      <c r="D51" s="66"/>
      <c r="E51" s="1252" t="s">
        <v>18</v>
      </c>
      <c r="F51" s="1252"/>
      <c r="G51" s="1252"/>
      <c r="H51" s="1252"/>
      <c r="I51" s="1252"/>
      <c r="J51" s="1253"/>
      <c r="K51" s="63" t="s">
        <v>525</v>
      </c>
      <c r="L51" s="64">
        <v>0</v>
      </c>
      <c r="M51" s="64">
        <v>0</v>
      </c>
      <c r="N51" s="64" t="s">
        <v>525</v>
      </c>
      <c r="O51" s="65" t="s">
        <v>525</v>
      </c>
      <c r="P51" s="48"/>
      <c r="Q51" s="48"/>
      <c r="R51" s="48"/>
      <c r="S51" s="48"/>
      <c r="T51" s="48"/>
      <c r="U51" s="48"/>
    </row>
    <row r="52" spans="1:21" ht="30.75" customHeight="1" x14ac:dyDescent="0.2">
      <c r="A52" s="48"/>
      <c r="B52" s="1250" t="s">
        <v>19</v>
      </c>
      <c r="C52" s="1251"/>
      <c r="D52" s="66"/>
      <c r="E52" s="1252" t="s">
        <v>20</v>
      </c>
      <c r="F52" s="1252"/>
      <c r="G52" s="1252"/>
      <c r="H52" s="1252"/>
      <c r="I52" s="1252"/>
      <c r="J52" s="1253"/>
      <c r="K52" s="63">
        <v>4975</v>
      </c>
      <c r="L52" s="64">
        <v>5133</v>
      </c>
      <c r="M52" s="64">
        <v>5108</v>
      </c>
      <c r="N52" s="64">
        <v>5175</v>
      </c>
      <c r="O52" s="65">
        <v>5253</v>
      </c>
      <c r="P52" s="48"/>
      <c r="Q52" s="48"/>
      <c r="R52" s="48"/>
      <c r="S52" s="48"/>
      <c r="T52" s="48"/>
      <c r="U52" s="48"/>
    </row>
    <row r="53" spans="1:21" ht="30.75" customHeight="1" thickBot="1" x14ac:dyDescent="0.25">
      <c r="A53" s="48"/>
      <c r="B53" s="1254" t="s">
        <v>21</v>
      </c>
      <c r="C53" s="1255"/>
      <c r="D53" s="67"/>
      <c r="E53" s="1256" t="s">
        <v>22</v>
      </c>
      <c r="F53" s="1256"/>
      <c r="G53" s="1256"/>
      <c r="H53" s="1256"/>
      <c r="I53" s="1256"/>
      <c r="J53" s="1257"/>
      <c r="K53" s="68">
        <v>1570</v>
      </c>
      <c r="L53" s="69">
        <v>1699</v>
      </c>
      <c r="M53" s="69">
        <v>1665</v>
      </c>
      <c r="N53" s="69">
        <v>1693</v>
      </c>
      <c r="O53" s="70">
        <v>1105</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3">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2">
      <c r="B57" s="1258" t="s">
        <v>25</v>
      </c>
      <c r="C57" s="1259"/>
      <c r="D57" s="1262" t="s">
        <v>26</v>
      </c>
      <c r="E57" s="1263"/>
      <c r="F57" s="1263"/>
      <c r="G57" s="1263"/>
      <c r="H57" s="1263"/>
      <c r="I57" s="1263"/>
      <c r="J57" s="1264"/>
      <c r="K57" s="83" t="s">
        <v>610</v>
      </c>
      <c r="L57" s="84" t="s">
        <v>610</v>
      </c>
      <c r="M57" s="84" t="s">
        <v>610</v>
      </c>
      <c r="N57" s="84" t="s">
        <v>613</v>
      </c>
      <c r="O57" s="85" t="s">
        <v>614</v>
      </c>
    </row>
    <row r="58" spans="1:21" ht="31.5" customHeight="1" thickBot="1" x14ac:dyDescent="0.25">
      <c r="B58" s="1260"/>
      <c r="C58" s="1261"/>
      <c r="D58" s="1265" t="s">
        <v>27</v>
      </c>
      <c r="E58" s="1266"/>
      <c r="F58" s="1266"/>
      <c r="G58" s="1266"/>
      <c r="H58" s="1266"/>
      <c r="I58" s="1266"/>
      <c r="J58" s="1267"/>
      <c r="K58" s="86" t="s">
        <v>611</v>
      </c>
      <c r="L58" s="87" t="s">
        <v>611</v>
      </c>
      <c r="M58" s="87" t="s">
        <v>612</v>
      </c>
      <c r="N58" s="87" t="s">
        <v>610</v>
      </c>
      <c r="O58" s="88" t="s">
        <v>610</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hnAlvw7Q/2iGPYJnevCobr3W59x2E4YFrC6rwHNkWXh3KwiwNlPDGlz//jDzo5RT/s3nor1fmp39zAU8Jb2IQ==" saltValue="gLmv9hdKknGT7QH1jwEaY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70" zoomScaleNormal="7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566</v>
      </c>
      <c r="J40" s="100" t="s">
        <v>567</v>
      </c>
      <c r="K40" s="100" t="s">
        <v>568</v>
      </c>
      <c r="L40" s="100" t="s">
        <v>569</v>
      </c>
      <c r="M40" s="101" t="s">
        <v>570</v>
      </c>
    </row>
    <row r="41" spans="2:13" ht="27.75" customHeight="1" x14ac:dyDescent="0.2">
      <c r="B41" s="1288" t="s">
        <v>30</v>
      </c>
      <c r="C41" s="1289"/>
      <c r="D41" s="102"/>
      <c r="E41" s="1290" t="s">
        <v>31</v>
      </c>
      <c r="F41" s="1290"/>
      <c r="G41" s="1290"/>
      <c r="H41" s="1291"/>
      <c r="I41" s="103">
        <v>36574</v>
      </c>
      <c r="J41" s="104">
        <v>37576</v>
      </c>
      <c r="K41" s="104">
        <v>39441</v>
      </c>
      <c r="L41" s="104">
        <v>40155</v>
      </c>
      <c r="M41" s="105">
        <v>41980</v>
      </c>
    </row>
    <row r="42" spans="2:13" ht="27.75" customHeight="1" x14ac:dyDescent="0.2">
      <c r="B42" s="1278"/>
      <c r="C42" s="1279"/>
      <c r="D42" s="106"/>
      <c r="E42" s="1282" t="s">
        <v>32</v>
      </c>
      <c r="F42" s="1282"/>
      <c r="G42" s="1282"/>
      <c r="H42" s="1283"/>
      <c r="I42" s="107">
        <v>11</v>
      </c>
      <c r="J42" s="108">
        <v>9</v>
      </c>
      <c r="K42" s="108">
        <v>7</v>
      </c>
      <c r="L42" s="108">
        <v>5</v>
      </c>
      <c r="M42" s="109">
        <v>4</v>
      </c>
    </row>
    <row r="43" spans="2:13" ht="27.75" customHeight="1" x14ac:dyDescent="0.2">
      <c r="B43" s="1278"/>
      <c r="C43" s="1279"/>
      <c r="D43" s="106"/>
      <c r="E43" s="1282" t="s">
        <v>33</v>
      </c>
      <c r="F43" s="1282"/>
      <c r="G43" s="1282"/>
      <c r="H43" s="1283"/>
      <c r="I43" s="107">
        <v>42750</v>
      </c>
      <c r="J43" s="108">
        <v>41719</v>
      </c>
      <c r="K43" s="108">
        <v>40503</v>
      </c>
      <c r="L43" s="108">
        <v>39629</v>
      </c>
      <c r="M43" s="109">
        <v>35893</v>
      </c>
    </row>
    <row r="44" spans="2:13" ht="27.75" customHeight="1" x14ac:dyDescent="0.2">
      <c r="B44" s="1278"/>
      <c r="C44" s="1279"/>
      <c r="D44" s="106"/>
      <c r="E44" s="1282" t="s">
        <v>34</v>
      </c>
      <c r="F44" s="1282"/>
      <c r="G44" s="1282"/>
      <c r="H44" s="1283"/>
      <c r="I44" s="107">
        <v>18</v>
      </c>
      <c r="J44" s="108">
        <v>13</v>
      </c>
      <c r="K44" s="108">
        <v>8</v>
      </c>
      <c r="L44" s="108">
        <v>3</v>
      </c>
      <c r="M44" s="109">
        <v>2</v>
      </c>
    </row>
    <row r="45" spans="2:13" ht="27.75" customHeight="1" x14ac:dyDescent="0.2">
      <c r="B45" s="1278"/>
      <c r="C45" s="1279"/>
      <c r="D45" s="106"/>
      <c r="E45" s="1282" t="s">
        <v>35</v>
      </c>
      <c r="F45" s="1282"/>
      <c r="G45" s="1282"/>
      <c r="H45" s="1283"/>
      <c r="I45" s="107">
        <v>5609</v>
      </c>
      <c r="J45" s="108">
        <v>5501</v>
      </c>
      <c r="K45" s="108">
        <v>5221</v>
      </c>
      <c r="L45" s="108">
        <v>5251</v>
      </c>
      <c r="M45" s="109">
        <v>5417</v>
      </c>
    </row>
    <row r="46" spans="2:13" ht="27.75" customHeight="1" x14ac:dyDescent="0.2">
      <c r="B46" s="1278"/>
      <c r="C46" s="1279"/>
      <c r="D46" s="110"/>
      <c r="E46" s="1282" t="s">
        <v>36</v>
      </c>
      <c r="F46" s="1282"/>
      <c r="G46" s="1282"/>
      <c r="H46" s="1283"/>
      <c r="I46" s="107">
        <v>1</v>
      </c>
      <c r="J46" s="108">
        <v>1</v>
      </c>
      <c r="K46" s="108">
        <v>2</v>
      </c>
      <c r="L46" s="108">
        <v>0</v>
      </c>
      <c r="M46" s="109">
        <v>0</v>
      </c>
    </row>
    <row r="47" spans="2:13" ht="27.75" customHeight="1" x14ac:dyDescent="0.2">
      <c r="B47" s="1278"/>
      <c r="C47" s="1279"/>
      <c r="D47" s="111"/>
      <c r="E47" s="1292" t="s">
        <v>37</v>
      </c>
      <c r="F47" s="1293"/>
      <c r="G47" s="1293"/>
      <c r="H47" s="1294"/>
      <c r="I47" s="107" t="s">
        <v>525</v>
      </c>
      <c r="J47" s="108" t="s">
        <v>525</v>
      </c>
      <c r="K47" s="108" t="s">
        <v>525</v>
      </c>
      <c r="L47" s="108" t="s">
        <v>525</v>
      </c>
      <c r="M47" s="109" t="s">
        <v>525</v>
      </c>
    </row>
    <row r="48" spans="2:13" ht="27.75" customHeight="1" x14ac:dyDescent="0.2">
      <c r="B48" s="1278"/>
      <c r="C48" s="1279"/>
      <c r="D48" s="106"/>
      <c r="E48" s="1282" t="s">
        <v>38</v>
      </c>
      <c r="F48" s="1282"/>
      <c r="G48" s="1282"/>
      <c r="H48" s="1283"/>
      <c r="I48" s="107" t="s">
        <v>525</v>
      </c>
      <c r="J48" s="108" t="s">
        <v>525</v>
      </c>
      <c r="K48" s="108" t="s">
        <v>525</v>
      </c>
      <c r="L48" s="108" t="s">
        <v>525</v>
      </c>
      <c r="M48" s="109" t="s">
        <v>525</v>
      </c>
    </row>
    <row r="49" spans="2:13" ht="27.75" customHeight="1" x14ac:dyDescent="0.2">
      <c r="B49" s="1280"/>
      <c r="C49" s="1281"/>
      <c r="D49" s="106"/>
      <c r="E49" s="1282" t="s">
        <v>39</v>
      </c>
      <c r="F49" s="1282"/>
      <c r="G49" s="1282"/>
      <c r="H49" s="1283"/>
      <c r="I49" s="107" t="s">
        <v>525</v>
      </c>
      <c r="J49" s="108" t="s">
        <v>525</v>
      </c>
      <c r="K49" s="108" t="s">
        <v>525</v>
      </c>
      <c r="L49" s="108" t="s">
        <v>525</v>
      </c>
      <c r="M49" s="109" t="s">
        <v>525</v>
      </c>
    </row>
    <row r="50" spans="2:13" ht="27.75" customHeight="1" x14ac:dyDescent="0.2">
      <c r="B50" s="1276" t="s">
        <v>40</v>
      </c>
      <c r="C50" s="1277"/>
      <c r="D50" s="112"/>
      <c r="E50" s="1282" t="s">
        <v>41</v>
      </c>
      <c r="F50" s="1282"/>
      <c r="G50" s="1282"/>
      <c r="H50" s="1283"/>
      <c r="I50" s="107">
        <v>11576</v>
      </c>
      <c r="J50" s="108">
        <v>10587</v>
      </c>
      <c r="K50" s="108">
        <v>9582</v>
      </c>
      <c r="L50" s="108">
        <v>8546</v>
      </c>
      <c r="M50" s="109">
        <v>8464</v>
      </c>
    </row>
    <row r="51" spans="2:13" ht="27.75" customHeight="1" x14ac:dyDescent="0.2">
      <c r="B51" s="1278"/>
      <c r="C51" s="1279"/>
      <c r="D51" s="106"/>
      <c r="E51" s="1282" t="s">
        <v>42</v>
      </c>
      <c r="F51" s="1282"/>
      <c r="G51" s="1282"/>
      <c r="H51" s="1283"/>
      <c r="I51" s="107">
        <v>13224</v>
      </c>
      <c r="J51" s="108">
        <v>13645</v>
      </c>
      <c r="K51" s="108">
        <v>13519</v>
      </c>
      <c r="L51" s="108">
        <v>13562</v>
      </c>
      <c r="M51" s="109">
        <v>12753</v>
      </c>
    </row>
    <row r="52" spans="2:13" ht="27.75" customHeight="1" x14ac:dyDescent="0.2">
      <c r="B52" s="1280"/>
      <c r="C52" s="1281"/>
      <c r="D52" s="106"/>
      <c r="E52" s="1282" t="s">
        <v>43</v>
      </c>
      <c r="F52" s="1282"/>
      <c r="G52" s="1282"/>
      <c r="H52" s="1283"/>
      <c r="I52" s="107">
        <v>53549</v>
      </c>
      <c r="J52" s="108">
        <v>53147</v>
      </c>
      <c r="K52" s="108">
        <v>52789</v>
      </c>
      <c r="L52" s="108">
        <v>52105</v>
      </c>
      <c r="M52" s="109">
        <v>53208</v>
      </c>
    </row>
    <row r="53" spans="2:13" ht="27.75" customHeight="1" thickBot="1" x14ac:dyDescent="0.25">
      <c r="B53" s="1284" t="s">
        <v>44</v>
      </c>
      <c r="C53" s="1285"/>
      <c r="D53" s="113"/>
      <c r="E53" s="1286" t="s">
        <v>45</v>
      </c>
      <c r="F53" s="1286"/>
      <c r="G53" s="1286"/>
      <c r="H53" s="1287"/>
      <c r="I53" s="114">
        <v>6613</v>
      </c>
      <c r="J53" s="115">
        <v>7439</v>
      </c>
      <c r="K53" s="115">
        <v>9292</v>
      </c>
      <c r="L53" s="115">
        <v>10831</v>
      </c>
      <c r="M53" s="116">
        <v>8871</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s92cfOHpF/drDIfDiy1c41lACGlb810vxM1qIuQjrbmVZXwKnRfBYxr0wJcQNf+xxzIQwXZkUf90ROdzyYkgHw==" saltValue="FiPid9UA1rw7GzhEXQWe5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58" zoomScale="70" zoomScaleNormal="70" zoomScaleSheetLayoutView="100" workbookViewId="0">
      <selection activeCell="G60" sqref="G60"/>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568</v>
      </c>
      <c r="G54" s="125" t="s">
        <v>569</v>
      </c>
      <c r="H54" s="126" t="s">
        <v>570</v>
      </c>
    </row>
    <row r="55" spans="2:8" ht="52.5" customHeight="1" x14ac:dyDescent="0.2">
      <c r="B55" s="127"/>
      <c r="C55" s="1303" t="s">
        <v>48</v>
      </c>
      <c r="D55" s="1303"/>
      <c r="E55" s="1304"/>
      <c r="F55" s="128">
        <v>3859</v>
      </c>
      <c r="G55" s="128">
        <v>2803</v>
      </c>
      <c r="H55" s="129">
        <v>2787</v>
      </c>
    </row>
    <row r="56" spans="2:8" ht="52.5" customHeight="1" x14ac:dyDescent="0.2">
      <c r="B56" s="130"/>
      <c r="C56" s="1305" t="s">
        <v>49</v>
      </c>
      <c r="D56" s="1305"/>
      <c r="E56" s="1306"/>
      <c r="F56" s="131">
        <v>155</v>
      </c>
      <c r="G56" s="131">
        <v>155</v>
      </c>
      <c r="H56" s="132">
        <v>288</v>
      </c>
    </row>
    <row r="57" spans="2:8" ht="53.25" customHeight="1" x14ac:dyDescent="0.2">
      <c r="B57" s="130"/>
      <c r="C57" s="1307" t="s">
        <v>50</v>
      </c>
      <c r="D57" s="1307"/>
      <c r="E57" s="1308"/>
      <c r="F57" s="133">
        <v>4087</v>
      </c>
      <c r="G57" s="133">
        <v>3743</v>
      </c>
      <c r="H57" s="134">
        <v>3577</v>
      </c>
    </row>
    <row r="58" spans="2:8" ht="45.75" customHeight="1" x14ac:dyDescent="0.2">
      <c r="B58" s="135"/>
      <c r="C58" s="1295" t="s">
        <v>632</v>
      </c>
      <c r="D58" s="1296"/>
      <c r="E58" s="1297"/>
      <c r="F58" s="136">
        <v>1405</v>
      </c>
      <c r="G58" s="136">
        <v>1407</v>
      </c>
      <c r="H58" s="137">
        <v>1411</v>
      </c>
    </row>
    <row r="59" spans="2:8" ht="45.75" customHeight="1" x14ac:dyDescent="0.2">
      <c r="B59" s="135"/>
      <c r="C59" s="1295" t="s">
        <v>631</v>
      </c>
      <c r="D59" s="1296"/>
      <c r="E59" s="1297"/>
      <c r="F59" s="136" t="s">
        <v>637</v>
      </c>
      <c r="G59" s="136" t="s">
        <v>638</v>
      </c>
      <c r="H59" s="137">
        <v>446</v>
      </c>
    </row>
    <row r="60" spans="2:8" ht="45.75" customHeight="1" x14ac:dyDescent="0.2">
      <c r="B60" s="135"/>
      <c r="C60" s="1295" t="s">
        <v>633</v>
      </c>
      <c r="D60" s="1296"/>
      <c r="E60" s="1297"/>
      <c r="F60" s="136">
        <v>880</v>
      </c>
      <c r="G60" s="136">
        <v>540</v>
      </c>
      <c r="H60" s="137">
        <v>413</v>
      </c>
    </row>
    <row r="61" spans="2:8" ht="45.75" customHeight="1" x14ac:dyDescent="0.2">
      <c r="B61" s="135"/>
      <c r="C61" s="1295" t="s">
        <v>634</v>
      </c>
      <c r="D61" s="1296"/>
      <c r="E61" s="1297"/>
      <c r="F61" s="136">
        <v>620</v>
      </c>
      <c r="G61" s="136">
        <v>633</v>
      </c>
      <c r="H61" s="137">
        <v>346</v>
      </c>
    </row>
    <row r="62" spans="2:8" ht="45.75" customHeight="1" thickBot="1" x14ac:dyDescent="0.25">
      <c r="B62" s="138"/>
      <c r="C62" s="1298" t="s">
        <v>635</v>
      </c>
      <c r="D62" s="1299"/>
      <c r="E62" s="1300"/>
      <c r="F62" s="139">
        <v>633</v>
      </c>
      <c r="G62" s="139">
        <v>552</v>
      </c>
      <c r="H62" s="140">
        <v>253</v>
      </c>
    </row>
    <row r="63" spans="2:8" ht="52.5" customHeight="1" thickBot="1" x14ac:dyDescent="0.25">
      <c r="B63" s="141"/>
      <c r="C63" s="1301" t="s">
        <v>51</v>
      </c>
      <c r="D63" s="1301"/>
      <c r="E63" s="1302"/>
      <c r="F63" s="142">
        <v>8101</v>
      </c>
      <c r="G63" s="142">
        <v>6700</v>
      </c>
      <c r="H63" s="143">
        <v>6652</v>
      </c>
    </row>
    <row r="64" spans="2:8" ht="15" customHeight="1" x14ac:dyDescent="0.2"/>
  </sheetData>
  <sheetProtection algorithmName="SHA-512" hashValue="8LM5pQilzzkp2NnZfUY/FcV+DwAjCNCRBdIoXYM9IivVMsW6EDfi2Ees3qgIV4vtVQV4p5C6ztn8L1afTS+fyw==" saltValue="MopMLV50vJ2NL14Sste7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ZM160"/>
  <sheetViews>
    <sheetView showGridLines="0" tabSelected="1" topLeftCell="A34" zoomScale="85" zoomScaleNormal="85" zoomScaleSheetLayoutView="55" workbookViewId="0">
      <selection activeCell="AN51" sqref="AN51:BA54"/>
    </sheetView>
  </sheetViews>
  <sheetFormatPr defaultColWidth="0" defaultRowHeight="13.5" customHeight="1" zeroHeight="1" x14ac:dyDescent="0.2"/>
  <cols>
    <col min="1" max="1" width="6.36328125" style="388" customWidth="1"/>
    <col min="2" max="107" width="2.453125" style="388" customWidth="1"/>
    <col min="108" max="108" width="6.08984375" style="396" customWidth="1"/>
    <col min="109" max="109" width="5.90625" style="395" customWidth="1"/>
    <col min="110" max="110" width="19.08984375" style="388" hidden="1"/>
    <col min="111" max="115" width="12.6328125" style="388" hidden="1"/>
    <col min="116" max="349" width="8.6328125" style="388" hidden="1"/>
    <col min="350" max="355" width="14.90625" style="388" hidden="1"/>
    <col min="356" max="357" width="15.90625" style="388" hidden="1"/>
    <col min="358" max="363" width="16.08984375" style="388" hidden="1"/>
    <col min="364" max="364" width="6.08984375" style="388" hidden="1"/>
    <col min="365" max="365" width="3" style="388" hidden="1"/>
    <col min="366" max="605" width="8.6328125" style="388" hidden="1"/>
    <col min="606" max="611" width="14.90625" style="388" hidden="1"/>
    <col min="612" max="613" width="15.90625" style="388" hidden="1"/>
    <col min="614" max="619" width="16.08984375" style="388" hidden="1"/>
    <col min="620" max="620" width="6.08984375" style="388" hidden="1"/>
    <col min="621" max="621" width="3" style="388" hidden="1"/>
    <col min="622" max="861" width="8.6328125" style="388" hidden="1"/>
    <col min="862" max="867" width="14.90625" style="388" hidden="1"/>
    <col min="868" max="869" width="15.90625" style="388" hidden="1"/>
    <col min="870" max="875" width="16.08984375" style="388" hidden="1"/>
    <col min="876" max="876" width="6.08984375" style="388" hidden="1"/>
    <col min="877" max="877" width="3" style="388" hidden="1"/>
    <col min="878" max="1117" width="8.6328125" style="388" hidden="1"/>
    <col min="1118" max="1123" width="14.90625" style="388" hidden="1"/>
    <col min="1124" max="1125" width="15.90625" style="388" hidden="1"/>
    <col min="1126" max="1131" width="16.08984375" style="388" hidden="1"/>
    <col min="1132" max="1132" width="6.08984375" style="388" hidden="1"/>
    <col min="1133" max="1133" width="3" style="388" hidden="1"/>
    <col min="1134" max="1373" width="8.6328125" style="388" hidden="1"/>
    <col min="1374" max="1379" width="14.90625" style="388" hidden="1"/>
    <col min="1380" max="1381" width="15.90625" style="388" hidden="1"/>
    <col min="1382" max="1387" width="16.08984375" style="388" hidden="1"/>
    <col min="1388" max="1388" width="6.08984375" style="388" hidden="1"/>
    <col min="1389" max="1389" width="3" style="388" hidden="1"/>
    <col min="1390" max="1629" width="8.6328125" style="388" hidden="1"/>
    <col min="1630" max="1635" width="14.90625" style="388" hidden="1"/>
    <col min="1636" max="1637" width="15.90625" style="388" hidden="1"/>
    <col min="1638" max="1643" width="16.08984375" style="388" hidden="1"/>
    <col min="1644" max="1644" width="6.08984375" style="388" hidden="1"/>
    <col min="1645" max="1645" width="3" style="388" hidden="1"/>
    <col min="1646" max="1885" width="8.6328125" style="388" hidden="1"/>
    <col min="1886" max="1891" width="14.90625" style="388" hidden="1"/>
    <col min="1892" max="1893" width="15.90625" style="388" hidden="1"/>
    <col min="1894" max="1899" width="16.08984375" style="388" hidden="1"/>
    <col min="1900" max="1900" width="6.08984375" style="388" hidden="1"/>
    <col min="1901" max="1901" width="3" style="388" hidden="1"/>
    <col min="1902" max="2141" width="8.6328125" style="388" hidden="1"/>
    <col min="2142" max="2147" width="14.90625" style="388" hidden="1"/>
    <col min="2148" max="2149" width="15.90625" style="388" hidden="1"/>
    <col min="2150" max="2155" width="16.08984375" style="388" hidden="1"/>
    <col min="2156" max="2156" width="6.08984375" style="388" hidden="1"/>
    <col min="2157" max="2157" width="3" style="388" hidden="1"/>
    <col min="2158" max="2397" width="8.6328125" style="388" hidden="1"/>
    <col min="2398" max="2403" width="14.90625" style="388" hidden="1"/>
    <col min="2404" max="2405" width="15.90625" style="388" hidden="1"/>
    <col min="2406" max="2411" width="16.08984375" style="388" hidden="1"/>
    <col min="2412" max="2412" width="6.08984375" style="388" hidden="1"/>
    <col min="2413" max="2413" width="3" style="388" hidden="1"/>
    <col min="2414" max="2653" width="8.6328125" style="388" hidden="1"/>
    <col min="2654" max="2659" width="14.90625" style="388" hidden="1"/>
    <col min="2660" max="2661" width="15.90625" style="388" hidden="1"/>
    <col min="2662" max="2667" width="16.08984375" style="388" hidden="1"/>
    <col min="2668" max="2668" width="6.08984375" style="388" hidden="1"/>
    <col min="2669" max="2669" width="3" style="388" hidden="1"/>
    <col min="2670" max="2909" width="8.6328125" style="388" hidden="1"/>
    <col min="2910" max="2915" width="14.90625" style="388" hidden="1"/>
    <col min="2916" max="2917" width="15.90625" style="388" hidden="1"/>
    <col min="2918" max="2923" width="16.08984375" style="388" hidden="1"/>
    <col min="2924" max="2924" width="6.08984375" style="388" hidden="1"/>
    <col min="2925" max="2925" width="3" style="388" hidden="1"/>
    <col min="2926" max="3165" width="8.6328125" style="388" hidden="1"/>
    <col min="3166" max="3171" width="14.90625" style="388" hidden="1"/>
    <col min="3172" max="3173" width="15.90625" style="388" hidden="1"/>
    <col min="3174" max="3179" width="16.08984375" style="388" hidden="1"/>
    <col min="3180" max="3180" width="6.08984375" style="388" hidden="1"/>
    <col min="3181" max="3181" width="3" style="388" hidden="1"/>
    <col min="3182" max="3421" width="8.6328125" style="388" hidden="1"/>
    <col min="3422" max="3427" width="14.90625" style="388" hidden="1"/>
    <col min="3428" max="3429" width="15.90625" style="388" hidden="1"/>
    <col min="3430" max="3435" width="16.08984375" style="388" hidden="1"/>
    <col min="3436" max="3436" width="6.08984375" style="388" hidden="1"/>
    <col min="3437" max="3437" width="3" style="388" hidden="1"/>
    <col min="3438" max="3677" width="8.6328125" style="388" hidden="1"/>
    <col min="3678" max="3683" width="14.90625" style="388" hidden="1"/>
    <col min="3684" max="3685" width="15.90625" style="388" hidden="1"/>
    <col min="3686" max="3691" width="16.08984375" style="388" hidden="1"/>
    <col min="3692" max="3692" width="6.08984375" style="388" hidden="1"/>
    <col min="3693" max="3693" width="3" style="388" hidden="1"/>
    <col min="3694" max="3933" width="8.6328125" style="388" hidden="1"/>
    <col min="3934" max="3939" width="14.90625" style="388" hidden="1"/>
    <col min="3940" max="3941" width="15.90625" style="388" hidden="1"/>
    <col min="3942" max="3947" width="16.08984375" style="388" hidden="1"/>
    <col min="3948" max="3948" width="6.08984375" style="388" hidden="1"/>
    <col min="3949" max="3949" width="3" style="388" hidden="1"/>
    <col min="3950" max="4189" width="8.6328125" style="388" hidden="1"/>
    <col min="4190" max="4195" width="14.90625" style="388" hidden="1"/>
    <col min="4196" max="4197" width="15.90625" style="388" hidden="1"/>
    <col min="4198" max="4203" width="16.08984375" style="388" hidden="1"/>
    <col min="4204" max="4204" width="6.08984375" style="388" hidden="1"/>
    <col min="4205" max="4205" width="3" style="388" hidden="1"/>
    <col min="4206" max="4445" width="8.6328125" style="388" hidden="1"/>
    <col min="4446" max="4451" width="14.90625" style="388" hidden="1"/>
    <col min="4452" max="4453" width="15.90625" style="388" hidden="1"/>
    <col min="4454" max="4459" width="16.08984375" style="388" hidden="1"/>
    <col min="4460" max="4460" width="6.08984375" style="388" hidden="1"/>
    <col min="4461" max="4461" width="3" style="388" hidden="1"/>
    <col min="4462" max="4701" width="8.6328125" style="388" hidden="1"/>
    <col min="4702" max="4707" width="14.90625" style="388" hidden="1"/>
    <col min="4708" max="4709" width="15.90625" style="388" hidden="1"/>
    <col min="4710" max="4715" width="16.08984375" style="388" hidden="1"/>
    <col min="4716" max="4716" width="6.08984375" style="388" hidden="1"/>
    <col min="4717" max="4717" width="3" style="388" hidden="1"/>
    <col min="4718" max="4957" width="8.6328125" style="388" hidden="1"/>
    <col min="4958" max="4963" width="14.90625" style="388" hidden="1"/>
    <col min="4964" max="4965" width="15.90625" style="388" hidden="1"/>
    <col min="4966" max="4971" width="16.08984375" style="388" hidden="1"/>
    <col min="4972" max="4972" width="6.08984375" style="388" hidden="1"/>
    <col min="4973" max="4973" width="3" style="388" hidden="1"/>
    <col min="4974" max="5213" width="8.6328125" style="388" hidden="1"/>
    <col min="5214" max="5219" width="14.90625" style="388" hidden="1"/>
    <col min="5220" max="5221" width="15.90625" style="388" hidden="1"/>
    <col min="5222" max="5227" width="16.08984375" style="388" hidden="1"/>
    <col min="5228" max="5228" width="6.08984375" style="388" hidden="1"/>
    <col min="5229" max="5229" width="3" style="388" hidden="1"/>
    <col min="5230" max="5469" width="8.6328125" style="388" hidden="1"/>
    <col min="5470" max="5475" width="14.90625" style="388" hidden="1"/>
    <col min="5476" max="5477" width="15.90625" style="388" hidden="1"/>
    <col min="5478" max="5483" width="16.08984375" style="388" hidden="1"/>
    <col min="5484" max="5484" width="6.08984375" style="388" hidden="1"/>
    <col min="5485" max="5485" width="3" style="388" hidden="1"/>
    <col min="5486" max="5725" width="8.6328125" style="388" hidden="1"/>
    <col min="5726" max="5731" width="14.90625" style="388" hidden="1"/>
    <col min="5732" max="5733" width="15.90625" style="388" hidden="1"/>
    <col min="5734" max="5739" width="16.08984375" style="388" hidden="1"/>
    <col min="5740" max="5740" width="6.08984375" style="388" hidden="1"/>
    <col min="5741" max="5741" width="3" style="388" hidden="1"/>
    <col min="5742" max="5981" width="8.6328125" style="388" hidden="1"/>
    <col min="5982" max="5987" width="14.90625" style="388" hidden="1"/>
    <col min="5988" max="5989" width="15.90625" style="388" hidden="1"/>
    <col min="5990" max="5995" width="16.08984375" style="388" hidden="1"/>
    <col min="5996" max="5996" width="6.08984375" style="388" hidden="1"/>
    <col min="5997" max="5997" width="3" style="388" hidden="1"/>
    <col min="5998" max="6237" width="8.6328125" style="388" hidden="1"/>
    <col min="6238" max="6243" width="14.90625" style="388" hidden="1"/>
    <col min="6244" max="6245" width="15.90625" style="388" hidden="1"/>
    <col min="6246" max="6251" width="16.08984375" style="388" hidden="1"/>
    <col min="6252" max="6252" width="6.08984375" style="388" hidden="1"/>
    <col min="6253" max="6253" width="3" style="388" hidden="1"/>
    <col min="6254" max="6493" width="8.6328125" style="388" hidden="1"/>
    <col min="6494" max="6499" width="14.90625" style="388" hidden="1"/>
    <col min="6500" max="6501" width="15.90625" style="388" hidden="1"/>
    <col min="6502" max="6507" width="16.08984375" style="388" hidden="1"/>
    <col min="6508" max="6508" width="6.08984375" style="388" hidden="1"/>
    <col min="6509" max="6509" width="3" style="388" hidden="1"/>
    <col min="6510" max="6749" width="8.6328125" style="388" hidden="1"/>
    <col min="6750" max="6755" width="14.90625" style="388" hidden="1"/>
    <col min="6756" max="6757" width="15.90625" style="388" hidden="1"/>
    <col min="6758" max="6763" width="16.08984375" style="388" hidden="1"/>
    <col min="6764" max="6764" width="6.08984375" style="388" hidden="1"/>
    <col min="6765" max="6765" width="3" style="388" hidden="1"/>
    <col min="6766" max="7005" width="8.6328125" style="388" hidden="1"/>
    <col min="7006" max="7011" width="14.90625" style="388" hidden="1"/>
    <col min="7012" max="7013" width="15.90625" style="388" hidden="1"/>
    <col min="7014" max="7019" width="16.08984375" style="388" hidden="1"/>
    <col min="7020" max="7020" width="6.08984375" style="388" hidden="1"/>
    <col min="7021" max="7021" width="3" style="388" hidden="1"/>
    <col min="7022" max="7261" width="8.6328125" style="388" hidden="1"/>
    <col min="7262" max="7267" width="14.90625" style="388" hidden="1"/>
    <col min="7268" max="7269" width="15.90625" style="388" hidden="1"/>
    <col min="7270" max="7275" width="16.08984375" style="388" hidden="1"/>
    <col min="7276" max="7276" width="6.08984375" style="388" hidden="1"/>
    <col min="7277" max="7277" width="3" style="388" hidden="1"/>
    <col min="7278" max="7517" width="8.6328125" style="388" hidden="1"/>
    <col min="7518" max="7523" width="14.90625" style="388" hidden="1"/>
    <col min="7524" max="7525" width="15.90625" style="388" hidden="1"/>
    <col min="7526" max="7531" width="16.08984375" style="388" hidden="1"/>
    <col min="7532" max="7532" width="6.08984375" style="388" hidden="1"/>
    <col min="7533" max="7533" width="3" style="388" hidden="1"/>
    <col min="7534" max="7773" width="8.6328125" style="388" hidden="1"/>
    <col min="7774" max="7779" width="14.90625" style="388" hidden="1"/>
    <col min="7780" max="7781" width="15.90625" style="388" hidden="1"/>
    <col min="7782" max="7787" width="16.08984375" style="388" hidden="1"/>
    <col min="7788" max="7788" width="6.08984375" style="388" hidden="1"/>
    <col min="7789" max="7789" width="3" style="388" hidden="1"/>
    <col min="7790" max="8029" width="8.6328125" style="388" hidden="1"/>
    <col min="8030" max="8035" width="14.90625" style="388" hidden="1"/>
    <col min="8036" max="8037" width="15.90625" style="388" hidden="1"/>
    <col min="8038" max="8043" width="16.08984375" style="388" hidden="1"/>
    <col min="8044" max="8044" width="6.08984375" style="388" hidden="1"/>
    <col min="8045" max="8045" width="3" style="388" hidden="1"/>
    <col min="8046" max="8285" width="8.6328125" style="388" hidden="1"/>
    <col min="8286" max="8291" width="14.90625" style="388" hidden="1"/>
    <col min="8292" max="8293" width="15.90625" style="388" hidden="1"/>
    <col min="8294" max="8299" width="16.08984375" style="388" hidden="1"/>
    <col min="8300" max="8300" width="6.08984375" style="388" hidden="1"/>
    <col min="8301" max="8301" width="3" style="388" hidden="1"/>
    <col min="8302" max="8541" width="8.6328125" style="388" hidden="1"/>
    <col min="8542" max="8547" width="14.90625" style="388" hidden="1"/>
    <col min="8548" max="8549" width="15.90625" style="388" hidden="1"/>
    <col min="8550" max="8555" width="16.08984375" style="388" hidden="1"/>
    <col min="8556" max="8556" width="6.08984375" style="388" hidden="1"/>
    <col min="8557" max="8557" width="3" style="388" hidden="1"/>
    <col min="8558" max="8797" width="8.6328125" style="388" hidden="1"/>
    <col min="8798" max="8803" width="14.90625" style="388" hidden="1"/>
    <col min="8804" max="8805" width="15.90625" style="388" hidden="1"/>
    <col min="8806" max="8811" width="16.08984375" style="388" hidden="1"/>
    <col min="8812" max="8812" width="6.08984375" style="388" hidden="1"/>
    <col min="8813" max="8813" width="3" style="388" hidden="1"/>
    <col min="8814" max="9053" width="8.6328125" style="388" hidden="1"/>
    <col min="9054" max="9059" width="14.90625" style="388" hidden="1"/>
    <col min="9060" max="9061" width="15.90625" style="388" hidden="1"/>
    <col min="9062" max="9067" width="16.08984375" style="388" hidden="1"/>
    <col min="9068" max="9068" width="6.08984375" style="388" hidden="1"/>
    <col min="9069" max="9069" width="3" style="388" hidden="1"/>
    <col min="9070" max="9309" width="8.6328125" style="388" hidden="1"/>
    <col min="9310" max="9315" width="14.90625" style="388" hidden="1"/>
    <col min="9316" max="9317" width="15.90625" style="388" hidden="1"/>
    <col min="9318" max="9323" width="16.08984375" style="388" hidden="1"/>
    <col min="9324" max="9324" width="6.08984375" style="388" hidden="1"/>
    <col min="9325" max="9325" width="3" style="388" hidden="1"/>
    <col min="9326" max="9565" width="8.6328125" style="388" hidden="1"/>
    <col min="9566" max="9571" width="14.90625" style="388" hidden="1"/>
    <col min="9572" max="9573" width="15.90625" style="388" hidden="1"/>
    <col min="9574" max="9579" width="16.08984375" style="388" hidden="1"/>
    <col min="9580" max="9580" width="6.08984375" style="388" hidden="1"/>
    <col min="9581" max="9581" width="3" style="388" hidden="1"/>
    <col min="9582" max="9821" width="8.6328125" style="388" hidden="1"/>
    <col min="9822" max="9827" width="14.90625" style="388" hidden="1"/>
    <col min="9828" max="9829" width="15.90625" style="388" hidden="1"/>
    <col min="9830" max="9835" width="16.08984375" style="388" hidden="1"/>
    <col min="9836" max="9836" width="6.08984375" style="388" hidden="1"/>
    <col min="9837" max="9837" width="3" style="388" hidden="1"/>
    <col min="9838" max="10077" width="8.6328125" style="388" hidden="1"/>
    <col min="10078" max="10083" width="14.90625" style="388" hidden="1"/>
    <col min="10084" max="10085" width="15.90625" style="388" hidden="1"/>
    <col min="10086" max="10091" width="16.08984375" style="388" hidden="1"/>
    <col min="10092" max="10092" width="6.08984375" style="388" hidden="1"/>
    <col min="10093" max="10093" width="3" style="388" hidden="1"/>
    <col min="10094" max="10333" width="8.6328125" style="388" hidden="1"/>
    <col min="10334" max="10339" width="14.90625" style="388" hidden="1"/>
    <col min="10340" max="10341" width="15.90625" style="388" hidden="1"/>
    <col min="10342" max="10347" width="16.08984375" style="388" hidden="1"/>
    <col min="10348" max="10348" width="6.08984375" style="388" hidden="1"/>
    <col min="10349" max="10349" width="3" style="388" hidden="1"/>
    <col min="10350" max="10589" width="8.6328125" style="388" hidden="1"/>
    <col min="10590" max="10595" width="14.90625" style="388" hidden="1"/>
    <col min="10596" max="10597" width="15.90625" style="388" hidden="1"/>
    <col min="10598" max="10603" width="16.08984375" style="388" hidden="1"/>
    <col min="10604" max="10604" width="6.08984375" style="388" hidden="1"/>
    <col min="10605" max="10605" width="3" style="388" hidden="1"/>
    <col min="10606" max="10845" width="8.6328125" style="388" hidden="1"/>
    <col min="10846" max="10851" width="14.90625" style="388" hidden="1"/>
    <col min="10852" max="10853" width="15.90625" style="388" hidden="1"/>
    <col min="10854" max="10859" width="16.08984375" style="388" hidden="1"/>
    <col min="10860" max="10860" width="6.08984375" style="388" hidden="1"/>
    <col min="10861" max="10861" width="3" style="388" hidden="1"/>
    <col min="10862" max="11101" width="8.6328125" style="388" hidden="1"/>
    <col min="11102" max="11107" width="14.90625" style="388" hidden="1"/>
    <col min="11108" max="11109" width="15.90625" style="388" hidden="1"/>
    <col min="11110" max="11115" width="16.08984375" style="388" hidden="1"/>
    <col min="11116" max="11116" width="6.08984375" style="388" hidden="1"/>
    <col min="11117" max="11117" width="3" style="388" hidden="1"/>
    <col min="11118" max="11357" width="8.6328125" style="388" hidden="1"/>
    <col min="11358" max="11363" width="14.90625" style="388" hidden="1"/>
    <col min="11364" max="11365" width="15.90625" style="388" hidden="1"/>
    <col min="11366" max="11371" width="16.08984375" style="388" hidden="1"/>
    <col min="11372" max="11372" width="6.08984375" style="388" hidden="1"/>
    <col min="11373" max="11373" width="3" style="388" hidden="1"/>
    <col min="11374" max="11613" width="8.6328125" style="388" hidden="1"/>
    <col min="11614" max="11619" width="14.90625" style="388" hidden="1"/>
    <col min="11620" max="11621" width="15.90625" style="388" hidden="1"/>
    <col min="11622" max="11627" width="16.08984375" style="388" hidden="1"/>
    <col min="11628" max="11628" width="6.08984375" style="388" hidden="1"/>
    <col min="11629" max="11629" width="3" style="388" hidden="1"/>
    <col min="11630" max="11869" width="8.6328125" style="388" hidden="1"/>
    <col min="11870" max="11875" width="14.90625" style="388" hidden="1"/>
    <col min="11876" max="11877" width="15.90625" style="388" hidden="1"/>
    <col min="11878" max="11883" width="16.08984375" style="388" hidden="1"/>
    <col min="11884" max="11884" width="6.08984375" style="388" hidden="1"/>
    <col min="11885" max="11885" width="3" style="388" hidden="1"/>
    <col min="11886" max="12125" width="8.6328125" style="388" hidden="1"/>
    <col min="12126" max="12131" width="14.90625" style="388" hidden="1"/>
    <col min="12132" max="12133" width="15.90625" style="388" hidden="1"/>
    <col min="12134" max="12139" width="16.08984375" style="388" hidden="1"/>
    <col min="12140" max="12140" width="6.08984375" style="388" hidden="1"/>
    <col min="12141" max="12141" width="3" style="388" hidden="1"/>
    <col min="12142" max="12381" width="8.6328125" style="388" hidden="1"/>
    <col min="12382" max="12387" width="14.90625" style="388" hidden="1"/>
    <col min="12388" max="12389" width="15.90625" style="388" hidden="1"/>
    <col min="12390" max="12395" width="16.08984375" style="388" hidden="1"/>
    <col min="12396" max="12396" width="6.08984375" style="388" hidden="1"/>
    <col min="12397" max="12397" width="3" style="388" hidden="1"/>
    <col min="12398" max="12637" width="8.6328125" style="388" hidden="1"/>
    <col min="12638" max="12643" width="14.90625" style="388" hidden="1"/>
    <col min="12644" max="12645" width="15.90625" style="388" hidden="1"/>
    <col min="12646" max="12651" width="16.08984375" style="388" hidden="1"/>
    <col min="12652" max="12652" width="6.08984375" style="388" hidden="1"/>
    <col min="12653" max="12653" width="3" style="388" hidden="1"/>
    <col min="12654" max="12893" width="8.6328125" style="388" hidden="1"/>
    <col min="12894" max="12899" width="14.90625" style="388" hidden="1"/>
    <col min="12900" max="12901" width="15.90625" style="388" hidden="1"/>
    <col min="12902" max="12907" width="16.08984375" style="388" hidden="1"/>
    <col min="12908" max="12908" width="6.08984375" style="388" hidden="1"/>
    <col min="12909" max="12909" width="3" style="388" hidden="1"/>
    <col min="12910" max="13149" width="8.6328125" style="388" hidden="1"/>
    <col min="13150" max="13155" width="14.90625" style="388" hidden="1"/>
    <col min="13156" max="13157" width="15.90625" style="388" hidden="1"/>
    <col min="13158" max="13163" width="16.08984375" style="388" hidden="1"/>
    <col min="13164" max="13164" width="6.08984375" style="388" hidden="1"/>
    <col min="13165" max="13165" width="3" style="388" hidden="1"/>
    <col min="13166" max="13405" width="8.6328125" style="388" hidden="1"/>
    <col min="13406" max="13411" width="14.90625" style="388" hidden="1"/>
    <col min="13412" max="13413" width="15.90625" style="388" hidden="1"/>
    <col min="13414" max="13419" width="16.08984375" style="388" hidden="1"/>
    <col min="13420" max="13420" width="6.08984375" style="388" hidden="1"/>
    <col min="13421" max="13421" width="3" style="388" hidden="1"/>
    <col min="13422" max="13661" width="8.6328125" style="388" hidden="1"/>
    <col min="13662" max="13667" width="14.90625" style="388" hidden="1"/>
    <col min="13668" max="13669" width="15.90625" style="388" hidden="1"/>
    <col min="13670" max="13675" width="16.08984375" style="388" hidden="1"/>
    <col min="13676" max="13676" width="6.08984375" style="388" hidden="1"/>
    <col min="13677" max="13677" width="3" style="388" hidden="1"/>
    <col min="13678" max="13917" width="8.6328125" style="388" hidden="1"/>
    <col min="13918" max="13923" width="14.90625" style="388" hidden="1"/>
    <col min="13924" max="13925" width="15.90625" style="388" hidden="1"/>
    <col min="13926" max="13931" width="16.08984375" style="388" hidden="1"/>
    <col min="13932" max="13932" width="6.08984375" style="388" hidden="1"/>
    <col min="13933" max="13933" width="3" style="388" hidden="1"/>
    <col min="13934" max="14173" width="8.6328125" style="388" hidden="1"/>
    <col min="14174" max="14179" width="14.90625" style="388" hidden="1"/>
    <col min="14180" max="14181" width="15.90625" style="388" hidden="1"/>
    <col min="14182" max="14187" width="16.08984375" style="388" hidden="1"/>
    <col min="14188" max="14188" width="6.08984375" style="388" hidden="1"/>
    <col min="14189" max="14189" width="3" style="388" hidden="1"/>
    <col min="14190" max="14429" width="8.6328125" style="388" hidden="1"/>
    <col min="14430" max="14435" width="14.90625" style="388" hidden="1"/>
    <col min="14436" max="14437" width="15.90625" style="388" hidden="1"/>
    <col min="14438" max="14443" width="16.08984375" style="388" hidden="1"/>
    <col min="14444" max="14444" width="6.08984375" style="388" hidden="1"/>
    <col min="14445" max="14445" width="3" style="388" hidden="1"/>
    <col min="14446" max="14685" width="8.6328125" style="388" hidden="1"/>
    <col min="14686" max="14691" width="14.90625" style="388" hidden="1"/>
    <col min="14692" max="14693" width="15.90625" style="388" hidden="1"/>
    <col min="14694" max="14699" width="16.08984375" style="388" hidden="1"/>
    <col min="14700" max="14700" width="6.08984375" style="388" hidden="1"/>
    <col min="14701" max="14701" width="3" style="388" hidden="1"/>
    <col min="14702" max="14941" width="8.6328125" style="388" hidden="1"/>
    <col min="14942" max="14947" width="14.90625" style="388" hidden="1"/>
    <col min="14948" max="14949" width="15.90625" style="388" hidden="1"/>
    <col min="14950" max="14955" width="16.08984375" style="388" hidden="1"/>
    <col min="14956" max="14956" width="6.08984375" style="388" hidden="1"/>
    <col min="14957" max="14957" width="3" style="388" hidden="1"/>
    <col min="14958" max="15197" width="8.6328125" style="388" hidden="1"/>
    <col min="15198" max="15203" width="14.90625" style="388" hidden="1"/>
    <col min="15204" max="15205" width="15.90625" style="388" hidden="1"/>
    <col min="15206" max="15211" width="16.08984375" style="388" hidden="1"/>
    <col min="15212" max="15212" width="6.08984375" style="388" hidden="1"/>
    <col min="15213" max="15213" width="3" style="388" hidden="1"/>
    <col min="15214" max="15453" width="8.6328125" style="388" hidden="1"/>
    <col min="15454" max="15459" width="14.90625" style="388" hidden="1"/>
    <col min="15460" max="15461" width="15.90625" style="388" hidden="1"/>
    <col min="15462" max="15467" width="16.08984375" style="388" hidden="1"/>
    <col min="15468" max="15468" width="6.08984375" style="388" hidden="1"/>
    <col min="15469" max="15469" width="3" style="388" hidden="1"/>
    <col min="15470" max="15709" width="8.6328125" style="388" hidden="1"/>
    <col min="15710" max="15715" width="14.90625" style="388" hidden="1"/>
    <col min="15716" max="15717" width="15.90625" style="388" hidden="1"/>
    <col min="15718" max="15723" width="16.08984375" style="388" hidden="1"/>
    <col min="15724" max="15724" width="6.08984375" style="388" hidden="1"/>
    <col min="15725" max="15725" width="3" style="388" hidden="1"/>
    <col min="15726" max="15965" width="8.6328125" style="388" hidden="1"/>
    <col min="15966" max="15971" width="14.90625" style="388" hidden="1"/>
    <col min="15972" max="15973" width="15.90625" style="388" hidden="1"/>
    <col min="15974" max="15979" width="16.08984375" style="388" hidden="1"/>
    <col min="15980" max="15980" width="6.08984375" style="388" hidden="1"/>
    <col min="15981" max="15981" width="3" style="388" hidden="1"/>
    <col min="15982" max="16221" width="8.6328125" style="388" hidden="1"/>
    <col min="16222" max="16227" width="14.90625" style="388" hidden="1"/>
    <col min="16228" max="16229" width="15.90625" style="388" hidden="1"/>
    <col min="16230" max="16235" width="16.08984375" style="388" hidden="1"/>
    <col min="16236" max="16236" width="6.08984375" style="388" hidden="1"/>
    <col min="16237" max="16237" width="3" style="388" hidden="1"/>
    <col min="16238" max="16384" width="8.63281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639</v>
      </c>
    </row>
    <row r="11" spans="1:143" s="291" customFormat="1" ht="13"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639</v>
      </c>
    </row>
    <row r="13" spans="1:143" s="291" customFormat="1" ht="13"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8"/>
      <c r="DE19" s="388"/>
    </row>
    <row r="20" spans="1:351" ht="13" x14ac:dyDescent="0.2">
      <c r="DD20" s="388"/>
      <c r="DE20" s="388"/>
    </row>
    <row r="21" spans="1:351" ht="16.5"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5" x14ac:dyDescent="0.2">
      <c r="B22" s="395"/>
      <c r="MM22" s="394"/>
    </row>
    <row r="23" spans="1:351" ht="13" x14ac:dyDescent="0.2">
      <c r="B23" s="395"/>
    </row>
    <row r="24" spans="1:351" ht="13" x14ac:dyDescent="0.2">
      <c r="B24" s="395"/>
    </row>
    <row r="25" spans="1:351" ht="13" x14ac:dyDescent="0.2">
      <c r="B25" s="395"/>
    </row>
    <row r="26" spans="1:351" ht="13" x14ac:dyDescent="0.2">
      <c r="B26" s="395"/>
    </row>
    <row r="27" spans="1:351" ht="13" x14ac:dyDescent="0.2">
      <c r="B27" s="395"/>
    </row>
    <row r="28" spans="1:351" ht="13" x14ac:dyDescent="0.2">
      <c r="B28" s="395"/>
    </row>
    <row r="29" spans="1:351" ht="13" x14ac:dyDescent="0.2">
      <c r="B29" s="395"/>
    </row>
    <row r="30" spans="1:351" ht="13" x14ac:dyDescent="0.2">
      <c r="B30" s="395"/>
    </row>
    <row r="31" spans="1:351" ht="13" x14ac:dyDescent="0.2">
      <c r="B31" s="395"/>
    </row>
    <row r="32" spans="1:351" ht="13" x14ac:dyDescent="0.2">
      <c r="B32" s="395"/>
    </row>
    <row r="33" spans="2:109" ht="13" x14ac:dyDescent="0.2">
      <c r="B33" s="395"/>
    </row>
    <row r="34" spans="2:109" ht="13" x14ac:dyDescent="0.2">
      <c r="B34" s="395"/>
    </row>
    <row r="35" spans="2:109" ht="13" x14ac:dyDescent="0.2">
      <c r="B35" s="395"/>
    </row>
    <row r="36" spans="2:109" ht="13" x14ac:dyDescent="0.2">
      <c r="B36" s="395"/>
    </row>
    <row r="37" spans="2:109" ht="13" x14ac:dyDescent="0.2">
      <c r="B37" s="395"/>
    </row>
    <row r="38" spans="2:109" ht="13" x14ac:dyDescent="0.2">
      <c r="B38" s="395"/>
    </row>
    <row r="39" spans="2:109" ht="13"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 x14ac:dyDescent="0.2">
      <c r="B40" s="400"/>
      <c r="DD40" s="400"/>
      <c r="DE40" s="388"/>
    </row>
    <row r="41" spans="2:109" ht="16.5" x14ac:dyDescent="0.2">
      <c r="B41" s="401" t="s">
        <v>640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 x14ac:dyDescent="0.2">
      <c r="B42" s="395"/>
      <c r="G42" s="402"/>
      <c r="I42" s="403"/>
      <c r="J42" s="403"/>
      <c r="K42" s="403"/>
      <c r="AM42" s="402"/>
      <c r="AN42" s="402" t="s">
        <v>641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7"/>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 x14ac:dyDescent="0.2">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 x14ac:dyDescent="0.2">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 x14ac:dyDescent="0.2">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 x14ac:dyDescent="0.2">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 x14ac:dyDescent="0.2">
      <c r="B49" s="395"/>
      <c r="AN49" s="388" t="s">
        <v>642</v>
      </c>
    </row>
    <row r="50" spans="1:109" ht="13" x14ac:dyDescent="0.2">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566</v>
      </c>
      <c r="BQ50" s="1313"/>
      <c r="BR50" s="1313"/>
      <c r="BS50" s="1313"/>
      <c r="BT50" s="1313"/>
      <c r="BU50" s="1313"/>
      <c r="BV50" s="1313"/>
      <c r="BW50" s="1313"/>
      <c r="BX50" s="1313" t="s">
        <v>567</v>
      </c>
      <c r="BY50" s="1313"/>
      <c r="BZ50" s="1313"/>
      <c r="CA50" s="1313"/>
      <c r="CB50" s="1313"/>
      <c r="CC50" s="1313"/>
      <c r="CD50" s="1313"/>
      <c r="CE50" s="1313"/>
      <c r="CF50" s="1313" t="s">
        <v>568</v>
      </c>
      <c r="CG50" s="1313"/>
      <c r="CH50" s="1313"/>
      <c r="CI50" s="1313"/>
      <c r="CJ50" s="1313"/>
      <c r="CK50" s="1313"/>
      <c r="CL50" s="1313"/>
      <c r="CM50" s="1313"/>
      <c r="CN50" s="1313" t="s">
        <v>569</v>
      </c>
      <c r="CO50" s="1313"/>
      <c r="CP50" s="1313"/>
      <c r="CQ50" s="1313"/>
      <c r="CR50" s="1313"/>
      <c r="CS50" s="1313"/>
      <c r="CT50" s="1313"/>
      <c r="CU50" s="1313"/>
      <c r="CV50" s="1313" t="s">
        <v>570</v>
      </c>
      <c r="CW50" s="1313"/>
      <c r="CX50" s="1313"/>
      <c r="CY50" s="1313"/>
      <c r="CZ50" s="1313"/>
      <c r="DA50" s="1313"/>
      <c r="DB50" s="1313"/>
      <c r="DC50" s="1313"/>
    </row>
    <row r="51" spans="1:109" ht="13.5" customHeight="1" x14ac:dyDescent="0.2">
      <c r="B51" s="395"/>
      <c r="G51" s="1327"/>
      <c r="H51" s="1327"/>
      <c r="I51" s="1328"/>
      <c r="J51" s="1328"/>
      <c r="K51" s="1326"/>
      <c r="L51" s="1326"/>
      <c r="M51" s="1326"/>
      <c r="N51" s="1326"/>
      <c r="AM51" s="404"/>
      <c r="AN51" s="1316" t="s">
        <v>643</v>
      </c>
      <c r="AO51" s="1316"/>
      <c r="AP51" s="1316"/>
      <c r="AQ51" s="1316"/>
      <c r="AR51" s="1316"/>
      <c r="AS51" s="1316"/>
      <c r="AT51" s="1316"/>
      <c r="AU51" s="1316"/>
      <c r="AV51" s="1316"/>
      <c r="AW51" s="1316"/>
      <c r="AX51" s="1316"/>
      <c r="AY51" s="1316"/>
      <c r="AZ51" s="1316"/>
      <c r="BA51" s="1316"/>
      <c r="BB51" s="1316" t="s">
        <v>644</v>
      </c>
      <c r="BC51" s="1316"/>
      <c r="BD51" s="1316"/>
      <c r="BE51" s="1316"/>
      <c r="BF51" s="1316"/>
      <c r="BG51" s="1316"/>
      <c r="BH51" s="1316"/>
      <c r="BI51" s="1316"/>
      <c r="BJ51" s="1316"/>
      <c r="BK51" s="1316"/>
      <c r="BL51" s="1316"/>
      <c r="BM51" s="1316"/>
      <c r="BN51" s="1316"/>
      <c r="BO51" s="1316"/>
      <c r="BP51" s="1314"/>
      <c r="BQ51" s="1315"/>
      <c r="BR51" s="1315"/>
      <c r="BS51" s="1315"/>
      <c r="BT51" s="1315"/>
      <c r="BU51" s="1315"/>
      <c r="BV51" s="1315"/>
      <c r="BW51" s="1315"/>
      <c r="BX51" s="1314"/>
      <c r="BY51" s="1315"/>
      <c r="BZ51" s="1315"/>
      <c r="CA51" s="1315"/>
      <c r="CB51" s="1315"/>
      <c r="CC51" s="1315"/>
      <c r="CD51" s="1315"/>
      <c r="CE51" s="1315"/>
      <c r="CF51" s="1314"/>
      <c r="CG51" s="1315"/>
      <c r="CH51" s="1315"/>
      <c r="CI51" s="1315"/>
      <c r="CJ51" s="1315"/>
      <c r="CK51" s="1315"/>
      <c r="CL51" s="1315"/>
      <c r="CM51" s="1315"/>
      <c r="CN51" s="1314"/>
      <c r="CO51" s="1315"/>
      <c r="CP51" s="1315"/>
      <c r="CQ51" s="1315"/>
      <c r="CR51" s="1315"/>
      <c r="CS51" s="1315"/>
      <c r="CT51" s="1315"/>
      <c r="CU51" s="1315"/>
      <c r="CV51" s="1314"/>
      <c r="CW51" s="1315"/>
      <c r="CX51" s="1315"/>
      <c r="CY51" s="1315"/>
      <c r="CZ51" s="1315"/>
      <c r="DA51" s="1315"/>
      <c r="DB51" s="1315"/>
      <c r="DC51" s="1315"/>
    </row>
    <row r="52" spans="1:109" ht="13" x14ac:dyDescent="0.2">
      <c r="B52" s="395"/>
      <c r="G52" s="1327"/>
      <c r="H52" s="1327"/>
      <c r="I52" s="1328"/>
      <c r="J52" s="1328"/>
      <c r="K52" s="1326"/>
      <c r="L52" s="1326"/>
      <c r="M52" s="1326"/>
      <c r="N52" s="1326"/>
      <c r="AM52" s="40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5"/>
      <c r="CQ52" s="1315"/>
      <c r="CR52" s="1315"/>
      <c r="CS52" s="1315"/>
      <c r="CT52" s="1315"/>
      <c r="CU52" s="1315"/>
      <c r="CV52" s="1315"/>
      <c r="CW52" s="1315"/>
      <c r="CX52" s="1315"/>
      <c r="CY52" s="1315"/>
      <c r="CZ52" s="1315"/>
      <c r="DA52" s="1315"/>
      <c r="DB52" s="1315"/>
      <c r="DC52" s="1315"/>
    </row>
    <row r="53" spans="1:109" ht="13" x14ac:dyDescent="0.2">
      <c r="A53" s="403"/>
      <c r="B53" s="395"/>
      <c r="G53" s="1327"/>
      <c r="H53" s="1327"/>
      <c r="I53" s="1309"/>
      <c r="J53" s="1309"/>
      <c r="K53" s="1326"/>
      <c r="L53" s="1326"/>
      <c r="M53" s="1326"/>
      <c r="N53" s="1326"/>
      <c r="AM53" s="404"/>
      <c r="AN53" s="1316"/>
      <c r="AO53" s="1316"/>
      <c r="AP53" s="1316"/>
      <c r="AQ53" s="1316"/>
      <c r="AR53" s="1316"/>
      <c r="AS53" s="1316"/>
      <c r="AT53" s="1316"/>
      <c r="AU53" s="1316"/>
      <c r="AV53" s="1316"/>
      <c r="AW53" s="1316"/>
      <c r="AX53" s="1316"/>
      <c r="AY53" s="1316"/>
      <c r="AZ53" s="1316"/>
      <c r="BA53" s="1316"/>
      <c r="BB53" s="1316" t="s">
        <v>645</v>
      </c>
      <c r="BC53" s="1316"/>
      <c r="BD53" s="1316"/>
      <c r="BE53" s="1316"/>
      <c r="BF53" s="1316"/>
      <c r="BG53" s="1316"/>
      <c r="BH53" s="1316"/>
      <c r="BI53" s="1316"/>
      <c r="BJ53" s="1316"/>
      <c r="BK53" s="1316"/>
      <c r="BL53" s="1316"/>
      <c r="BM53" s="1316"/>
      <c r="BN53" s="1316"/>
      <c r="BO53" s="1316"/>
      <c r="BP53" s="1314"/>
      <c r="BQ53" s="1315"/>
      <c r="BR53" s="1315"/>
      <c r="BS53" s="1315"/>
      <c r="BT53" s="1315"/>
      <c r="BU53" s="1315"/>
      <c r="BV53" s="1315"/>
      <c r="BW53" s="1315"/>
      <c r="BX53" s="1314"/>
      <c r="BY53" s="1315"/>
      <c r="BZ53" s="1315"/>
      <c r="CA53" s="1315"/>
      <c r="CB53" s="1315"/>
      <c r="CC53" s="1315"/>
      <c r="CD53" s="1315"/>
      <c r="CE53" s="1315"/>
      <c r="CF53" s="1314"/>
      <c r="CG53" s="1315"/>
      <c r="CH53" s="1315"/>
      <c r="CI53" s="1315"/>
      <c r="CJ53" s="1315"/>
      <c r="CK53" s="1315"/>
      <c r="CL53" s="1315"/>
      <c r="CM53" s="1315"/>
      <c r="CN53" s="1314"/>
      <c r="CO53" s="1315"/>
      <c r="CP53" s="1315"/>
      <c r="CQ53" s="1315"/>
      <c r="CR53" s="1315"/>
      <c r="CS53" s="1315"/>
      <c r="CT53" s="1315"/>
      <c r="CU53" s="1315"/>
      <c r="CV53" s="1314"/>
      <c r="CW53" s="1315"/>
      <c r="CX53" s="1315"/>
      <c r="CY53" s="1315"/>
      <c r="CZ53" s="1315"/>
      <c r="DA53" s="1315"/>
      <c r="DB53" s="1315"/>
      <c r="DC53" s="1315"/>
    </row>
    <row r="54" spans="1:109" ht="13" x14ac:dyDescent="0.2">
      <c r="A54" s="403"/>
      <c r="B54" s="395"/>
      <c r="G54" s="1327"/>
      <c r="H54" s="1327"/>
      <c r="I54" s="1309"/>
      <c r="J54" s="1309"/>
      <c r="K54" s="1326"/>
      <c r="L54" s="1326"/>
      <c r="M54" s="1326"/>
      <c r="N54" s="1326"/>
      <c r="AM54" s="40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5"/>
      <c r="CQ54" s="1315"/>
      <c r="CR54" s="1315"/>
      <c r="CS54" s="1315"/>
      <c r="CT54" s="1315"/>
      <c r="CU54" s="1315"/>
      <c r="CV54" s="1315"/>
      <c r="CW54" s="1315"/>
      <c r="CX54" s="1315"/>
      <c r="CY54" s="1315"/>
      <c r="CZ54" s="1315"/>
      <c r="DA54" s="1315"/>
      <c r="DB54" s="1315"/>
      <c r="DC54" s="1315"/>
    </row>
    <row r="55" spans="1:109" ht="13" x14ac:dyDescent="0.2">
      <c r="A55" s="403"/>
      <c r="B55" s="395"/>
      <c r="G55" s="1309"/>
      <c r="H55" s="1309"/>
      <c r="I55" s="1309"/>
      <c r="J55" s="1309"/>
      <c r="K55" s="1326"/>
      <c r="L55" s="1326"/>
      <c r="M55" s="1326"/>
      <c r="N55" s="1326"/>
      <c r="AN55" s="1313" t="s">
        <v>646</v>
      </c>
      <c r="AO55" s="1313"/>
      <c r="AP55" s="1313"/>
      <c r="AQ55" s="1313"/>
      <c r="AR55" s="1313"/>
      <c r="AS55" s="1313"/>
      <c r="AT55" s="1313"/>
      <c r="AU55" s="1313"/>
      <c r="AV55" s="1313"/>
      <c r="AW55" s="1313"/>
      <c r="AX55" s="1313"/>
      <c r="AY55" s="1313"/>
      <c r="AZ55" s="1313"/>
      <c r="BA55" s="1313"/>
      <c r="BB55" s="1316" t="s">
        <v>644</v>
      </c>
      <c r="BC55" s="1316"/>
      <c r="BD55" s="1316"/>
      <c r="BE55" s="1316"/>
      <c r="BF55" s="1316"/>
      <c r="BG55" s="1316"/>
      <c r="BH55" s="1316"/>
      <c r="BI55" s="1316"/>
      <c r="BJ55" s="1316"/>
      <c r="BK55" s="1316"/>
      <c r="BL55" s="1316"/>
      <c r="BM55" s="1316"/>
      <c r="BN55" s="1316"/>
      <c r="BO55" s="1316"/>
      <c r="BP55" s="1314"/>
      <c r="BQ55" s="1315"/>
      <c r="BR55" s="1315"/>
      <c r="BS55" s="1315"/>
      <c r="BT55" s="1315"/>
      <c r="BU55" s="1315"/>
      <c r="BV55" s="1315"/>
      <c r="BW55" s="1315"/>
      <c r="BX55" s="1314"/>
      <c r="BY55" s="1315"/>
      <c r="BZ55" s="1315"/>
      <c r="CA55" s="1315"/>
      <c r="CB55" s="1315"/>
      <c r="CC55" s="1315"/>
      <c r="CD55" s="1315"/>
      <c r="CE55" s="1315"/>
      <c r="CF55" s="1314"/>
      <c r="CG55" s="1315"/>
      <c r="CH55" s="1315"/>
      <c r="CI55" s="1315"/>
      <c r="CJ55" s="1315"/>
      <c r="CK55" s="1315"/>
      <c r="CL55" s="1315"/>
      <c r="CM55" s="1315"/>
      <c r="CN55" s="1314"/>
      <c r="CO55" s="1315"/>
      <c r="CP55" s="1315"/>
      <c r="CQ55" s="1315"/>
      <c r="CR55" s="1315"/>
      <c r="CS55" s="1315"/>
      <c r="CT55" s="1315"/>
      <c r="CU55" s="1315"/>
      <c r="CV55" s="1314"/>
      <c r="CW55" s="1315"/>
      <c r="CX55" s="1315"/>
      <c r="CY55" s="1315"/>
      <c r="CZ55" s="1315"/>
      <c r="DA55" s="1315"/>
      <c r="DB55" s="1315"/>
      <c r="DC55" s="1315"/>
    </row>
    <row r="56" spans="1:109" ht="13" x14ac:dyDescent="0.2">
      <c r="A56" s="403"/>
      <c r="B56" s="395"/>
      <c r="G56" s="1309"/>
      <c r="H56" s="1309"/>
      <c r="I56" s="1309"/>
      <c r="J56" s="1309"/>
      <c r="K56" s="1326"/>
      <c r="L56" s="1326"/>
      <c r="M56" s="1326"/>
      <c r="N56" s="1326"/>
      <c r="AN56" s="1313"/>
      <c r="AO56" s="1313"/>
      <c r="AP56" s="1313"/>
      <c r="AQ56" s="1313"/>
      <c r="AR56" s="1313"/>
      <c r="AS56" s="1313"/>
      <c r="AT56" s="1313"/>
      <c r="AU56" s="1313"/>
      <c r="AV56" s="1313"/>
      <c r="AW56" s="1313"/>
      <c r="AX56" s="1313"/>
      <c r="AY56" s="1313"/>
      <c r="AZ56" s="1313"/>
      <c r="BA56" s="1313"/>
      <c r="BB56" s="1316"/>
      <c r="BC56" s="1316"/>
      <c r="BD56" s="1316"/>
      <c r="BE56" s="1316"/>
      <c r="BF56" s="1316"/>
      <c r="BG56" s="1316"/>
      <c r="BH56" s="1316"/>
      <c r="BI56" s="1316"/>
      <c r="BJ56" s="1316"/>
      <c r="BK56" s="1316"/>
      <c r="BL56" s="1316"/>
      <c r="BM56" s="1316"/>
      <c r="BN56" s="1316"/>
      <c r="BO56" s="1316"/>
      <c r="BP56" s="1315"/>
      <c r="BQ56" s="1315"/>
      <c r="BR56" s="1315"/>
      <c r="BS56" s="1315"/>
      <c r="BT56" s="1315"/>
      <c r="BU56" s="1315"/>
      <c r="BV56" s="1315"/>
      <c r="BW56" s="1315"/>
      <c r="BX56" s="1315"/>
      <c r="BY56" s="1315"/>
      <c r="BZ56" s="1315"/>
      <c r="CA56" s="1315"/>
      <c r="CB56" s="1315"/>
      <c r="CC56" s="1315"/>
      <c r="CD56" s="1315"/>
      <c r="CE56" s="1315"/>
      <c r="CF56" s="1315"/>
      <c r="CG56" s="1315"/>
      <c r="CH56" s="1315"/>
      <c r="CI56" s="1315"/>
      <c r="CJ56" s="1315"/>
      <c r="CK56" s="1315"/>
      <c r="CL56" s="1315"/>
      <c r="CM56" s="1315"/>
      <c r="CN56" s="1315"/>
      <c r="CO56" s="1315"/>
      <c r="CP56" s="1315"/>
      <c r="CQ56" s="1315"/>
      <c r="CR56" s="1315"/>
      <c r="CS56" s="1315"/>
      <c r="CT56" s="1315"/>
      <c r="CU56" s="1315"/>
      <c r="CV56" s="1315"/>
      <c r="CW56" s="1315"/>
      <c r="CX56" s="1315"/>
      <c r="CY56" s="1315"/>
      <c r="CZ56" s="1315"/>
      <c r="DA56" s="1315"/>
      <c r="DB56" s="1315"/>
      <c r="DC56" s="1315"/>
    </row>
    <row r="57" spans="1:109" s="403" customFormat="1" ht="13" x14ac:dyDescent="0.2">
      <c r="B57" s="407"/>
      <c r="G57" s="1309"/>
      <c r="H57" s="1309"/>
      <c r="I57" s="1329"/>
      <c r="J57" s="1329"/>
      <c r="K57" s="1326"/>
      <c r="L57" s="1326"/>
      <c r="M57" s="1326"/>
      <c r="N57" s="1326"/>
      <c r="AM57" s="388"/>
      <c r="AN57" s="1313"/>
      <c r="AO57" s="1313"/>
      <c r="AP57" s="1313"/>
      <c r="AQ57" s="1313"/>
      <c r="AR57" s="1313"/>
      <c r="AS57" s="1313"/>
      <c r="AT57" s="1313"/>
      <c r="AU57" s="1313"/>
      <c r="AV57" s="1313"/>
      <c r="AW57" s="1313"/>
      <c r="AX57" s="1313"/>
      <c r="AY57" s="1313"/>
      <c r="AZ57" s="1313"/>
      <c r="BA57" s="1313"/>
      <c r="BB57" s="1316" t="s">
        <v>647</v>
      </c>
      <c r="BC57" s="1316"/>
      <c r="BD57" s="1316"/>
      <c r="BE57" s="1316"/>
      <c r="BF57" s="1316"/>
      <c r="BG57" s="1316"/>
      <c r="BH57" s="1316"/>
      <c r="BI57" s="1316"/>
      <c r="BJ57" s="1316"/>
      <c r="BK57" s="1316"/>
      <c r="BL57" s="1316"/>
      <c r="BM57" s="1316"/>
      <c r="BN57" s="1316"/>
      <c r="BO57" s="1316"/>
      <c r="BP57" s="1314"/>
      <c r="BQ57" s="1315"/>
      <c r="BR57" s="1315"/>
      <c r="BS57" s="1315"/>
      <c r="BT57" s="1315"/>
      <c r="BU57" s="1315"/>
      <c r="BV57" s="1315"/>
      <c r="BW57" s="1315"/>
      <c r="BX57" s="1314"/>
      <c r="BY57" s="1315"/>
      <c r="BZ57" s="1315"/>
      <c r="CA57" s="1315"/>
      <c r="CB57" s="1315"/>
      <c r="CC57" s="1315"/>
      <c r="CD57" s="1315"/>
      <c r="CE57" s="1315"/>
      <c r="CF57" s="1314"/>
      <c r="CG57" s="1315"/>
      <c r="CH57" s="1315"/>
      <c r="CI57" s="1315"/>
      <c r="CJ57" s="1315"/>
      <c r="CK57" s="1315"/>
      <c r="CL57" s="1315"/>
      <c r="CM57" s="1315"/>
      <c r="CN57" s="1314"/>
      <c r="CO57" s="1315"/>
      <c r="CP57" s="1315"/>
      <c r="CQ57" s="1315"/>
      <c r="CR57" s="1315"/>
      <c r="CS57" s="1315"/>
      <c r="CT57" s="1315"/>
      <c r="CU57" s="1315"/>
      <c r="CV57" s="1314"/>
      <c r="CW57" s="1315"/>
      <c r="CX57" s="1315"/>
      <c r="CY57" s="1315"/>
      <c r="CZ57" s="1315"/>
      <c r="DA57" s="1315"/>
      <c r="DB57" s="1315"/>
      <c r="DC57" s="1315"/>
      <c r="DD57" s="408"/>
      <c r="DE57" s="407"/>
    </row>
    <row r="58" spans="1:109" s="403" customFormat="1" ht="13" x14ac:dyDescent="0.2">
      <c r="A58" s="388"/>
      <c r="B58" s="407"/>
      <c r="G58" s="1309"/>
      <c r="H58" s="1309"/>
      <c r="I58" s="1329"/>
      <c r="J58" s="1329"/>
      <c r="K58" s="1326"/>
      <c r="L58" s="1326"/>
      <c r="M58" s="1326"/>
      <c r="N58" s="1326"/>
      <c r="AM58" s="388"/>
      <c r="AN58" s="1313"/>
      <c r="AO58" s="1313"/>
      <c r="AP58" s="1313"/>
      <c r="AQ58" s="1313"/>
      <c r="AR58" s="1313"/>
      <c r="AS58" s="1313"/>
      <c r="AT58" s="1313"/>
      <c r="AU58" s="1313"/>
      <c r="AV58" s="1313"/>
      <c r="AW58" s="1313"/>
      <c r="AX58" s="1313"/>
      <c r="AY58" s="1313"/>
      <c r="AZ58" s="1313"/>
      <c r="BA58" s="1313"/>
      <c r="BB58" s="1316"/>
      <c r="BC58" s="1316"/>
      <c r="BD58" s="1316"/>
      <c r="BE58" s="1316"/>
      <c r="BF58" s="1316"/>
      <c r="BG58" s="1316"/>
      <c r="BH58" s="1316"/>
      <c r="BI58" s="1316"/>
      <c r="BJ58" s="1316"/>
      <c r="BK58" s="1316"/>
      <c r="BL58" s="1316"/>
      <c r="BM58" s="1316"/>
      <c r="BN58" s="1316"/>
      <c r="BO58" s="1316"/>
      <c r="BP58" s="1315"/>
      <c r="BQ58" s="1315"/>
      <c r="BR58" s="1315"/>
      <c r="BS58" s="1315"/>
      <c r="BT58" s="1315"/>
      <c r="BU58" s="1315"/>
      <c r="BV58" s="1315"/>
      <c r="BW58" s="1315"/>
      <c r="BX58" s="1315"/>
      <c r="BY58" s="1315"/>
      <c r="BZ58" s="1315"/>
      <c r="CA58" s="1315"/>
      <c r="CB58" s="1315"/>
      <c r="CC58" s="1315"/>
      <c r="CD58" s="1315"/>
      <c r="CE58" s="1315"/>
      <c r="CF58" s="1315"/>
      <c r="CG58" s="1315"/>
      <c r="CH58" s="1315"/>
      <c r="CI58" s="1315"/>
      <c r="CJ58" s="1315"/>
      <c r="CK58" s="1315"/>
      <c r="CL58" s="1315"/>
      <c r="CM58" s="1315"/>
      <c r="CN58" s="1315"/>
      <c r="CO58" s="1315"/>
      <c r="CP58" s="1315"/>
      <c r="CQ58" s="1315"/>
      <c r="CR58" s="1315"/>
      <c r="CS58" s="1315"/>
      <c r="CT58" s="1315"/>
      <c r="CU58" s="1315"/>
      <c r="CV58" s="1315"/>
      <c r="CW58" s="1315"/>
      <c r="CX58" s="1315"/>
      <c r="CY58" s="1315"/>
      <c r="CZ58" s="1315"/>
      <c r="DA58" s="1315"/>
      <c r="DB58" s="1315"/>
      <c r="DC58" s="1315"/>
      <c r="DD58" s="408"/>
      <c r="DE58" s="407"/>
    </row>
    <row r="59" spans="1:109" s="403" customFormat="1" ht="13"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5" x14ac:dyDescent="0.2">
      <c r="B63" s="414" t="s">
        <v>648</v>
      </c>
    </row>
    <row r="64" spans="1:109" ht="13" x14ac:dyDescent="0.2">
      <c r="B64" s="395"/>
      <c r="G64" s="402"/>
      <c r="I64" s="415"/>
      <c r="J64" s="415"/>
      <c r="K64" s="415"/>
      <c r="L64" s="415"/>
      <c r="M64" s="415"/>
      <c r="N64" s="416"/>
      <c r="AM64" s="402"/>
      <c r="AN64" s="402" t="s">
        <v>641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 x14ac:dyDescent="0.2">
      <c r="B65" s="395"/>
      <c r="AN65" s="1330" t="s">
        <v>653</v>
      </c>
      <c r="AO65" s="1331"/>
      <c r="AP65" s="1331"/>
      <c r="AQ65" s="1331"/>
      <c r="AR65" s="1331"/>
      <c r="AS65" s="1331"/>
      <c r="AT65" s="1331"/>
      <c r="AU65" s="1331"/>
      <c r="AV65" s="1331"/>
      <c r="AW65" s="1331"/>
      <c r="AX65" s="1331"/>
      <c r="AY65" s="1331"/>
      <c r="AZ65" s="1331"/>
      <c r="BA65" s="1331"/>
      <c r="BB65" s="1331"/>
      <c r="BC65" s="1331"/>
      <c r="BD65" s="1331"/>
      <c r="BE65" s="1331"/>
      <c r="BF65" s="1331"/>
      <c r="BG65" s="1331"/>
      <c r="BH65" s="1331"/>
      <c r="BI65" s="1331"/>
      <c r="BJ65" s="1331"/>
      <c r="BK65" s="1331"/>
      <c r="BL65" s="1331"/>
      <c r="BM65" s="1331"/>
      <c r="BN65" s="1331"/>
      <c r="BO65" s="1331"/>
      <c r="BP65" s="1331"/>
      <c r="BQ65" s="1331"/>
      <c r="BR65" s="1331"/>
      <c r="BS65" s="1331"/>
      <c r="BT65" s="1331"/>
      <c r="BU65" s="1331"/>
      <c r="BV65" s="1331"/>
      <c r="BW65" s="1331"/>
      <c r="BX65" s="1331"/>
      <c r="BY65" s="1331"/>
      <c r="BZ65" s="1331"/>
      <c r="CA65" s="1331"/>
      <c r="CB65" s="1331"/>
      <c r="CC65" s="1331"/>
      <c r="CD65" s="1331"/>
      <c r="CE65" s="1331"/>
      <c r="CF65" s="1331"/>
      <c r="CG65" s="1331"/>
      <c r="CH65" s="1331"/>
      <c r="CI65" s="1331"/>
      <c r="CJ65" s="1331"/>
      <c r="CK65" s="1331"/>
      <c r="CL65" s="1331"/>
      <c r="CM65" s="1331"/>
      <c r="CN65" s="1331"/>
      <c r="CO65" s="1331"/>
      <c r="CP65" s="1331"/>
      <c r="CQ65" s="1331"/>
      <c r="CR65" s="1331"/>
      <c r="CS65" s="1331"/>
      <c r="CT65" s="1331"/>
      <c r="CU65" s="1331"/>
      <c r="CV65" s="1331"/>
      <c r="CW65" s="1331"/>
      <c r="CX65" s="1331"/>
      <c r="CY65" s="1331"/>
      <c r="CZ65" s="1331"/>
      <c r="DA65" s="1331"/>
      <c r="DB65" s="1331"/>
      <c r="DC65" s="1332"/>
    </row>
    <row r="66" spans="2:107" ht="13" x14ac:dyDescent="0.2">
      <c r="B66" s="395"/>
      <c r="AN66" s="1333"/>
      <c r="AO66" s="1334"/>
      <c r="AP66" s="1334"/>
      <c r="AQ66" s="1334"/>
      <c r="AR66" s="1334"/>
      <c r="AS66" s="1334"/>
      <c r="AT66" s="1334"/>
      <c r="AU66" s="1334"/>
      <c r="AV66" s="1334"/>
      <c r="AW66" s="1334"/>
      <c r="AX66" s="1334"/>
      <c r="AY66" s="1334"/>
      <c r="AZ66" s="1334"/>
      <c r="BA66" s="1334"/>
      <c r="BB66" s="1334"/>
      <c r="BC66" s="1334"/>
      <c r="BD66" s="1334"/>
      <c r="BE66" s="1334"/>
      <c r="BF66" s="1334"/>
      <c r="BG66" s="1334"/>
      <c r="BH66" s="1334"/>
      <c r="BI66" s="1334"/>
      <c r="BJ66" s="1334"/>
      <c r="BK66" s="1334"/>
      <c r="BL66" s="1334"/>
      <c r="BM66" s="1334"/>
      <c r="BN66" s="1334"/>
      <c r="BO66" s="1334"/>
      <c r="BP66" s="1334"/>
      <c r="BQ66" s="1334"/>
      <c r="BR66" s="1334"/>
      <c r="BS66" s="1334"/>
      <c r="BT66" s="1334"/>
      <c r="BU66" s="1334"/>
      <c r="BV66" s="1334"/>
      <c r="BW66" s="1334"/>
      <c r="BX66" s="1334"/>
      <c r="BY66" s="1334"/>
      <c r="BZ66" s="1334"/>
      <c r="CA66" s="1334"/>
      <c r="CB66" s="1334"/>
      <c r="CC66" s="1334"/>
      <c r="CD66" s="1334"/>
      <c r="CE66" s="1334"/>
      <c r="CF66" s="1334"/>
      <c r="CG66" s="1334"/>
      <c r="CH66" s="1334"/>
      <c r="CI66" s="1334"/>
      <c r="CJ66" s="1334"/>
      <c r="CK66" s="1334"/>
      <c r="CL66" s="1334"/>
      <c r="CM66" s="1334"/>
      <c r="CN66" s="1334"/>
      <c r="CO66" s="1334"/>
      <c r="CP66" s="1334"/>
      <c r="CQ66" s="1334"/>
      <c r="CR66" s="1334"/>
      <c r="CS66" s="1334"/>
      <c r="CT66" s="1334"/>
      <c r="CU66" s="1334"/>
      <c r="CV66" s="1334"/>
      <c r="CW66" s="1334"/>
      <c r="CX66" s="1334"/>
      <c r="CY66" s="1334"/>
      <c r="CZ66" s="1334"/>
      <c r="DA66" s="1334"/>
      <c r="DB66" s="1334"/>
      <c r="DC66" s="1335"/>
    </row>
    <row r="67" spans="2:107" ht="13" x14ac:dyDescent="0.2">
      <c r="B67" s="395"/>
      <c r="AN67" s="1333"/>
      <c r="AO67" s="1334"/>
      <c r="AP67" s="1334"/>
      <c r="AQ67" s="1334"/>
      <c r="AR67" s="1334"/>
      <c r="AS67" s="1334"/>
      <c r="AT67" s="1334"/>
      <c r="AU67" s="1334"/>
      <c r="AV67" s="1334"/>
      <c r="AW67" s="1334"/>
      <c r="AX67" s="1334"/>
      <c r="AY67" s="1334"/>
      <c r="AZ67" s="1334"/>
      <c r="BA67" s="1334"/>
      <c r="BB67" s="1334"/>
      <c r="BC67" s="1334"/>
      <c r="BD67" s="1334"/>
      <c r="BE67" s="1334"/>
      <c r="BF67" s="1334"/>
      <c r="BG67" s="1334"/>
      <c r="BH67" s="1334"/>
      <c r="BI67" s="1334"/>
      <c r="BJ67" s="1334"/>
      <c r="BK67" s="1334"/>
      <c r="BL67" s="1334"/>
      <c r="BM67" s="1334"/>
      <c r="BN67" s="1334"/>
      <c r="BO67" s="1334"/>
      <c r="BP67" s="1334"/>
      <c r="BQ67" s="1334"/>
      <c r="BR67" s="1334"/>
      <c r="BS67" s="1334"/>
      <c r="BT67" s="1334"/>
      <c r="BU67" s="1334"/>
      <c r="BV67" s="1334"/>
      <c r="BW67" s="1334"/>
      <c r="BX67" s="1334"/>
      <c r="BY67" s="1334"/>
      <c r="BZ67" s="1334"/>
      <c r="CA67" s="1334"/>
      <c r="CB67" s="1334"/>
      <c r="CC67" s="1334"/>
      <c r="CD67" s="1334"/>
      <c r="CE67" s="1334"/>
      <c r="CF67" s="1334"/>
      <c r="CG67" s="1334"/>
      <c r="CH67" s="1334"/>
      <c r="CI67" s="1334"/>
      <c r="CJ67" s="1334"/>
      <c r="CK67" s="1334"/>
      <c r="CL67" s="1334"/>
      <c r="CM67" s="1334"/>
      <c r="CN67" s="1334"/>
      <c r="CO67" s="1334"/>
      <c r="CP67" s="1334"/>
      <c r="CQ67" s="1334"/>
      <c r="CR67" s="1334"/>
      <c r="CS67" s="1334"/>
      <c r="CT67" s="1334"/>
      <c r="CU67" s="1334"/>
      <c r="CV67" s="1334"/>
      <c r="CW67" s="1334"/>
      <c r="CX67" s="1334"/>
      <c r="CY67" s="1334"/>
      <c r="CZ67" s="1334"/>
      <c r="DA67" s="1334"/>
      <c r="DB67" s="1334"/>
      <c r="DC67" s="1335"/>
    </row>
    <row r="68" spans="2:107" ht="13" x14ac:dyDescent="0.2">
      <c r="B68" s="395"/>
      <c r="AN68" s="1333"/>
      <c r="AO68" s="1334"/>
      <c r="AP68" s="1334"/>
      <c r="AQ68" s="1334"/>
      <c r="AR68" s="1334"/>
      <c r="AS68" s="1334"/>
      <c r="AT68" s="1334"/>
      <c r="AU68" s="1334"/>
      <c r="AV68" s="1334"/>
      <c r="AW68" s="1334"/>
      <c r="AX68" s="1334"/>
      <c r="AY68" s="1334"/>
      <c r="AZ68" s="1334"/>
      <c r="BA68" s="1334"/>
      <c r="BB68" s="1334"/>
      <c r="BC68" s="1334"/>
      <c r="BD68" s="1334"/>
      <c r="BE68" s="1334"/>
      <c r="BF68" s="1334"/>
      <c r="BG68" s="1334"/>
      <c r="BH68" s="1334"/>
      <c r="BI68" s="1334"/>
      <c r="BJ68" s="1334"/>
      <c r="BK68" s="1334"/>
      <c r="BL68" s="1334"/>
      <c r="BM68" s="1334"/>
      <c r="BN68" s="1334"/>
      <c r="BO68" s="1334"/>
      <c r="BP68" s="1334"/>
      <c r="BQ68" s="1334"/>
      <c r="BR68" s="1334"/>
      <c r="BS68" s="1334"/>
      <c r="BT68" s="1334"/>
      <c r="BU68" s="1334"/>
      <c r="BV68" s="1334"/>
      <c r="BW68" s="1334"/>
      <c r="BX68" s="1334"/>
      <c r="BY68" s="1334"/>
      <c r="BZ68" s="1334"/>
      <c r="CA68" s="1334"/>
      <c r="CB68" s="1334"/>
      <c r="CC68" s="1334"/>
      <c r="CD68" s="1334"/>
      <c r="CE68" s="1334"/>
      <c r="CF68" s="1334"/>
      <c r="CG68" s="1334"/>
      <c r="CH68" s="1334"/>
      <c r="CI68" s="1334"/>
      <c r="CJ68" s="1334"/>
      <c r="CK68" s="1334"/>
      <c r="CL68" s="1334"/>
      <c r="CM68" s="1334"/>
      <c r="CN68" s="1334"/>
      <c r="CO68" s="1334"/>
      <c r="CP68" s="1334"/>
      <c r="CQ68" s="1334"/>
      <c r="CR68" s="1334"/>
      <c r="CS68" s="1334"/>
      <c r="CT68" s="1334"/>
      <c r="CU68" s="1334"/>
      <c r="CV68" s="1334"/>
      <c r="CW68" s="1334"/>
      <c r="CX68" s="1334"/>
      <c r="CY68" s="1334"/>
      <c r="CZ68" s="1334"/>
      <c r="DA68" s="1334"/>
      <c r="DB68" s="1334"/>
      <c r="DC68" s="1335"/>
    </row>
    <row r="69" spans="2:107" ht="13" x14ac:dyDescent="0.2">
      <c r="B69" s="395"/>
      <c r="AN69" s="1336"/>
      <c r="AO69" s="1337"/>
      <c r="AP69" s="1337"/>
      <c r="AQ69" s="1337"/>
      <c r="AR69" s="1337"/>
      <c r="AS69" s="1337"/>
      <c r="AT69" s="1337"/>
      <c r="AU69" s="1337"/>
      <c r="AV69" s="1337"/>
      <c r="AW69" s="1337"/>
      <c r="AX69" s="1337"/>
      <c r="AY69" s="1337"/>
      <c r="AZ69" s="1337"/>
      <c r="BA69" s="1337"/>
      <c r="BB69" s="1337"/>
      <c r="BC69" s="1337"/>
      <c r="BD69" s="1337"/>
      <c r="BE69" s="1337"/>
      <c r="BF69" s="1337"/>
      <c r="BG69" s="1337"/>
      <c r="BH69" s="1337"/>
      <c r="BI69" s="1337"/>
      <c r="BJ69" s="1337"/>
      <c r="BK69" s="1337"/>
      <c r="BL69" s="1337"/>
      <c r="BM69" s="1337"/>
      <c r="BN69" s="1337"/>
      <c r="BO69" s="1337"/>
      <c r="BP69" s="1337"/>
      <c r="BQ69" s="1337"/>
      <c r="BR69" s="1337"/>
      <c r="BS69" s="1337"/>
      <c r="BT69" s="1337"/>
      <c r="BU69" s="1337"/>
      <c r="BV69" s="1337"/>
      <c r="BW69" s="1337"/>
      <c r="BX69" s="1337"/>
      <c r="BY69" s="1337"/>
      <c r="BZ69" s="1337"/>
      <c r="CA69" s="1337"/>
      <c r="CB69" s="1337"/>
      <c r="CC69" s="1337"/>
      <c r="CD69" s="1337"/>
      <c r="CE69" s="1337"/>
      <c r="CF69" s="1337"/>
      <c r="CG69" s="1337"/>
      <c r="CH69" s="1337"/>
      <c r="CI69" s="1337"/>
      <c r="CJ69" s="1337"/>
      <c r="CK69" s="1337"/>
      <c r="CL69" s="1337"/>
      <c r="CM69" s="1337"/>
      <c r="CN69" s="1337"/>
      <c r="CO69" s="1337"/>
      <c r="CP69" s="1337"/>
      <c r="CQ69" s="1337"/>
      <c r="CR69" s="1337"/>
      <c r="CS69" s="1337"/>
      <c r="CT69" s="1337"/>
      <c r="CU69" s="1337"/>
      <c r="CV69" s="1337"/>
      <c r="CW69" s="1337"/>
      <c r="CX69" s="1337"/>
      <c r="CY69" s="1337"/>
      <c r="CZ69" s="1337"/>
      <c r="DA69" s="1337"/>
      <c r="DB69" s="1337"/>
      <c r="DC69" s="1338"/>
    </row>
    <row r="70" spans="2:107" ht="13"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 x14ac:dyDescent="0.2">
      <c r="B71" s="395"/>
      <c r="G71" s="420"/>
      <c r="I71" s="421"/>
      <c r="J71" s="418"/>
      <c r="K71" s="418"/>
      <c r="L71" s="419"/>
      <c r="M71" s="418"/>
      <c r="N71" s="419"/>
      <c r="AM71" s="420"/>
      <c r="AN71" s="388" t="s">
        <v>642</v>
      </c>
    </row>
    <row r="72" spans="2:107" ht="13" x14ac:dyDescent="0.2">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566</v>
      </c>
      <c r="BQ72" s="1313"/>
      <c r="BR72" s="1313"/>
      <c r="BS72" s="1313"/>
      <c r="BT72" s="1313"/>
      <c r="BU72" s="1313"/>
      <c r="BV72" s="1313"/>
      <c r="BW72" s="1313"/>
      <c r="BX72" s="1313" t="s">
        <v>567</v>
      </c>
      <c r="BY72" s="1313"/>
      <c r="BZ72" s="1313"/>
      <c r="CA72" s="1313"/>
      <c r="CB72" s="1313"/>
      <c r="CC72" s="1313"/>
      <c r="CD72" s="1313"/>
      <c r="CE72" s="1313"/>
      <c r="CF72" s="1313" t="s">
        <v>568</v>
      </c>
      <c r="CG72" s="1313"/>
      <c r="CH72" s="1313"/>
      <c r="CI72" s="1313"/>
      <c r="CJ72" s="1313"/>
      <c r="CK72" s="1313"/>
      <c r="CL72" s="1313"/>
      <c r="CM72" s="1313"/>
      <c r="CN72" s="1313" t="s">
        <v>569</v>
      </c>
      <c r="CO72" s="1313"/>
      <c r="CP72" s="1313"/>
      <c r="CQ72" s="1313"/>
      <c r="CR72" s="1313"/>
      <c r="CS72" s="1313"/>
      <c r="CT72" s="1313"/>
      <c r="CU72" s="1313"/>
      <c r="CV72" s="1313" t="s">
        <v>570</v>
      </c>
      <c r="CW72" s="1313"/>
      <c r="CX72" s="1313"/>
      <c r="CY72" s="1313"/>
      <c r="CZ72" s="1313"/>
      <c r="DA72" s="1313"/>
      <c r="DB72" s="1313"/>
      <c r="DC72" s="1313"/>
    </row>
    <row r="73" spans="2:107" ht="13" x14ac:dyDescent="0.2">
      <c r="B73" s="395"/>
      <c r="G73" s="1327"/>
      <c r="H73" s="1327"/>
      <c r="I73" s="1327"/>
      <c r="J73" s="1327"/>
      <c r="K73" s="1339"/>
      <c r="L73" s="1339"/>
      <c r="M73" s="1339"/>
      <c r="N73" s="1339"/>
      <c r="AM73" s="404"/>
      <c r="AN73" s="1316" t="s">
        <v>643</v>
      </c>
      <c r="AO73" s="1316"/>
      <c r="AP73" s="1316"/>
      <c r="AQ73" s="1316"/>
      <c r="AR73" s="1316"/>
      <c r="AS73" s="1316"/>
      <c r="AT73" s="1316"/>
      <c r="AU73" s="1316"/>
      <c r="AV73" s="1316"/>
      <c r="AW73" s="1316"/>
      <c r="AX73" s="1316"/>
      <c r="AY73" s="1316"/>
      <c r="AZ73" s="1316"/>
      <c r="BA73" s="1316"/>
      <c r="BB73" s="1316" t="s">
        <v>649</v>
      </c>
      <c r="BC73" s="1316"/>
      <c r="BD73" s="1316"/>
      <c r="BE73" s="1316"/>
      <c r="BF73" s="1316"/>
      <c r="BG73" s="1316"/>
      <c r="BH73" s="1316"/>
      <c r="BI73" s="1316"/>
      <c r="BJ73" s="1316"/>
      <c r="BK73" s="1316"/>
      <c r="BL73" s="1316"/>
      <c r="BM73" s="1316"/>
      <c r="BN73" s="1316"/>
      <c r="BO73" s="1316"/>
      <c r="BP73" s="1315">
        <v>33</v>
      </c>
      <c r="BQ73" s="1315"/>
      <c r="BR73" s="1315"/>
      <c r="BS73" s="1315"/>
      <c r="BT73" s="1315"/>
      <c r="BU73" s="1315"/>
      <c r="BV73" s="1315"/>
      <c r="BW73" s="1315"/>
      <c r="BX73" s="1315">
        <v>37.5</v>
      </c>
      <c r="BY73" s="1315"/>
      <c r="BZ73" s="1315"/>
      <c r="CA73" s="1315"/>
      <c r="CB73" s="1315"/>
      <c r="CC73" s="1315"/>
      <c r="CD73" s="1315"/>
      <c r="CE73" s="1315"/>
      <c r="CF73" s="1315">
        <v>46.6</v>
      </c>
      <c r="CG73" s="1315"/>
      <c r="CH73" s="1315"/>
      <c r="CI73" s="1315"/>
      <c r="CJ73" s="1315"/>
      <c r="CK73" s="1315"/>
      <c r="CL73" s="1315"/>
      <c r="CM73" s="1315"/>
      <c r="CN73" s="1315">
        <v>53</v>
      </c>
      <c r="CO73" s="1315"/>
      <c r="CP73" s="1315"/>
      <c r="CQ73" s="1315"/>
      <c r="CR73" s="1315"/>
      <c r="CS73" s="1315"/>
      <c r="CT73" s="1315"/>
      <c r="CU73" s="1315"/>
      <c r="CV73" s="1315">
        <v>42.9</v>
      </c>
      <c r="CW73" s="1315"/>
      <c r="CX73" s="1315"/>
      <c r="CY73" s="1315"/>
      <c r="CZ73" s="1315"/>
      <c r="DA73" s="1315"/>
      <c r="DB73" s="1315"/>
      <c r="DC73" s="1315"/>
    </row>
    <row r="74" spans="2:107" ht="13" x14ac:dyDescent="0.2">
      <c r="B74" s="395"/>
      <c r="G74" s="1327"/>
      <c r="H74" s="1327"/>
      <c r="I74" s="1327"/>
      <c r="J74" s="1327"/>
      <c r="K74" s="1339"/>
      <c r="L74" s="1339"/>
      <c r="M74" s="1339"/>
      <c r="N74" s="1339"/>
      <c r="AM74" s="40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5"/>
      <c r="BQ74" s="1315"/>
      <c r="BR74" s="1315"/>
      <c r="BS74" s="1315"/>
      <c r="BT74" s="1315"/>
      <c r="BU74" s="1315"/>
      <c r="BV74" s="1315"/>
      <c r="BW74" s="1315"/>
      <c r="BX74" s="1315"/>
      <c r="BY74" s="1315"/>
      <c r="BZ74" s="1315"/>
      <c r="CA74" s="1315"/>
      <c r="CB74" s="1315"/>
      <c r="CC74" s="1315"/>
      <c r="CD74" s="1315"/>
      <c r="CE74" s="1315"/>
      <c r="CF74" s="1315"/>
      <c r="CG74" s="1315"/>
      <c r="CH74" s="1315"/>
      <c r="CI74" s="1315"/>
      <c r="CJ74" s="1315"/>
      <c r="CK74" s="1315"/>
      <c r="CL74" s="1315"/>
      <c r="CM74" s="1315"/>
      <c r="CN74" s="1315"/>
      <c r="CO74" s="1315"/>
      <c r="CP74" s="1315"/>
      <c r="CQ74" s="1315"/>
      <c r="CR74" s="1315"/>
      <c r="CS74" s="1315"/>
      <c r="CT74" s="1315"/>
      <c r="CU74" s="1315"/>
      <c r="CV74" s="1315"/>
      <c r="CW74" s="1315"/>
      <c r="CX74" s="1315"/>
      <c r="CY74" s="1315"/>
      <c r="CZ74" s="1315"/>
      <c r="DA74" s="1315"/>
      <c r="DB74" s="1315"/>
      <c r="DC74" s="1315"/>
    </row>
    <row r="75" spans="2:107" ht="13" x14ac:dyDescent="0.2">
      <c r="B75" s="395"/>
      <c r="G75" s="1327"/>
      <c r="H75" s="1327"/>
      <c r="I75" s="1309"/>
      <c r="J75" s="1309"/>
      <c r="K75" s="1326"/>
      <c r="L75" s="1326"/>
      <c r="M75" s="1326"/>
      <c r="N75" s="1326"/>
      <c r="AM75" s="404"/>
      <c r="AN75" s="1316"/>
      <c r="AO75" s="1316"/>
      <c r="AP75" s="1316"/>
      <c r="AQ75" s="1316"/>
      <c r="AR75" s="1316"/>
      <c r="AS75" s="1316"/>
      <c r="AT75" s="1316"/>
      <c r="AU75" s="1316"/>
      <c r="AV75" s="1316"/>
      <c r="AW75" s="1316"/>
      <c r="AX75" s="1316"/>
      <c r="AY75" s="1316"/>
      <c r="AZ75" s="1316"/>
      <c r="BA75" s="1316"/>
      <c r="BB75" s="1316" t="s">
        <v>650</v>
      </c>
      <c r="BC75" s="1316"/>
      <c r="BD75" s="1316"/>
      <c r="BE75" s="1316"/>
      <c r="BF75" s="1316"/>
      <c r="BG75" s="1316"/>
      <c r="BH75" s="1316"/>
      <c r="BI75" s="1316"/>
      <c r="BJ75" s="1316"/>
      <c r="BK75" s="1316"/>
      <c r="BL75" s="1316"/>
      <c r="BM75" s="1316"/>
      <c r="BN75" s="1316"/>
      <c r="BO75" s="1316"/>
      <c r="BP75" s="1315">
        <v>8</v>
      </c>
      <c r="BQ75" s="1315"/>
      <c r="BR75" s="1315"/>
      <c r="BS75" s="1315"/>
      <c r="BT75" s="1315"/>
      <c r="BU75" s="1315"/>
      <c r="BV75" s="1315"/>
      <c r="BW75" s="1315"/>
      <c r="BX75" s="1315">
        <v>7.9</v>
      </c>
      <c r="BY75" s="1315"/>
      <c r="BZ75" s="1315"/>
      <c r="CA75" s="1315"/>
      <c r="CB75" s="1315"/>
      <c r="CC75" s="1315"/>
      <c r="CD75" s="1315"/>
      <c r="CE75" s="1315"/>
      <c r="CF75" s="1315">
        <v>8.1999999999999993</v>
      </c>
      <c r="CG75" s="1315"/>
      <c r="CH75" s="1315"/>
      <c r="CI75" s="1315"/>
      <c r="CJ75" s="1315"/>
      <c r="CK75" s="1315"/>
      <c r="CL75" s="1315"/>
      <c r="CM75" s="1315"/>
      <c r="CN75" s="1315">
        <v>8.4</v>
      </c>
      <c r="CO75" s="1315"/>
      <c r="CP75" s="1315"/>
      <c r="CQ75" s="1315"/>
      <c r="CR75" s="1315"/>
      <c r="CS75" s="1315"/>
      <c r="CT75" s="1315"/>
      <c r="CU75" s="1315"/>
      <c r="CV75" s="1315">
        <v>7.3</v>
      </c>
      <c r="CW75" s="1315"/>
      <c r="CX75" s="1315"/>
      <c r="CY75" s="1315"/>
      <c r="CZ75" s="1315"/>
      <c r="DA75" s="1315"/>
      <c r="DB75" s="1315"/>
      <c r="DC75" s="1315"/>
    </row>
    <row r="76" spans="2:107" ht="13" x14ac:dyDescent="0.2">
      <c r="B76" s="395"/>
      <c r="G76" s="1327"/>
      <c r="H76" s="1327"/>
      <c r="I76" s="1309"/>
      <c r="J76" s="1309"/>
      <c r="K76" s="1326"/>
      <c r="L76" s="1326"/>
      <c r="M76" s="1326"/>
      <c r="N76" s="1326"/>
      <c r="AM76" s="40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5"/>
      <c r="BQ76" s="1315"/>
      <c r="BR76" s="1315"/>
      <c r="BS76" s="1315"/>
      <c r="BT76" s="1315"/>
      <c r="BU76" s="1315"/>
      <c r="BV76" s="1315"/>
      <c r="BW76" s="1315"/>
      <c r="BX76" s="1315"/>
      <c r="BY76" s="1315"/>
      <c r="BZ76" s="1315"/>
      <c r="CA76" s="1315"/>
      <c r="CB76" s="1315"/>
      <c r="CC76" s="1315"/>
      <c r="CD76" s="1315"/>
      <c r="CE76" s="1315"/>
      <c r="CF76" s="1315"/>
      <c r="CG76" s="1315"/>
      <c r="CH76" s="1315"/>
      <c r="CI76" s="1315"/>
      <c r="CJ76" s="1315"/>
      <c r="CK76" s="1315"/>
      <c r="CL76" s="1315"/>
      <c r="CM76" s="1315"/>
      <c r="CN76" s="1315"/>
      <c r="CO76" s="1315"/>
      <c r="CP76" s="1315"/>
      <c r="CQ76" s="1315"/>
      <c r="CR76" s="1315"/>
      <c r="CS76" s="1315"/>
      <c r="CT76" s="1315"/>
      <c r="CU76" s="1315"/>
      <c r="CV76" s="1315"/>
      <c r="CW76" s="1315"/>
      <c r="CX76" s="1315"/>
      <c r="CY76" s="1315"/>
      <c r="CZ76" s="1315"/>
      <c r="DA76" s="1315"/>
      <c r="DB76" s="1315"/>
      <c r="DC76" s="1315"/>
    </row>
    <row r="77" spans="2:107" ht="13" x14ac:dyDescent="0.2">
      <c r="B77" s="395"/>
      <c r="G77" s="1309"/>
      <c r="H77" s="1309"/>
      <c r="I77" s="1309"/>
      <c r="J77" s="1309"/>
      <c r="K77" s="1339"/>
      <c r="L77" s="1339"/>
      <c r="M77" s="1339"/>
      <c r="N77" s="1339"/>
      <c r="AN77" s="1313" t="s">
        <v>651</v>
      </c>
      <c r="AO77" s="1313"/>
      <c r="AP77" s="1313"/>
      <c r="AQ77" s="1313"/>
      <c r="AR77" s="1313"/>
      <c r="AS77" s="1313"/>
      <c r="AT77" s="1313"/>
      <c r="AU77" s="1313"/>
      <c r="AV77" s="1313"/>
      <c r="AW77" s="1313"/>
      <c r="AX77" s="1313"/>
      <c r="AY77" s="1313"/>
      <c r="AZ77" s="1313"/>
      <c r="BA77" s="1313"/>
      <c r="BB77" s="1316" t="s">
        <v>649</v>
      </c>
      <c r="BC77" s="1316"/>
      <c r="BD77" s="1316"/>
      <c r="BE77" s="1316"/>
      <c r="BF77" s="1316"/>
      <c r="BG77" s="1316"/>
      <c r="BH77" s="1316"/>
      <c r="BI77" s="1316"/>
      <c r="BJ77" s="1316"/>
      <c r="BK77" s="1316"/>
      <c r="BL77" s="1316"/>
      <c r="BM77" s="1316"/>
      <c r="BN77" s="1316"/>
      <c r="BO77" s="1316"/>
      <c r="BP77" s="1315">
        <v>15.8</v>
      </c>
      <c r="BQ77" s="1315"/>
      <c r="BR77" s="1315"/>
      <c r="BS77" s="1315"/>
      <c r="BT77" s="1315"/>
      <c r="BU77" s="1315"/>
      <c r="BV77" s="1315"/>
      <c r="BW77" s="1315"/>
      <c r="BX77" s="1315">
        <v>6.5</v>
      </c>
      <c r="BY77" s="1315"/>
      <c r="BZ77" s="1315"/>
      <c r="CA77" s="1315"/>
      <c r="CB77" s="1315"/>
      <c r="CC77" s="1315"/>
      <c r="CD77" s="1315"/>
      <c r="CE77" s="1315"/>
      <c r="CF77" s="1315">
        <v>5.8</v>
      </c>
      <c r="CG77" s="1315"/>
      <c r="CH77" s="1315"/>
      <c r="CI77" s="1315"/>
      <c r="CJ77" s="1315"/>
      <c r="CK77" s="1315"/>
      <c r="CL77" s="1315"/>
      <c r="CM77" s="1315"/>
      <c r="CN77" s="1315">
        <v>2.7</v>
      </c>
      <c r="CO77" s="1315"/>
      <c r="CP77" s="1315"/>
      <c r="CQ77" s="1315"/>
      <c r="CR77" s="1315"/>
      <c r="CS77" s="1315"/>
      <c r="CT77" s="1315"/>
      <c r="CU77" s="1315"/>
      <c r="CV77" s="1315">
        <v>0.5</v>
      </c>
      <c r="CW77" s="1315"/>
      <c r="CX77" s="1315"/>
      <c r="CY77" s="1315"/>
      <c r="CZ77" s="1315"/>
      <c r="DA77" s="1315"/>
      <c r="DB77" s="1315"/>
      <c r="DC77" s="1315"/>
    </row>
    <row r="78" spans="2:107" ht="13" x14ac:dyDescent="0.2">
      <c r="B78" s="395"/>
      <c r="G78" s="1309"/>
      <c r="H78" s="1309"/>
      <c r="I78" s="1309"/>
      <c r="J78" s="1309"/>
      <c r="K78" s="1339"/>
      <c r="L78" s="1339"/>
      <c r="M78" s="1339"/>
      <c r="N78" s="1339"/>
      <c r="AN78" s="1313"/>
      <c r="AO78" s="1313"/>
      <c r="AP78" s="1313"/>
      <c r="AQ78" s="1313"/>
      <c r="AR78" s="1313"/>
      <c r="AS78" s="1313"/>
      <c r="AT78" s="1313"/>
      <c r="AU78" s="1313"/>
      <c r="AV78" s="1313"/>
      <c r="AW78" s="1313"/>
      <c r="AX78" s="1313"/>
      <c r="AY78" s="1313"/>
      <c r="AZ78" s="1313"/>
      <c r="BA78" s="1313"/>
      <c r="BB78" s="1316"/>
      <c r="BC78" s="1316"/>
      <c r="BD78" s="1316"/>
      <c r="BE78" s="1316"/>
      <c r="BF78" s="1316"/>
      <c r="BG78" s="1316"/>
      <c r="BH78" s="1316"/>
      <c r="BI78" s="1316"/>
      <c r="BJ78" s="1316"/>
      <c r="BK78" s="1316"/>
      <c r="BL78" s="1316"/>
      <c r="BM78" s="1316"/>
      <c r="BN78" s="1316"/>
      <c r="BO78" s="1316"/>
      <c r="BP78" s="1315"/>
      <c r="BQ78" s="1315"/>
      <c r="BR78" s="1315"/>
      <c r="BS78" s="1315"/>
      <c r="BT78" s="1315"/>
      <c r="BU78" s="1315"/>
      <c r="BV78" s="1315"/>
      <c r="BW78" s="1315"/>
      <c r="BX78" s="1315"/>
      <c r="BY78" s="1315"/>
      <c r="BZ78" s="1315"/>
      <c r="CA78" s="1315"/>
      <c r="CB78" s="1315"/>
      <c r="CC78" s="1315"/>
      <c r="CD78" s="1315"/>
      <c r="CE78" s="1315"/>
      <c r="CF78" s="1315"/>
      <c r="CG78" s="1315"/>
      <c r="CH78" s="1315"/>
      <c r="CI78" s="1315"/>
      <c r="CJ78" s="1315"/>
      <c r="CK78" s="1315"/>
      <c r="CL78" s="1315"/>
      <c r="CM78" s="1315"/>
      <c r="CN78" s="1315"/>
      <c r="CO78" s="1315"/>
      <c r="CP78" s="1315"/>
      <c r="CQ78" s="1315"/>
      <c r="CR78" s="1315"/>
      <c r="CS78" s="1315"/>
      <c r="CT78" s="1315"/>
      <c r="CU78" s="1315"/>
      <c r="CV78" s="1315"/>
      <c r="CW78" s="1315"/>
      <c r="CX78" s="1315"/>
      <c r="CY78" s="1315"/>
      <c r="CZ78" s="1315"/>
      <c r="DA78" s="1315"/>
      <c r="DB78" s="1315"/>
      <c r="DC78" s="1315"/>
    </row>
    <row r="79" spans="2:107" ht="13" x14ac:dyDescent="0.2">
      <c r="B79" s="395"/>
      <c r="G79" s="1309"/>
      <c r="H79" s="1309"/>
      <c r="I79" s="1329"/>
      <c r="J79" s="1329"/>
      <c r="K79" s="1340"/>
      <c r="L79" s="1340"/>
      <c r="M79" s="1340"/>
      <c r="N79" s="1340"/>
      <c r="AN79" s="1313"/>
      <c r="AO79" s="1313"/>
      <c r="AP79" s="1313"/>
      <c r="AQ79" s="1313"/>
      <c r="AR79" s="1313"/>
      <c r="AS79" s="1313"/>
      <c r="AT79" s="1313"/>
      <c r="AU79" s="1313"/>
      <c r="AV79" s="1313"/>
      <c r="AW79" s="1313"/>
      <c r="AX79" s="1313"/>
      <c r="AY79" s="1313"/>
      <c r="AZ79" s="1313"/>
      <c r="BA79" s="1313"/>
      <c r="BB79" s="1316" t="s">
        <v>650</v>
      </c>
      <c r="BC79" s="1316"/>
      <c r="BD79" s="1316"/>
      <c r="BE79" s="1316"/>
      <c r="BF79" s="1316"/>
      <c r="BG79" s="1316"/>
      <c r="BH79" s="1316"/>
      <c r="BI79" s="1316"/>
      <c r="BJ79" s="1316"/>
      <c r="BK79" s="1316"/>
      <c r="BL79" s="1316"/>
      <c r="BM79" s="1316"/>
      <c r="BN79" s="1316"/>
      <c r="BO79" s="1316"/>
      <c r="BP79" s="1315">
        <v>6.2</v>
      </c>
      <c r="BQ79" s="1315"/>
      <c r="BR79" s="1315"/>
      <c r="BS79" s="1315"/>
      <c r="BT79" s="1315"/>
      <c r="BU79" s="1315"/>
      <c r="BV79" s="1315"/>
      <c r="BW79" s="1315"/>
      <c r="BX79" s="1315">
        <v>5.9</v>
      </c>
      <c r="BY79" s="1315"/>
      <c r="BZ79" s="1315"/>
      <c r="CA79" s="1315"/>
      <c r="CB79" s="1315"/>
      <c r="CC79" s="1315"/>
      <c r="CD79" s="1315"/>
      <c r="CE79" s="1315"/>
      <c r="CF79" s="1315">
        <v>5.3</v>
      </c>
      <c r="CG79" s="1315"/>
      <c r="CH79" s="1315"/>
      <c r="CI79" s="1315"/>
      <c r="CJ79" s="1315"/>
      <c r="CK79" s="1315"/>
      <c r="CL79" s="1315"/>
      <c r="CM79" s="1315"/>
      <c r="CN79" s="1315">
        <v>5</v>
      </c>
      <c r="CO79" s="1315"/>
      <c r="CP79" s="1315"/>
      <c r="CQ79" s="1315"/>
      <c r="CR79" s="1315"/>
      <c r="CS79" s="1315"/>
      <c r="CT79" s="1315"/>
      <c r="CU79" s="1315"/>
      <c r="CV79" s="1315">
        <v>5.0999999999999996</v>
      </c>
      <c r="CW79" s="1315"/>
      <c r="CX79" s="1315"/>
      <c r="CY79" s="1315"/>
      <c r="CZ79" s="1315"/>
      <c r="DA79" s="1315"/>
      <c r="DB79" s="1315"/>
      <c r="DC79" s="1315"/>
    </row>
    <row r="80" spans="2:107" ht="13" x14ac:dyDescent="0.2">
      <c r="B80" s="395"/>
      <c r="G80" s="1309"/>
      <c r="H80" s="1309"/>
      <c r="I80" s="1329"/>
      <c r="J80" s="1329"/>
      <c r="K80" s="1340"/>
      <c r="L80" s="1340"/>
      <c r="M80" s="1340"/>
      <c r="N80" s="1340"/>
      <c r="AN80" s="1313"/>
      <c r="AO80" s="1313"/>
      <c r="AP80" s="1313"/>
      <c r="AQ80" s="1313"/>
      <c r="AR80" s="1313"/>
      <c r="AS80" s="1313"/>
      <c r="AT80" s="1313"/>
      <c r="AU80" s="1313"/>
      <c r="AV80" s="1313"/>
      <c r="AW80" s="1313"/>
      <c r="AX80" s="1313"/>
      <c r="AY80" s="1313"/>
      <c r="AZ80" s="1313"/>
      <c r="BA80" s="1313"/>
      <c r="BB80" s="1316"/>
      <c r="BC80" s="1316"/>
      <c r="BD80" s="1316"/>
      <c r="BE80" s="1316"/>
      <c r="BF80" s="1316"/>
      <c r="BG80" s="1316"/>
      <c r="BH80" s="1316"/>
      <c r="BI80" s="1316"/>
      <c r="BJ80" s="1316"/>
      <c r="BK80" s="1316"/>
      <c r="BL80" s="1316"/>
      <c r="BM80" s="1316"/>
      <c r="BN80" s="1316"/>
      <c r="BO80" s="1316"/>
      <c r="BP80" s="1315"/>
      <c r="BQ80" s="1315"/>
      <c r="BR80" s="1315"/>
      <c r="BS80" s="1315"/>
      <c r="BT80" s="1315"/>
      <c r="BU80" s="1315"/>
      <c r="BV80" s="1315"/>
      <c r="BW80" s="1315"/>
      <c r="BX80" s="1315"/>
      <c r="BY80" s="1315"/>
      <c r="BZ80" s="1315"/>
      <c r="CA80" s="1315"/>
      <c r="CB80" s="1315"/>
      <c r="CC80" s="1315"/>
      <c r="CD80" s="1315"/>
      <c r="CE80" s="1315"/>
      <c r="CF80" s="1315"/>
      <c r="CG80" s="1315"/>
      <c r="CH80" s="1315"/>
      <c r="CI80" s="1315"/>
      <c r="CJ80" s="1315"/>
      <c r="CK80" s="1315"/>
      <c r="CL80" s="1315"/>
      <c r="CM80" s="1315"/>
      <c r="CN80" s="1315"/>
      <c r="CO80" s="1315"/>
      <c r="CP80" s="1315"/>
      <c r="CQ80" s="1315"/>
      <c r="CR80" s="1315"/>
      <c r="CS80" s="1315"/>
      <c r="CT80" s="1315"/>
      <c r="CU80" s="1315"/>
      <c r="CV80" s="1315"/>
      <c r="CW80" s="1315"/>
      <c r="CX80" s="1315"/>
      <c r="CY80" s="1315"/>
      <c r="CZ80" s="1315"/>
      <c r="DA80" s="1315"/>
      <c r="DB80" s="1315"/>
      <c r="DC80" s="1315"/>
    </row>
    <row r="81" spans="2:109" ht="13" x14ac:dyDescent="0.2">
      <c r="B81" s="395"/>
    </row>
    <row r="82" spans="2:109" ht="16.5"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 x14ac:dyDescent="0.2">
      <c r="DD84" s="388"/>
      <c r="DE84" s="388"/>
    </row>
    <row r="85" spans="2:109" ht="13" x14ac:dyDescent="0.2">
      <c r="DD85" s="388"/>
      <c r="DE85" s="388"/>
    </row>
    <row r="86" spans="2:109" ht="13" hidden="1" x14ac:dyDescent="0.2">
      <c r="DD86" s="388"/>
      <c r="DE86" s="388"/>
    </row>
    <row r="87" spans="2:109" ht="13" hidden="1" x14ac:dyDescent="0.2">
      <c r="K87" s="423"/>
      <c r="AQ87" s="423"/>
      <c r="BC87" s="423"/>
      <c r="BO87" s="423"/>
      <c r="CA87" s="423"/>
      <c r="CM87" s="423"/>
      <c r="CY87" s="423"/>
      <c r="DD87" s="388"/>
      <c r="DE87" s="388"/>
    </row>
    <row r="88" spans="2:109" ht="13" hidden="1" x14ac:dyDescent="0.2">
      <c r="DD88" s="388"/>
      <c r="DE88" s="388"/>
    </row>
    <row r="89" spans="2:109" ht="13" hidden="1" x14ac:dyDescent="0.2">
      <c r="DD89" s="388"/>
      <c r="DE89" s="388"/>
    </row>
    <row r="90" spans="2:109" ht="13" hidden="1" x14ac:dyDescent="0.2">
      <c r="DD90" s="388"/>
      <c r="DE90" s="388"/>
    </row>
    <row r="91" spans="2:109" ht="13"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dLo52OrnvLcUuybHjx56MJWybpes1413RIIBLu02rsvrK5aKr1Ytag5gedUCME5R+wNgb8Zo86aK7LmLYAhARg==" saltValue="RBHHlgnDSxnM/KY71gsOy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topLeftCell="A45" zoomScale="40" zoomScaleNormal="40" zoomScaleSheetLayoutView="70"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512</v>
      </c>
    </row>
  </sheetData>
  <sheetProtection algorithmName="SHA-512" hashValue="1rK3IcLYhMUTiuf/N8Du4ND7+YA+scgWubFkWEK6aNYHXTzRdLnpbka/m37/OQ16KN3aA7t9R3fQS5sw4n4blg==" saltValue="TL8hRFVl9m271LUWecsAB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topLeftCell="A52" zoomScale="40" zoomScaleNormal="40" zoomScaleSheetLayoutView="55" workbookViewId="0">
      <selection activeCell="AY20" sqref="AY20"/>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652</v>
      </c>
    </row>
  </sheetData>
  <sheetProtection algorithmName="SHA-512" hashValue="sE5K1xyYb4S8LxuM2kSv63u5g3rSJh+Qpa/9zfHRBdtz6Zg5mu2DNaJ4fbOtq5kCSACFbGNNgJv2GyYNqQWoUA==" saltValue="hBRBcpvy5c2+CJg09BJNh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563</v>
      </c>
      <c r="G2" s="157"/>
      <c r="H2" s="158"/>
    </row>
    <row r="3" spans="1:8" x14ac:dyDescent="0.2">
      <c r="A3" s="154" t="s">
        <v>556</v>
      </c>
      <c r="B3" s="159"/>
      <c r="C3" s="160"/>
      <c r="D3" s="161">
        <v>42873</v>
      </c>
      <c r="E3" s="162"/>
      <c r="F3" s="163">
        <v>46440</v>
      </c>
      <c r="G3" s="164"/>
      <c r="H3" s="165"/>
    </row>
    <row r="4" spans="1:8" x14ac:dyDescent="0.2">
      <c r="A4" s="166"/>
      <c r="B4" s="167"/>
      <c r="C4" s="168"/>
      <c r="D4" s="169">
        <v>19112</v>
      </c>
      <c r="E4" s="170"/>
      <c r="F4" s="171">
        <v>27658</v>
      </c>
      <c r="G4" s="172"/>
      <c r="H4" s="173"/>
    </row>
    <row r="5" spans="1:8" x14ac:dyDescent="0.2">
      <c r="A5" s="154" t="s">
        <v>558</v>
      </c>
      <c r="B5" s="159"/>
      <c r="C5" s="160"/>
      <c r="D5" s="161">
        <v>57141</v>
      </c>
      <c r="E5" s="162"/>
      <c r="F5" s="163">
        <v>63257</v>
      </c>
      <c r="G5" s="164"/>
      <c r="H5" s="165"/>
    </row>
    <row r="6" spans="1:8" x14ac:dyDescent="0.2">
      <c r="A6" s="166"/>
      <c r="B6" s="167"/>
      <c r="C6" s="168"/>
      <c r="D6" s="169">
        <v>30431</v>
      </c>
      <c r="E6" s="170"/>
      <c r="F6" s="171">
        <v>27259</v>
      </c>
      <c r="G6" s="172"/>
      <c r="H6" s="173"/>
    </row>
    <row r="7" spans="1:8" x14ac:dyDescent="0.2">
      <c r="A7" s="154" t="s">
        <v>559</v>
      </c>
      <c r="B7" s="159"/>
      <c r="C7" s="160"/>
      <c r="D7" s="161">
        <v>56057</v>
      </c>
      <c r="E7" s="162"/>
      <c r="F7" s="163">
        <v>52308</v>
      </c>
      <c r="G7" s="164"/>
      <c r="H7" s="165"/>
    </row>
    <row r="8" spans="1:8" x14ac:dyDescent="0.2">
      <c r="A8" s="166"/>
      <c r="B8" s="167"/>
      <c r="C8" s="168"/>
      <c r="D8" s="169">
        <v>33695</v>
      </c>
      <c r="E8" s="170"/>
      <c r="F8" s="171">
        <v>28695</v>
      </c>
      <c r="G8" s="172"/>
      <c r="H8" s="173"/>
    </row>
    <row r="9" spans="1:8" x14ac:dyDescent="0.2">
      <c r="A9" s="154" t="s">
        <v>560</v>
      </c>
      <c r="B9" s="159"/>
      <c r="C9" s="160"/>
      <c r="D9" s="161">
        <v>40817</v>
      </c>
      <c r="E9" s="162"/>
      <c r="F9" s="163">
        <v>46402</v>
      </c>
      <c r="G9" s="164"/>
      <c r="H9" s="165"/>
    </row>
    <row r="10" spans="1:8" x14ac:dyDescent="0.2">
      <c r="A10" s="166"/>
      <c r="B10" s="167"/>
      <c r="C10" s="168"/>
      <c r="D10" s="169">
        <v>21516</v>
      </c>
      <c r="E10" s="170"/>
      <c r="F10" s="171">
        <v>26897</v>
      </c>
      <c r="G10" s="172"/>
      <c r="H10" s="173"/>
    </row>
    <row r="11" spans="1:8" x14ac:dyDescent="0.2">
      <c r="A11" s="154" t="s">
        <v>561</v>
      </c>
      <c r="B11" s="159"/>
      <c r="C11" s="160"/>
      <c r="D11" s="161">
        <v>49448</v>
      </c>
      <c r="E11" s="162"/>
      <c r="F11" s="163">
        <v>66343</v>
      </c>
      <c r="G11" s="164"/>
      <c r="H11" s="165"/>
    </row>
    <row r="12" spans="1:8" x14ac:dyDescent="0.2">
      <c r="A12" s="166"/>
      <c r="B12" s="167"/>
      <c r="C12" s="174"/>
      <c r="D12" s="169">
        <v>30413</v>
      </c>
      <c r="E12" s="170"/>
      <c r="F12" s="171">
        <v>34529</v>
      </c>
      <c r="G12" s="172"/>
      <c r="H12" s="173"/>
    </row>
    <row r="13" spans="1:8" x14ac:dyDescent="0.2">
      <c r="A13" s="154"/>
      <c r="B13" s="159"/>
      <c r="C13" s="175"/>
      <c r="D13" s="176">
        <v>49267</v>
      </c>
      <c r="E13" s="177"/>
      <c r="F13" s="178">
        <v>54950</v>
      </c>
      <c r="G13" s="179"/>
      <c r="H13" s="165"/>
    </row>
    <row r="14" spans="1:8" x14ac:dyDescent="0.2">
      <c r="A14" s="166"/>
      <c r="B14" s="167"/>
      <c r="C14" s="168"/>
      <c r="D14" s="169">
        <v>27033</v>
      </c>
      <c r="E14" s="170"/>
      <c r="F14" s="171">
        <v>29008</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3.49</v>
      </c>
      <c r="C19" s="180">
        <f>ROUND(VALUE(SUBSTITUTE(実質収支比率等に係る経年分析!G$48,"▲","-")),2)</f>
        <v>2.5499999999999998</v>
      </c>
      <c r="D19" s="180">
        <f>ROUND(VALUE(SUBSTITUTE(実質収支比率等に係る経年分析!H$48,"▲","-")),2)</f>
        <v>2.35</v>
      </c>
      <c r="E19" s="180">
        <f>ROUND(VALUE(SUBSTITUTE(実質収支比率等に係る経年分析!I$48,"▲","-")),2)</f>
        <v>3.8</v>
      </c>
      <c r="F19" s="180">
        <f>ROUND(VALUE(SUBSTITUTE(実質収支比率等に係る経年分析!J$48,"▲","-")),2)</f>
        <v>4.55</v>
      </c>
    </row>
    <row r="20" spans="1:11" x14ac:dyDescent="0.2">
      <c r="A20" s="180" t="s">
        <v>55</v>
      </c>
      <c r="B20" s="180">
        <f>ROUND(VALUE(SUBSTITUTE(実質収支比率等に係る経年分析!F$47,"▲","-")),2)</f>
        <v>20.92</v>
      </c>
      <c r="C20" s="180">
        <f>ROUND(VALUE(SUBSTITUTE(実質収支比率等に係る経年分析!G$47,"▲","-")),2)</f>
        <v>18.46</v>
      </c>
      <c r="D20" s="180">
        <f>ROUND(VALUE(SUBSTITUTE(実質収支比率等に係る経年分析!H$47,"▲","-")),2)</f>
        <v>16.14</v>
      </c>
      <c r="E20" s="180">
        <f>ROUND(VALUE(SUBSTITUTE(実質収支比率等に係る経年分析!I$47,"▲","-")),2)</f>
        <v>11.47</v>
      </c>
      <c r="F20" s="180">
        <f>ROUND(VALUE(SUBSTITUTE(実質収支比率等に係る経年分析!J$47,"▲","-")),2)</f>
        <v>11.31</v>
      </c>
    </row>
    <row r="21" spans="1:11" x14ac:dyDescent="0.2">
      <c r="A21" s="180" t="s">
        <v>56</v>
      </c>
      <c r="B21" s="180">
        <f>IF(ISNUMBER(VALUE(SUBSTITUTE(実質収支比率等に係る経年分析!F$49,"▲","-"))),ROUND(VALUE(SUBSTITUTE(実質収支比率等に係る経年分析!F$49,"▲","-")),2),NA())</f>
        <v>-0.24</v>
      </c>
      <c r="C21" s="180">
        <f>IF(ISNUMBER(VALUE(SUBSTITUTE(実質収支比率等に係る経年分析!G$49,"▲","-"))),ROUND(VALUE(SUBSTITUTE(実質収支比率等に係る経年分析!G$49,"▲","-")),2),NA())</f>
        <v>-3.48</v>
      </c>
      <c r="D21" s="180">
        <f>IF(ISNUMBER(VALUE(SUBSTITUTE(実質収支比率等に係る経年分析!H$49,"▲","-"))),ROUND(VALUE(SUBSTITUTE(実質収支比率等に係る経年分析!H$49,"▲","-")),2),NA())</f>
        <v>-2.4</v>
      </c>
      <c r="E21" s="180">
        <f>IF(ISNUMBER(VALUE(SUBSTITUTE(実質収支比率等に係る経年分析!I$49,"▲","-"))),ROUND(VALUE(SUBSTITUTE(実質収支比率等に係る経年分析!I$49,"▲","-")),2),NA())</f>
        <v>-2.82</v>
      </c>
      <c r="F21" s="180">
        <f>IF(ISNUMBER(VALUE(SUBSTITUTE(実質収支比率等に係る経年分析!J$49,"▲","-"))),ROUND(VALUE(SUBSTITUTE(実質収支比率等に係る経年分析!J$49,"▲","-")),2),NA())</f>
        <v>2.2200000000000002</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介護保険事業特別会計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7.0000000000000007E-2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0.32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2">
      <c r="A30" s="181" t="str">
        <f>IF(連結実質赤字比率に係る赤字・黒字の構成分析!C$40="",NA(),連結実質赤字比率に係る赤字・黒字の構成分析!C$40)</f>
        <v>休日急病診療所事業特別会計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0.14000000000000001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2">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2">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1.79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0.14000000000000001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0.18</v>
      </c>
    </row>
    <row r="33" spans="1:16" x14ac:dyDescent="0.2">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1.0900000000000001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0.42</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3.35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2.36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3.72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4.4800000000000004</v>
      </c>
    </row>
    <row r="35" spans="1:16" x14ac:dyDescent="0.2">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3.07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2.17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1.88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5.48</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14.26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16.809999999999999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16.75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17.21</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4975</v>
      </c>
      <c r="E42" s="182"/>
      <c r="F42" s="182"/>
      <c r="G42" s="182">
        <f>'実質公債費比率（分子）の構造'!L$52</f>
        <v>5133</v>
      </c>
      <c r="H42" s="182"/>
      <c r="I42" s="182"/>
      <c r="J42" s="182">
        <f>'実質公債費比率（分子）の構造'!M$52</f>
        <v>5108</v>
      </c>
      <c r="K42" s="182"/>
      <c r="L42" s="182"/>
      <c r="M42" s="182">
        <f>'実質公債費比率（分子）の構造'!N$52</f>
        <v>5175</v>
      </c>
      <c r="N42" s="182"/>
      <c r="O42" s="182"/>
      <c r="P42" s="182">
        <f>'実質公債費比率（分子）の構造'!O$52</f>
        <v>5253</v>
      </c>
    </row>
    <row r="43" spans="1:16" x14ac:dyDescent="0.2">
      <c r="A43" s="182" t="s">
        <v>64</v>
      </c>
      <c r="B43" s="182" t="str">
        <f>'実質公債費比率（分子）の構造'!K$51</f>
        <v>-</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2</v>
      </c>
      <c r="C44" s="182"/>
      <c r="D44" s="182"/>
      <c r="E44" s="182">
        <f>'実質公債費比率（分子）の構造'!L$50</f>
        <v>2</v>
      </c>
      <c r="F44" s="182"/>
      <c r="G44" s="182"/>
      <c r="H44" s="182">
        <f>'実質公債費比率（分子）の構造'!M$50</f>
        <v>2</v>
      </c>
      <c r="I44" s="182"/>
      <c r="J44" s="182"/>
      <c r="K44" s="182">
        <f>'実質公債費比率（分子）の構造'!N$50</f>
        <v>2</v>
      </c>
      <c r="L44" s="182"/>
      <c r="M44" s="182"/>
      <c r="N44" s="182">
        <f>'実質公債費比率（分子）の構造'!O$50</f>
        <v>2</v>
      </c>
      <c r="O44" s="182"/>
      <c r="P44" s="182"/>
    </row>
    <row r="45" spans="1:16" x14ac:dyDescent="0.2">
      <c r="A45" s="182" t="s">
        <v>66</v>
      </c>
      <c r="B45" s="182">
        <f>'実質公債費比率（分子）の構造'!K$49</f>
        <v>6</v>
      </c>
      <c r="C45" s="182"/>
      <c r="D45" s="182"/>
      <c r="E45" s="182">
        <f>'実質公債費比率（分子）の構造'!L$49</f>
        <v>5</v>
      </c>
      <c r="F45" s="182"/>
      <c r="G45" s="182"/>
      <c r="H45" s="182">
        <f>'実質公債費比率（分子）の構造'!M$49</f>
        <v>6</v>
      </c>
      <c r="I45" s="182"/>
      <c r="J45" s="182"/>
      <c r="K45" s="182">
        <f>'実質公債費比率（分子）の構造'!N$49</f>
        <v>4</v>
      </c>
      <c r="L45" s="182"/>
      <c r="M45" s="182"/>
      <c r="N45" s="182">
        <f>'実質公債費比率（分子）の構造'!O$49</f>
        <v>1</v>
      </c>
      <c r="O45" s="182"/>
      <c r="P45" s="182"/>
    </row>
    <row r="46" spans="1:16" x14ac:dyDescent="0.2">
      <c r="A46" s="182" t="s">
        <v>67</v>
      </c>
      <c r="B46" s="182">
        <f>'実質公債費比率（分子）の構造'!K$48</f>
        <v>3173</v>
      </c>
      <c r="C46" s="182"/>
      <c r="D46" s="182"/>
      <c r="E46" s="182">
        <f>'実質公債費比率（分子）の構造'!L$48</f>
        <v>3494</v>
      </c>
      <c r="F46" s="182"/>
      <c r="G46" s="182"/>
      <c r="H46" s="182">
        <f>'実質公債費比率（分子）の構造'!M$48</f>
        <v>3430</v>
      </c>
      <c r="I46" s="182"/>
      <c r="J46" s="182"/>
      <c r="K46" s="182">
        <f>'実質公債費比率（分子）の構造'!N$48</f>
        <v>3504</v>
      </c>
      <c r="L46" s="182"/>
      <c r="M46" s="182"/>
      <c r="N46" s="182">
        <f>'実質公債費比率（分子）の構造'!O$48</f>
        <v>2898</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3364</v>
      </c>
      <c r="C49" s="182"/>
      <c r="D49" s="182"/>
      <c r="E49" s="182">
        <f>'実質公債費比率（分子）の構造'!L$45</f>
        <v>3331</v>
      </c>
      <c r="F49" s="182"/>
      <c r="G49" s="182"/>
      <c r="H49" s="182">
        <f>'実質公債費比率（分子）の構造'!M$45</f>
        <v>3335</v>
      </c>
      <c r="I49" s="182"/>
      <c r="J49" s="182"/>
      <c r="K49" s="182">
        <f>'実質公債費比率（分子）の構造'!N$45</f>
        <v>3358</v>
      </c>
      <c r="L49" s="182"/>
      <c r="M49" s="182"/>
      <c r="N49" s="182">
        <f>'実質公債費比率（分子）の構造'!O$45</f>
        <v>3457</v>
      </c>
      <c r="O49" s="182"/>
      <c r="P49" s="182"/>
    </row>
    <row r="50" spans="1:16" x14ac:dyDescent="0.2">
      <c r="A50" s="182" t="s">
        <v>71</v>
      </c>
      <c r="B50" s="182" t="e">
        <f>NA()</f>
        <v>#N/A</v>
      </c>
      <c r="C50" s="182">
        <f>IF(ISNUMBER('実質公債費比率（分子）の構造'!K$53),'実質公債費比率（分子）の構造'!K$53,NA())</f>
        <v>1570</v>
      </c>
      <c r="D50" s="182" t="e">
        <f>NA()</f>
        <v>#N/A</v>
      </c>
      <c r="E50" s="182" t="e">
        <f>NA()</f>
        <v>#N/A</v>
      </c>
      <c r="F50" s="182">
        <f>IF(ISNUMBER('実質公債費比率（分子）の構造'!L$53),'実質公債費比率（分子）の構造'!L$53,NA())</f>
        <v>1699</v>
      </c>
      <c r="G50" s="182" t="e">
        <f>NA()</f>
        <v>#N/A</v>
      </c>
      <c r="H50" s="182" t="e">
        <f>NA()</f>
        <v>#N/A</v>
      </c>
      <c r="I50" s="182">
        <f>IF(ISNUMBER('実質公債費比率（分子）の構造'!M$53),'実質公債費比率（分子）の構造'!M$53,NA())</f>
        <v>1665</v>
      </c>
      <c r="J50" s="182" t="e">
        <f>NA()</f>
        <v>#N/A</v>
      </c>
      <c r="K50" s="182" t="e">
        <f>NA()</f>
        <v>#N/A</v>
      </c>
      <c r="L50" s="182">
        <f>IF(ISNUMBER('実質公債費比率（分子）の構造'!N$53),'実質公債費比率（分子）の構造'!N$53,NA())</f>
        <v>1693</v>
      </c>
      <c r="M50" s="182" t="e">
        <f>NA()</f>
        <v>#N/A</v>
      </c>
      <c r="N50" s="182" t="e">
        <f>NA()</f>
        <v>#N/A</v>
      </c>
      <c r="O50" s="182">
        <f>IF(ISNUMBER('実質公債費比率（分子）の構造'!O$53),'実質公債費比率（分子）の構造'!O$53,NA())</f>
        <v>1105</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53549</v>
      </c>
      <c r="E56" s="181"/>
      <c r="F56" s="181"/>
      <c r="G56" s="181">
        <f>'将来負担比率（分子）の構造'!J$52</f>
        <v>53147</v>
      </c>
      <c r="H56" s="181"/>
      <c r="I56" s="181"/>
      <c r="J56" s="181">
        <f>'将来負担比率（分子）の構造'!K$52</f>
        <v>52789</v>
      </c>
      <c r="K56" s="181"/>
      <c r="L56" s="181"/>
      <c r="M56" s="181">
        <f>'将来負担比率（分子）の構造'!L$52</f>
        <v>52105</v>
      </c>
      <c r="N56" s="181"/>
      <c r="O56" s="181"/>
      <c r="P56" s="181">
        <f>'将来負担比率（分子）の構造'!M$52</f>
        <v>53208</v>
      </c>
    </row>
    <row r="57" spans="1:16" x14ac:dyDescent="0.2">
      <c r="A57" s="181" t="s">
        <v>42</v>
      </c>
      <c r="B57" s="181"/>
      <c r="C57" s="181"/>
      <c r="D57" s="181">
        <f>'将来負担比率（分子）の構造'!I$51</f>
        <v>13224</v>
      </c>
      <c r="E57" s="181"/>
      <c r="F57" s="181"/>
      <c r="G57" s="181">
        <f>'将来負担比率（分子）の構造'!J$51</f>
        <v>13645</v>
      </c>
      <c r="H57" s="181"/>
      <c r="I57" s="181"/>
      <c r="J57" s="181">
        <f>'将来負担比率（分子）の構造'!K$51</f>
        <v>13519</v>
      </c>
      <c r="K57" s="181"/>
      <c r="L57" s="181"/>
      <c r="M57" s="181">
        <f>'将来負担比率（分子）の構造'!L$51</f>
        <v>13562</v>
      </c>
      <c r="N57" s="181"/>
      <c r="O57" s="181"/>
      <c r="P57" s="181">
        <f>'将来負担比率（分子）の構造'!M$51</f>
        <v>12753</v>
      </c>
    </row>
    <row r="58" spans="1:16" x14ac:dyDescent="0.2">
      <c r="A58" s="181" t="s">
        <v>41</v>
      </c>
      <c r="B58" s="181"/>
      <c r="C58" s="181"/>
      <c r="D58" s="181">
        <f>'将来負担比率（分子）の構造'!I$50</f>
        <v>11576</v>
      </c>
      <c r="E58" s="181"/>
      <c r="F58" s="181"/>
      <c r="G58" s="181">
        <f>'将来負担比率（分子）の構造'!J$50</f>
        <v>10587</v>
      </c>
      <c r="H58" s="181"/>
      <c r="I58" s="181"/>
      <c r="J58" s="181">
        <f>'将来負担比率（分子）の構造'!K$50</f>
        <v>9582</v>
      </c>
      <c r="K58" s="181"/>
      <c r="L58" s="181"/>
      <c r="M58" s="181">
        <f>'将来負担比率（分子）の構造'!L$50</f>
        <v>8546</v>
      </c>
      <c r="N58" s="181"/>
      <c r="O58" s="181"/>
      <c r="P58" s="181">
        <f>'将来負担比率（分子）の構造'!M$50</f>
        <v>8464</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1</v>
      </c>
      <c r="C61" s="181"/>
      <c r="D61" s="181"/>
      <c r="E61" s="181">
        <f>'将来負担比率（分子）の構造'!J$46</f>
        <v>1</v>
      </c>
      <c r="F61" s="181"/>
      <c r="G61" s="181"/>
      <c r="H61" s="181">
        <f>'将来負担比率（分子）の構造'!K$46</f>
        <v>2</v>
      </c>
      <c r="I61" s="181"/>
      <c r="J61" s="181"/>
      <c r="K61" s="181">
        <f>'将来負担比率（分子）の構造'!L$46</f>
        <v>0</v>
      </c>
      <c r="L61" s="181"/>
      <c r="M61" s="181"/>
      <c r="N61" s="181">
        <f>'将来負担比率（分子）の構造'!M$46</f>
        <v>0</v>
      </c>
      <c r="O61" s="181"/>
      <c r="P61" s="181"/>
    </row>
    <row r="62" spans="1:16" x14ac:dyDescent="0.2">
      <c r="A62" s="181" t="s">
        <v>35</v>
      </c>
      <c r="B62" s="181">
        <f>'将来負担比率（分子）の構造'!I$45</f>
        <v>5609</v>
      </c>
      <c r="C62" s="181"/>
      <c r="D62" s="181"/>
      <c r="E62" s="181">
        <f>'将来負担比率（分子）の構造'!J$45</f>
        <v>5501</v>
      </c>
      <c r="F62" s="181"/>
      <c r="G62" s="181"/>
      <c r="H62" s="181">
        <f>'将来負担比率（分子）の構造'!K$45</f>
        <v>5221</v>
      </c>
      <c r="I62" s="181"/>
      <c r="J62" s="181"/>
      <c r="K62" s="181">
        <f>'将来負担比率（分子）の構造'!L$45</f>
        <v>5251</v>
      </c>
      <c r="L62" s="181"/>
      <c r="M62" s="181"/>
      <c r="N62" s="181">
        <f>'将来負担比率（分子）の構造'!M$45</f>
        <v>5417</v>
      </c>
      <c r="O62" s="181"/>
      <c r="P62" s="181"/>
    </row>
    <row r="63" spans="1:16" x14ac:dyDescent="0.2">
      <c r="A63" s="181" t="s">
        <v>34</v>
      </c>
      <c r="B63" s="181">
        <f>'将来負担比率（分子）の構造'!I$44</f>
        <v>18</v>
      </c>
      <c r="C63" s="181"/>
      <c r="D63" s="181"/>
      <c r="E63" s="181">
        <f>'将来負担比率（分子）の構造'!J$44</f>
        <v>13</v>
      </c>
      <c r="F63" s="181"/>
      <c r="G63" s="181"/>
      <c r="H63" s="181">
        <f>'将来負担比率（分子）の構造'!K$44</f>
        <v>8</v>
      </c>
      <c r="I63" s="181"/>
      <c r="J63" s="181"/>
      <c r="K63" s="181">
        <f>'将来負担比率（分子）の構造'!L$44</f>
        <v>3</v>
      </c>
      <c r="L63" s="181"/>
      <c r="M63" s="181"/>
      <c r="N63" s="181">
        <f>'将来負担比率（分子）の構造'!M$44</f>
        <v>2</v>
      </c>
      <c r="O63" s="181"/>
      <c r="P63" s="181"/>
    </row>
    <row r="64" spans="1:16" x14ac:dyDescent="0.2">
      <c r="A64" s="181" t="s">
        <v>33</v>
      </c>
      <c r="B64" s="181">
        <f>'将来負担比率（分子）の構造'!I$43</f>
        <v>42750</v>
      </c>
      <c r="C64" s="181"/>
      <c r="D64" s="181"/>
      <c r="E64" s="181">
        <f>'将来負担比率（分子）の構造'!J$43</f>
        <v>41719</v>
      </c>
      <c r="F64" s="181"/>
      <c r="G64" s="181"/>
      <c r="H64" s="181">
        <f>'将来負担比率（分子）の構造'!K$43</f>
        <v>40503</v>
      </c>
      <c r="I64" s="181"/>
      <c r="J64" s="181"/>
      <c r="K64" s="181">
        <f>'将来負担比率（分子）の構造'!L$43</f>
        <v>39629</v>
      </c>
      <c r="L64" s="181"/>
      <c r="M64" s="181"/>
      <c r="N64" s="181">
        <f>'将来負担比率（分子）の構造'!M$43</f>
        <v>35893</v>
      </c>
      <c r="O64" s="181"/>
      <c r="P64" s="181"/>
    </row>
    <row r="65" spans="1:16" x14ac:dyDescent="0.2">
      <c r="A65" s="181" t="s">
        <v>32</v>
      </c>
      <c r="B65" s="181">
        <f>'将来負担比率（分子）の構造'!I$42</f>
        <v>11</v>
      </c>
      <c r="C65" s="181"/>
      <c r="D65" s="181"/>
      <c r="E65" s="181">
        <f>'将来負担比率（分子）の構造'!J$42</f>
        <v>9</v>
      </c>
      <c r="F65" s="181"/>
      <c r="G65" s="181"/>
      <c r="H65" s="181">
        <f>'将来負担比率（分子）の構造'!K$42</f>
        <v>7</v>
      </c>
      <c r="I65" s="181"/>
      <c r="J65" s="181"/>
      <c r="K65" s="181">
        <f>'将来負担比率（分子）の構造'!L$42</f>
        <v>5</v>
      </c>
      <c r="L65" s="181"/>
      <c r="M65" s="181"/>
      <c r="N65" s="181">
        <f>'将来負担比率（分子）の構造'!M$42</f>
        <v>4</v>
      </c>
      <c r="O65" s="181"/>
      <c r="P65" s="181"/>
    </row>
    <row r="66" spans="1:16" x14ac:dyDescent="0.2">
      <c r="A66" s="181" t="s">
        <v>31</v>
      </c>
      <c r="B66" s="181">
        <f>'将来負担比率（分子）の構造'!I$41</f>
        <v>36574</v>
      </c>
      <c r="C66" s="181"/>
      <c r="D66" s="181"/>
      <c r="E66" s="181">
        <f>'将来負担比率（分子）の構造'!J$41</f>
        <v>37576</v>
      </c>
      <c r="F66" s="181"/>
      <c r="G66" s="181"/>
      <c r="H66" s="181">
        <f>'将来負担比率（分子）の構造'!K$41</f>
        <v>39441</v>
      </c>
      <c r="I66" s="181"/>
      <c r="J66" s="181"/>
      <c r="K66" s="181">
        <f>'将来負担比率（分子）の構造'!L$41</f>
        <v>40155</v>
      </c>
      <c r="L66" s="181"/>
      <c r="M66" s="181"/>
      <c r="N66" s="181">
        <f>'将来負担比率（分子）の構造'!M$41</f>
        <v>41980</v>
      </c>
      <c r="O66" s="181"/>
      <c r="P66" s="181"/>
    </row>
    <row r="67" spans="1:16" x14ac:dyDescent="0.2">
      <c r="A67" s="181" t="s">
        <v>75</v>
      </c>
      <c r="B67" s="181" t="e">
        <f>NA()</f>
        <v>#N/A</v>
      </c>
      <c r="C67" s="181">
        <f>IF(ISNUMBER('将来負担比率（分子）の構造'!I$53), IF('将来負担比率（分子）の構造'!I$53 &lt; 0, 0, '将来負担比率（分子）の構造'!I$53), NA())</f>
        <v>6613</v>
      </c>
      <c r="D67" s="181" t="e">
        <f>NA()</f>
        <v>#N/A</v>
      </c>
      <c r="E67" s="181" t="e">
        <f>NA()</f>
        <v>#N/A</v>
      </c>
      <c r="F67" s="181">
        <f>IF(ISNUMBER('将来負担比率（分子）の構造'!J$53), IF('将来負担比率（分子）の構造'!J$53 &lt; 0, 0, '将来負担比率（分子）の構造'!J$53), NA())</f>
        <v>7439</v>
      </c>
      <c r="G67" s="181" t="e">
        <f>NA()</f>
        <v>#N/A</v>
      </c>
      <c r="H67" s="181" t="e">
        <f>NA()</f>
        <v>#N/A</v>
      </c>
      <c r="I67" s="181">
        <f>IF(ISNUMBER('将来負担比率（分子）の構造'!K$53), IF('将来負担比率（分子）の構造'!K$53 &lt; 0, 0, '将来負担比率（分子）の構造'!K$53), NA())</f>
        <v>9292</v>
      </c>
      <c r="J67" s="181" t="e">
        <f>NA()</f>
        <v>#N/A</v>
      </c>
      <c r="K67" s="181" t="e">
        <f>NA()</f>
        <v>#N/A</v>
      </c>
      <c r="L67" s="181">
        <f>IF(ISNUMBER('将来負担比率（分子）の構造'!L$53), IF('将来負担比率（分子）の構造'!L$53 &lt; 0, 0, '将来負担比率（分子）の構造'!L$53), NA())</f>
        <v>10831</v>
      </c>
      <c r="M67" s="181" t="e">
        <f>NA()</f>
        <v>#N/A</v>
      </c>
      <c r="N67" s="181" t="e">
        <f>NA()</f>
        <v>#N/A</v>
      </c>
      <c r="O67" s="181">
        <f>IF(ISNUMBER('将来負担比率（分子）の構造'!M$53), IF('将来負担比率（分子）の構造'!M$53 &lt; 0, 0, '将来負担比率（分子）の構造'!M$53), NA())</f>
        <v>8871</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3859</v>
      </c>
      <c r="C72" s="185">
        <f>基金残高に係る経年分析!G55</f>
        <v>2803</v>
      </c>
      <c r="D72" s="185">
        <f>基金残高に係る経年分析!H55</f>
        <v>2787</v>
      </c>
    </row>
    <row r="73" spans="1:16" x14ac:dyDescent="0.2">
      <c r="A73" s="184" t="s">
        <v>78</v>
      </c>
      <c r="B73" s="185">
        <f>基金残高に係る経年分析!F56</f>
        <v>155</v>
      </c>
      <c r="C73" s="185">
        <f>基金残高に係る経年分析!G56</f>
        <v>155</v>
      </c>
      <c r="D73" s="185">
        <f>基金残高に係る経年分析!H56</f>
        <v>288</v>
      </c>
    </row>
    <row r="74" spans="1:16" x14ac:dyDescent="0.2">
      <c r="A74" s="184" t="s">
        <v>79</v>
      </c>
      <c r="B74" s="185">
        <f>基金残高に係る経年分析!F57</f>
        <v>4087</v>
      </c>
      <c r="C74" s="185">
        <f>基金残高に係る経年分析!G57</f>
        <v>3743</v>
      </c>
      <c r="D74" s="185">
        <f>基金残高に係る経年分析!H57</f>
        <v>3577</v>
      </c>
    </row>
  </sheetData>
  <sheetProtection algorithmName="SHA-512" hashValue="6RORb7nbuD9+srySmUsgT912V5nD1ngAcZjpg2lOZx0dWCog7xz6kie6dW75JDd7zka+pgYFVBa+LDSBxNUAVQ==" saltValue="hk3mADm2rAHPE4HxUitN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CR49" sqref="CR49:CY49"/>
    </sheetView>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224</v>
      </c>
      <c r="C5" s="745"/>
      <c r="D5" s="745"/>
      <c r="E5" s="745"/>
      <c r="F5" s="745"/>
      <c r="G5" s="745"/>
      <c r="H5" s="745"/>
      <c r="I5" s="745"/>
      <c r="J5" s="745"/>
      <c r="K5" s="745"/>
      <c r="L5" s="745"/>
      <c r="M5" s="745"/>
      <c r="N5" s="745"/>
      <c r="O5" s="745"/>
      <c r="P5" s="745"/>
      <c r="Q5" s="746"/>
      <c r="R5" s="733">
        <v>18193323</v>
      </c>
      <c r="S5" s="734"/>
      <c r="T5" s="734"/>
      <c r="U5" s="734"/>
      <c r="V5" s="734"/>
      <c r="W5" s="734"/>
      <c r="X5" s="734"/>
      <c r="Y5" s="777"/>
      <c r="Z5" s="795">
        <v>39.799999999999997</v>
      </c>
      <c r="AA5" s="795"/>
      <c r="AB5" s="795"/>
      <c r="AC5" s="795"/>
      <c r="AD5" s="796">
        <v>16929787</v>
      </c>
      <c r="AE5" s="796"/>
      <c r="AF5" s="796"/>
      <c r="AG5" s="796"/>
      <c r="AH5" s="796"/>
      <c r="AI5" s="796"/>
      <c r="AJ5" s="796"/>
      <c r="AK5" s="796"/>
      <c r="AL5" s="778">
        <v>72.599999999999994</v>
      </c>
      <c r="AM5" s="749"/>
      <c r="AN5" s="749"/>
      <c r="AO5" s="779"/>
      <c r="AP5" s="744" t="s">
        <v>225</v>
      </c>
      <c r="AQ5" s="745"/>
      <c r="AR5" s="745"/>
      <c r="AS5" s="745"/>
      <c r="AT5" s="745"/>
      <c r="AU5" s="745"/>
      <c r="AV5" s="745"/>
      <c r="AW5" s="745"/>
      <c r="AX5" s="745"/>
      <c r="AY5" s="745"/>
      <c r="AZ5" s="745"/>
      <c r="BA5" s="745"/>
      <c r="BB5" s="745"/>
      <c r="BC5" s="745"/>
      <c r="BD5" s="745"/>
      <c r="BE5" s="745"/>
      <c r="BF5" s="746"/>
      <c r="BG5" s="678">
        <v>16926203</v>
      </c>
      <c r="BH5" s="679"/>
      <c r="BI5" s="679"/>
      <c r="BJ5" s="679"/>
      <c r="BK5" s="679"/>
      <c r="BL5" s="679"/>
      <c r="BM5" s="679"/>
      <c r="BN5" s="680"/>
      <c r="BO5" s="715">
        <v>93</v>
      </c>
      <c r="BP5" s="715"/>
      <c r="BQ5" s="715"/>
      <c r="BR5" s="715"/>
      <c r="BS5" s="716">
        <v>314888</v>
      </c>
      <c r="BT5" s="716"/>
      <c r="BU5" s="716"/>
      <c r="BV5" s="716"/>
      <c r="BW5" s="716"/>
      <c r="BX5" s="716"/>
      <c r="BY5" s="716"/>
      <c r="BZ5" s="716"/>
      <c r="CA5" s="716"/>
      <c r="CB5" s="775"/>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2">
      <c r="B6" s="675" t="s">
        <v>229</v>
      </c>
      <c r="C6" s="676"/>
      <c r="D6" s="676"/>
      <c r="E6" s="676"/>
      <c r="F6" s="676"/>
      <c r="G6" s="676"/>
      <c r="H6" s="676"/>
      <c r="I6" s="676"/>
      <c r="J6" s="676"/>
      <c r="K6" s="676"/>
      <c r="L6" s="676"/>
      <c r="M6" s="676"/>
      <c r="N6" s="676"/>
      <c r="O6" s="676"/>
      <c r="P6" s="676"/>
      <c r="Q6" s="677"/>
      <c r="R6" s="678">
        <v>284244</v>
      </c>
      <c r="S6" s="679"/>
      <c r="T6" s="679"/>
      <c r="U6" s="679"/>
      <c r="V6" s="679"/>
      <c r="W6" s="679"/>
      <c r="X6" s="679"/>
      <c r="Y6" s="680"/>
      <c r="Z6" s="715">
        <v>0.6</v>
      </c>
      <c r="AA6" s="715"/>
      <c r="AB6" s="715"/>
      <c r="AC6" s="715"/>
      <c r="AD6" s="716">
        <v>284244</v>
      </c>
      <c r="AE6" s="716"/>
      <c r="AF6" s="716"/>
      <c r="AG6" s="716"/>
      <c r="AH6" s="716"/>
      <c r="AI6" s="716"/>
      <c r="AJ6" s="716"/>
      <c r="AK6" s="716"/>
      <c r="AL6" s="681">
        <v>1.2</v>
      </c>
      <c r="AM6" s="682"/>
      <c r="AN6" s="682"/>
      <c r="AO6" s="717"/>
      <c r="AP6" s="675" t="s">
        <v>230</v>
      </c>
      <c r="AQ6" s="676"/>
      <c r="AR6" s="676"/>
      <c r="AS6" s="676"/>
      <c r="AT6" s="676"/>
      <c r="AU6" s="676"/>
      <c r="AV6" s="676"/>
      <c r="AW6" s="676"/>
      <c r="AX6" s="676"/>
      <c r="AY6" s="676"/>
      <c r="AZ6" s="676"/>
      <c r="BA6" s="676"/>
      <c r="BB6" s="676"/>
      <c r="BC6" s="676"/>
      <c r="BD6" s="676"/>
      <c r="BE6" s="676"/>
      <c r="BF6" s="677"/>
      <c r="BG6" s="678">
        <v>16926203</v>
      </c>
      <c r="BH6" s="679"/>
      <c r="BI6" s="679"/>
      <c r="BJ6" s="679"/>
      <c r="BK6" s="679"/>
      <c r="BL6" s="679"/>
      <c r="BM6" s="679"/>
      <c r="BN6" s="680"/>
      <c r="BO6" s="715">
        <v>93</v>
      </c>
      <c r="BP6" s="715"/>
      <c r="BQ6" s="715"/>
      <c r="BR6" s="715"/>
      <c r="BS6" s="716">
        <v>314888</v>
      </c>
      <c r="BT6" s="716"/>
      <c r="BU6" s="716"/>
      <c r="BV6" s="716"/>
      <c r="BW6" s="716"/>
      <c r="BX6" s="716"/>
      <c r="BY6" s="716"/>
      <c r="BZ6" s="716"/>
      <c r="CA6" s="716"/>
      <c r="CB6" s="775"/>
      <c r="CD6" s="736" t="s">
        <v>231</v>
      </c>
      <c r="CE6" s="737"/>
      <c r="CF6" s="737"/>
      <c r="CG6" s="737"/>
      <c r="CH6" s="737"/>
      <c r="CI6" s="737"/>
      <c r="CJ6" s="737"/>
      <c r="CK6" s="737"/>
      <c r="CL6" s="737"/>
      <c r="CM6" s="737"/>
      <c r="CN6" s="737"/>
      <c r="CO6" s="737"/>
      <c r="CP6" s="737"/>
      <c r="CQ6" s="738"/>
      <c r="CR6" s="678">
        <v>284409</v>
      </c>
      <c r="CS6" s="679"/>
      <c r="CT6" s="679"/>
      <c r="CU6" s="679"/>
      <c r="CV6" s="679"/>
      <c r="CW6" s="679"/>
      <c r="CX6" s="679"/>
      <c r="CY6" s="680"/>
      <c r="CZ6" s="778">
        <v>0.6</v>
      </c>
      <c r="DA6" s="749"/>
      <c r="DB6" s="749"/>
      <c r="DC6" s="781"/>
      <c r="DD6" s="684" t="s">
        <v>232</v>
      </c>
      <c r="DE6" s="679"/>
      <c r="DF6" s="679"/>
      <c r="DG6" s="679"/>
      <c r="DH6" s="679"/>
      <c r="DI6" s="679"/>
      <c r="DJ6" s="679"/>
      <c r="DK6" s="679"/>
      <c r="DL6" s="679"/>
      <c r="DM6" s="679"/>
      <c r="DN6" s="679"/>
      <c r="DO6" s="679"/>
      <c r="DP6" s="680"/>
      <c r="DQ6" s="684">
        <v>284295</v>
      </c>
      <c r="DR6" s="679"/>
      <c r="DS6" s="679"/>
      <c r="DT6" s="679"/>
      <c r="DU6" s="679"/>
      <c r="DV6" s="679"/>
      <c r="DW6" s="679"/>
      <c r="DX6" s="679"/>
      <c r="DY6" s="679"/>
      <c r="DZ6" s="679"/>
      <c r="EA6" s="679"/>
      <c r="EB6" s="679"/>
      <c r="EC6" s="722"/>
    </row>
    <row r="7" spans="2:143" ht="11.25" customHeight="1" x14ac:dyDescent="0.2">
      <c r="B7" s="675" t="s">
        <v>233</v>
      </c>
      <c r="C7" s="676"/>
      <c r="D7" s="676"/>
      <c r="E7" s="676"/>
      <c r="F7" s="676"/>
      <c r="G7" s="676"/>
      <c r="H7" s="676"/>
      <c r="I7" s="676"/>
      <c r="J7" s="676"/>
      <c r="K7" s="676"/>
      <c r="L7" s="676"/>
      <c r="M7" s="676"/>
      <c r="N7" s="676"/>
      <c r="O7" s="676"/>
      <c r="P7" s="676"/>
      <c r="Q7" s="677"/>
      <c r="R7" s="678">
        <v>16575</v>
      </c>
      <c r="S7" s="679"/>
      <c r="T7" s="679"/>
      <c r="U7" s="679"/>
      <c r="V7" s="679"/>
      <c r="W7" s="679"/>
      <c r="X7" s="679"/>
      <c r="Y7" s="680"/>
      <c r="Z7" s="715">
        <v>0</v>
      </c>
      <c r="AA7" s="715"/>
      <c r="AB7" s="715"/>
      <c r="AC7" s="715"/>
      <c r="AD7" s="716">
        <v>16575</v>
      </c>
      <c r="AE7" s="716"/>
      <c r="AF7" s="716"/>
      <c r="AG7" s="716"/>
      <c r="AH7" s="716"/>
      <c r="AI7" s="716"/>
      <c r="AJ7" s="716"/>
      <c r="AK7" s="716"/>
      <c r="AL7" s="681">
        <v>0.1</v>
      </c>
      <c r="AM7" s="682"/>
      <c r="AN7" s="682"/>
      <c r="AO7" s="717"/>
      <c r="AP7" s="675" t="s">
        <v>234</v>
      </c>
      <c r="AQ7" s="676"/>
      <c r="AR7" s="676"/>
      <c r="AS7" s="676"/>
      <c r="AT7" s="676"/>
      <c r="AU7" s="676"/>
      <c r="AV7" s="676"/>
      <c r="AW7" s="676"/>
      <c r="AX7" s="676"/>
      <c r="AY7" s="676"/>
      <c r="AZ7" s="676"/>
      <c r="BA7" s="676"/>
      <c r="BB7" s="676"/>
      <c r="BC7" s="676"/>
      <c r="BD7" s="676"/>
      <c r="BE7" s="676"/>
      <c r="BF7" s="677"/>
      <c r="BG7" s="678">
        <v>8158358</v>
      </c>
      <c r="BH7" s="679"/>
      <c r="BI7" s="679"/>
      <c r="BJ7" s="679"/>
      <c r="BK7" s="679"/>
      <c r="BL7" s="679"/>
      <c r="BM7" s="679"/>
      <c r="BN7" s="680"/>
      <c r="BO7" s="715">
        <v>44.8</v>
      </c>
      <c r="BP7" s="715"/>
      <c r="BQ7" s="715"/>
      <c r="BR7" s="715"/>
      <c r="BS7" s="716">
        <v>314888</v>
      </c>
      <c r="BT7" s="716"/>
      <c r="BU7" s="716"/>
      <c r="BV7" s="716"/>
      <c r="BW7" s="716"/>
      <c r="BX7" s="716"/>
      <c r="BY7" s="716"/>
      <c r="BZ7" s="716"/>
      <c r="CA7" s="716"/>
      <c r="CB7" s="775"/>
      <c r="CD7" s="711" t="s">
        <v>235</v>
      </c>
      <c r="CE7" s="712"/>
      <c r="CF7" s="712"/>
      <c r="CG7" s="712"/>
      <c r="CH7" s="712"/>
      <c r="CI7" s="712"/>
      <c r="CJ7" s="712"/>
      <c r="CK7" s="712"/>
      <c r="CL7" s="712"/>
      <c r="CM7" s="712"/>
      <c r="CN7" s="712"/>
      <c r="CO7" s="712"/>
      <c r="CP7" s="712"/>
      <c r="CQ7" s="713"/>
      <c r="CR7" s="678">
        <v>5866398</v>
      </c>
      <c r="CS7" s="679"/>
      <c r="CT7" s="679"/>
      <c r="CU7" s="679"/>
      <c r="CV7" s="679"/>
      <c r="CW7" s="679"/>
      <c r="CX7" s="679"/>
      <c r="CY7" s="680"/>
      <c r="CZ7" s="715">
        <v>13.2</v>
      </c>
      <c r="DA7" s="715"/>
      <c r="DB7" s="715"/>
      <c r="DC7" s="715"/>
      <c r="DD7" s="684">
        <v>1555725</v>
      </c>
      <c r="DE7" s="679"/>
      <c r="DF7" s="679"/>
      <c r="DG7" s="679"/>
      <c r="DH7" s="679"/>
      <c r="DI7" s="679"/>
      <c r="DJ7" s="679"/>
      <c r="DK7" s="679"/>
      <c r="DL7" s="679"/>
      <c r="DM7" s="679"/>
      <c r="DN7" s="679"/>
      <c r="DO7" s="679"/>
      <c r="DP7" s="680"/>
      <c r="DQ7" s="684">
        <v>3672639</v>
      </c>
      <c r="DR7" s="679"/>
      <c r="DS7" s="679"/>
      <c r="DT7" s="679"/>
      <c r="DU7" s="679"/>
      <c r="DV7" s="679"/>
      <c r="DW7" s="679"/>
      <c r="DX7" s="679"/>
      <c r="DY7" s="679"/>
      <c r="DZ7" s="679"/>
      <c r="EA7" s="679"/>
      <c r="EB7" s="679"/>
      <c r="EC7" s="722"/>
    </row>
    <row r="8" spans="2:143" ht="11.25" customHeight="1" x14ac:dyDescent="0.2">
      <c r="B8" s="675" t="s">
        <v>236</v>
      </c>
      <c r="C8" s="676"/>
      <c r="D8" s="676"/>
      <c r="E8" s="676"/>
      <c r="F8" s="676"/>
      <c r="G8" s="676"/>
      <c r="H8" s="676"/>
      <c r="I8" s="676"/>
      <c r="J8" s="676"/>
      <c r="K8" s="676"/>
      <c r="L8" s="676"/>
      <c r="M8" s="676"/>
      <c r="N8" s="676"/>
      <c r="O8" s="676"/>
      <c r="P8" s="676"/>
      <c r="Q8" s="677"/>
      <c r="R8" s="678">
        <v>73273</v>
      </c>
      <c r="S8" s="679"/>
      <c r="T8" s="679"/>
      <c r="U8" s="679"/>
      <c r="V8" s="679"/>
      <c r="W8" s="679"/>
      <c r="X8" s="679"/>
      <c r="Y8" s="680"/>
      <c r="Z8" s="715">
        <v>0.2</v>
      </c>
      <c r="AA8" s="715"/>
      <c r="AB8" s="715"/>
      <c r="AC8" s="715"/>
      <c r="AD8" s="716">
        <v>73273</v>
      </c>
      <c r="AE8" s="716"/>
      <c r="AF8" s="716"/>
      <c r="AG8" s="716"/>
      <c r="AH8" s="716"/>
      <c r="AI8" s="716"/>
      <c r="AJ8" s="716"/>
      <c r="AK8" s="716"/>
      <c r="AL8" s="681">
        <v>0.3</v>
      </c>
      <c r="AM8" s="682"/>
      <c r="AN8" s="682"/>
      <c r="AO8" s="717"/>
      <c r="AP8" s="675" t="s">
        <v>237</v>
      </c>
      <c r="AQ8" s="676"/>
      <c r="AR8" s="676"/>
      <c r="AS8" s="676"/>
      <c r="AT8" s="676"/>
      <c r="AU8" s="676"/>
      <c r="AV8" s="676"/>
      <c r="AW8" s="676"/>
      <c r="AX8" s="676"/>
      <c r="AY8" s="676"/>
      <c r="AZ8" s="676"/>
      <c r="BA8" s="676"/>
      <c r="BB8" s="676"/>
      <c r="BC8" s="676"/>
      <c r="BD8" s="676"/>
      <c r="BE8" s="676"/>
      <c r="BF8" s="677"/>
      <c r="BG8" s="678">
        <v>203526</v>
      </c>
      <c r="BH8" s="679"/>
      <c r="BI8" s="679"/>
      <c r="BJ8" s="679"/>
      <c r="BK8" s="679"/>
      <c r="BL8" s="679"/>
      <c r="BM8" s="679"/>
      <c r="BN8" s="680"/>
      <c r="BO8" s="715">
        <v>1.1000000000000001</v>
      </c>
      <c r="BP8" s="715"/>
      <c r="BQ8" s="715"/>
      <c r="BR8" s="715"/>
      <c r="BS8" s="684" t="s">
        <v>238</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15993087</v>
      </c>
      <c r="CS8" s="679"/>
      <c r="CT8" s="679"/>
      <c r="CU8" s="679"/>
      <c r="CV8" s="679"/>
      <c r="CW8" s="679"/>
      <c r="CX8" s="679"/>
      <c r="CY8" s="680"/>
      <c r="CZ8" s="715">
        <v>35.9</v>
      </c>
      <c r="DA8" s="715"/>
      <c r="DB8" s="715"/>
      <c r="DC8" s="715"/>
      <c r="DD8" s="684">
        <v>194414</v>
      </c>
      <c r="DE8" s="679"/>
      <c r="DF8" s="679"/>
      <c r="DG8" s="679"/>
      <c r="DH8" s="679"/>
      <c r="DI8" s="679"/>
      <c r="DJ8" s="679"/>
      <c r="DK8" s="679"/>
      <c r="DL8" s="679"/>
      <c r="DM8" s="679"/>
      <c r="DN8" s="679"/>
      <c r="DO8" s="679"/>
      <c r="DP8" s="680"/>
      <c r="DQ8" s="684">
        <v>7205908</v>
      </c>
      <c r="DR8" s="679"/>
      <c r="DS8" s="679"/>
      <c r="DT8" s="679"/>
      <c r="DU8" s="679"/>
      <c r="DV8" s="679"/>
      <c r="DW8" s="679"/>
      <c r="DX8" s="679"/>
      <c r="DY8" s="679"/>
      <c r="DZ8" s="679"/>
      <c r="EA8" s="679"/>
      <c r="EB8" s="679"/>
      <c r="EC8" s="722"/>
    </row>
    <row r="9" spans="2:143" ht="11.25" customHeight="1" x14ac:dyDescent="0.2">
      <c r="B9" s="675" t="s">
        <v>240</v>
      </c>
      <c r="C9" s="676"/>
      <c r="D9" s="676"/>
      <c r="E9" s="676"/>
      <c r="F9" s="676"/>
      <c r="G9" s="676"/>
      <c r="H9" s="676"/>
      <c r="I9" s="676"/>
      <c r="J9" s="676"/>
      <c r="K9" s="676"/>
      <c r="L9" s="676"/>
      <c r="M9" s="676"/>
      <c r="N9" s="676"/>
      <c r="O9" s="676"/>
      <c r="P9" s="676"/>
      <c r="Q9" s="677"/>
      <c r="R9" s="678">
        <v>50253</v>
      </c>
      <c r="S9" s="679"/>
      <c r="T9" s="679"/>
      <c r="U9" s="679"/>
      <c r="V9" s="679"/>
      <c r="W9" s="679"/>
      <c r="X9" s="679"/>
      <c r="Y9" s="680"/>
      <c r="Z9" s="715">
        <v>0.1</v>
      </c>
      <c r="AA9" s="715"/>
      <c r="AB9" s="715"/>
      <c r="AC9" s="715"/>
      <c r="AD9" s="716">
        <v>50253</v>
      </c>
      <c r="AE9" s="716"/>
      <c r="AF9" s="716"/>
      <c r="AG9" s="716"/>
      <c r="AH9" s="716"/>
      <c r="AI9" s="716"/>
      <c r="AJ9" s="716"/>
      <c r="AK9" s="716"/>
      <c r="AL9" s="681">
        <v>0.2</v>
      </c>
      <c r="AM9" s="682"/>
      <c r="AN9" s="682"/>
      <c r="AO9" s="717"/>
      <c r="AP9" s="675" t="s">
        <v>241</v>
      </c>
      <c r="AQ9" s="676"/>
      <c r="AR9" s="676"/>
      <c r="AS9" s="676"/>
      <c r="AT9" s="676"/>
      <c r="AU9" s="676"/>
      <c r="AV9" s="676"/>
      <c r="AW9" s="676"/>
      <c r="AX9" s="676"/>
      <c r="AY9" s="676"/>
      <c r="AZ9" s="676"/>
      <c r="BA9" s="676"/>
      <c r="BB9" s="676"/>
      <c r="BC9" s="676"/>
      <c r="BD9" s="676"/>
      <c r="BE9" s="676"/>
      <c r="BF9" s="677"/>
      <c r="BG9" s="678">
        <v>5990834</v>
      </c>
      <c r="BH9" s="679"/>
      <c r="BI9" s="679"/>
      <c r="BJ9" s="679"/>
      <c r="BK9" s="679"/>
      <c r="BL9" s="679"/>
      <c r="BM9" s="679"/>
      <c r="BN9" s="680"/>
      <c r="BO9" s="715">
        <v>32.9</v>
      </c>
      <c r="BP9" s="715"/>
      <c r="BQ9" s="715"/>
      <c r="BR9" s="715"/>
      <c r="BS9" s="684" t="s">
        <v>232</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3971841</v>
      </c>
      <c r="CS9" s="679"/>
      <c r="CT9" s="679"/>
      <c r="CU9" s="679"/>
      <c r="CV9" s="679"/>
      <c r="CW9" s="679"/>
      <c r="CX9" s="679"/>
      <c r="CY9" s="680"/>
      <c r="CZ9" s="715">
        <v>8.9</v>
      </c>
      <c r="DA9" s="715"/>
      <c r="DB9" s="715"/>
      <c r="DC9" s="715"/>
      <c r="DD9" s="684">
        <v>405092</v>
      </c>
      <c r="DE9" s="679"/>
      <c r="DF9" s="679"/>
      <c r="DG9" s="679"/>
      <c r="DH9" s="679"/>
      <c r="DI9" s="679"/>
      <c r="DJ9" s="679"/>
      <c r="DK9" s="679"/>
      <c r="DL9" s="679"/>
      <c r="DM9" s="679"/>
      <c r="DN9" s="679"/>
      <c r="DO9" s="679"/>
      <c r="DP9" s="680"/>
      <c r="DQ9" s="684">
        <v>3262230</v>
      </c>
      <c r="DR9" s="679"/>
      <c r="DS9" s="679"/>
      <c r="DT9" s="679"/>
      <c r="DU9" s="679"/>
      <c r="DV9" s="679"/>
      <c r="DW9" s="679"/>
      <c r="DX9" s="679"/>
      <c r="DY9" s="679"/>
      <c r="DZ9" s="679"/>
      <c r="EA9" s="679"/>
      <c r="EB9" s="679"/>
      <c r="EC9" s="722"/>
    </row>
    <row r="10" spans="2:143" ht="11.25" customHeight="1" x14ac:dyDescent="0.2">
      <c r="B10" s="675" t="s">
        <v>243</v>
      </c>
      <c r="C10" s="676"/>
      <c r="D10" s="676"/>
      <c r="E10" s="676"/>
      <c r="F10" s="676"/>
      <c r="G10" s="676"/>
      <c r="H10" s="676"/>
      <c r="I10" s="676"/>
      <c r="J10" s="676"/>
      <c r="K10" s="676"/>
      <c r="L10" s="676"/>
      <c r="M10" s="676"/>
      <c r="N10" s="676"/>
      <c r="O10" s="676"/>
      <c r="P10" s="676"/>
      <c r="Q10" s="677"/>
      <c r="R10" s="678" t="s">
        <v>232</v>
      </c>
      <c r="S10" s="679"/>
      <c r="T10" s="679"/>
      <c r="U10" s="679"/>
      <c r="V10" s="679"/>
      <c r="W10" s="679"/>
      <c r="X10" s="679"/>
      <c r="Y10" s="680"/>
      <c r="Z10" s="715" t="s">
        <v>232</v>
      </c>
      <c r="AA10" s="715"/>
      <c r="AB10" s="715"/>
      <c r="AC10" s="715"/>
      <c r="AD10" s="716" t="s">
        <v>238</v>
      </c>
      <c r="AE10" s="716"/>
      <c r="AF10" s="716"/>
      <c r="AG10" s="716"/>
      <c r="AH10" s="716"/>
      <c r="AI10" s="716"/>
      <c r="AJ10" s="716"/>
      <c r="AK10" s="716"/>
      <c r="AL10" s="681" t="s">
        <v>232</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355273</v>
      </c>
      <c r="BH10" s="679"/>
      <c r="BI10" s="679"/>
      <c r="BJ10" s="679"/>
      <c r="BK10" s="679"/>
      <c r="BL10" s="679"/>
      <c r="BM10" s="679"/>
      <c r="BN10" s="680"/>
      <c r="BO10" s="715">
        <v>2</v>
      </c>
      <c r="BP10" s="715"/>
      <c r="BQ10" s="715"/>
      <c r="BR10" s="715"/>
      <c r="BS10" s="684" t="s">
        <v>238</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v>60222</v>
      </c>
      <c r="CS10" s="679"/>
      <c r="CT10" s="679"/>
      <c r="CU10" s="679"/>
      <c r="CV10" s="679"/>
      <c r="CW10" s="679"/>
      <c r="CX10" s="679"/>
      <c r="CY10" s="680"/>
      <c r="CZ10" s="715">
        <v>0.1</v>
      </c>
      <c r="DA10" s="715"/>
      <c r="DB10" s="715"/>
      <c r="DC10" s="715"/>
      <c r="DD10" s="684">
        <v>1122</v>
      </c>
      <c r="DE10" s="679"/>
      <c r="DF10" s="679"/>
      <c r="DG10" s="679"/>
      <c r="DH10" s="679"/>
      <c r="DI10" s="679"/>
      <c r="DJ10" s="679"/>
      <c r="DK10" s="679"/>
      <c r="DL10" s="679"/>
      <c r="DM10" s="679"/>
      <c r="DN10" s="679"/>
      <c r="DO10" s="679"/>
      <c r="DP10" s="680"/>
      <c r="DQ10" s="684">
        <v>55789</v>
      </c>
      <c r="DR10" s="679"/>
      <c r="DS10" s="679"/>
      <c r="DT10" s="679"/>
      <c r="DU10" s="679"/>
      <c r="DV10" s="679"/>
      <c r="DW10" s="679"/>
      <c r="DX10" s="679"/>
      <c r="DY10" s="679"/>
      <c r="DZ10" s="679"/>
      <c r="EA10" s="679"/>
      <c r="EB10" s="679"/>
      <c r="EC10" s="722"/>
    </row>
    <row r="11" spans="2:143" ht="11.25" customHeight="1" x14ac:dyDescent="0.2">
      <c r="B11" s="675" t="s">
        <v>246</v>
      </c>
      <c r="C11" s="676"/>
      <c r="D11" s="676"/>
      <c r="E11" s="676"/>
      <c r="F11" s="676"/>
      <c r="G11" s="676"/>
      <c r="H11" s="676"/>
      <c r="I11" s="676"/>
      <c r="J11" s="676"/>
      <c r="K11" s="676"/>
      <c r="L11" s="676"/>
      <c r="M11" s="676"/>
      <c r="N11" s="676"/>
      <c r="O11" s="676"/>
      <c r="P11" s="676"/>
      <c r="Q11" s="677"/>
      <c r="R11" s="678">
        <v>1944805</v>
      </c>
      <c r="S11" s="679"/>
      <c r="T11" s="679"/>
      <c r="U11" s="679"/>
      <c r="V11" s="679"/>
      <c r="W11" s="679"/>
      <c r="X11" s="679"/>
      <c r="Y11" s="680"/>
      <c r="Z11" s="681">
        <v>4.2</v>
      </c>
      <c r="AA11" s="682"/>
      <c r="AB11" s="682"/>
      <c r="AC11" s="683"/>
      <c r="AD11" s="684">
        <v>1944805</v>
      </c>
      <c r="AE11" s="679"/>
      <c r="AF11" s="679"/>
      <c r="AG11" s="679"/>
      <c r="AH11" s="679"/>
      <c r="AI11" s="679"/>
      <c r="AJ11" s="679"/>
      <c r="AK11" s="680"/>
      <c r="AL11" s="681">
        <v>8.3000000000000007</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1608725</v>
      </c>
      <c r="BH11" s="679"/>
      <c r="BI11" s="679"/>
      <c r="BJ11" s="679"/>
      <c r="BK11" s="679"/>
      <c r="BL11" s="679"/>
      <c r="BM11" s="679"/>
      <c r="BN11" s="680"/>
      <c r="BO11" s="715">
        <v>8.8000000000000007</v>
      </c>
      <c r="BP11" s="715"/>
      <c r="BQ11" s="715"/>
      <c r="BR11" s="715"/>
      <c r="BS11" s="684">
        <v>314888</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751631</v>
      </c>
      <c r="CS11" s="679"/>
      <c r="CT11" s="679"/>
      <c r="CU11" s="679"/>
      <c r="CV11" s="679"/>
      <c r="CW11" s="679"/>
      <c r="CX11" s="679"/>
      <c r="CY11" s="680"/>
      <c r="CZ11" s="715">
        <v>1.7</v>
      </c>
      <c r="DA11" s="715"/>
      <c r="DB11" s="715"/>
      <c r="DC11" s="715"/>
      <c r="DD11" s="684">
        <v>175856</v>
      </c>
      <c r="DE11" s="679"/>
      <c r="DF11" s="679"/>
      <c r="DG11" s="679"/>
      <c r="DH11" s="679"/>
      <c r="DI11" s="679"/>
      <c r="DJ11" s="679"/>
      <c r="DK11" s="679"/>
      <c r="DL11" s="679"/>
      <c r="DM11" s="679"/>
      <c r="DN11" s="679"/>
      <c r="DO11" s="679"/>
      <c r="DP11" s="680"/>
      <c r="DQ11" s="684">
        <v>489801</v>
      </c>
      <c r="DR11" s="679"/>
      <c r="DS11" s="679"/>
      <c r="DT11" s="679"/>
      <c r="DU11" s="679"/>
      <c r="DV11" s="679"/>
      <c r="DW11" s="679"/>
      <c r="DX11" s="679"/>
      <c r="DY11" s="679"/>
      <c r="DZ11" s="679"/>
      <c r="EA11" s="679"/>
      <c r="EB11" s="679"/>
      <c r="EC11" s="722"/>
    </row>
    <row r="12" spans="2:143" ht="11.25" customHeight="1" x14ac:dyDescent="0.2">
      <c r="B12" s="675" t="s">
        <v>249</v>
      </c>
      <c r="C12" s="676"/>
      <c r="D12" s="676"/>
      <c r="E12" s="676"/>
      <c r="F12" s="676"/>
      <c r="G12" s="676"/>
      <c r="H12" s="676"/>
      <c r="I12" s="676"/>
      <c r="J12" s="676"/>
      <c r="K12" s="676"/>
      <c r="L12" s="676"/>
      <c r="M12" s="676"/>
      <c r="N12" s="676"/>
      <c r="O12" s="676"/>
      <c r="P12" s="676"/>
      <c r="Q12" s="677"/>
      <c r="R12" s="678">
        <v>9664</v>
      </c>
      <c r="S12" s="679"/>
      <c r="T12" s="679"/>
      <c r="U12" s="679"/>
      <c r="V12" s="679"/>
      <c r="W12" s="679"/>
      <c r="X12" s="679"/>
      <c r="Y12" s="680"/>
      <c r="Z12" s="715">
        <v>0</v>
      </c>
      <c r="AA12" s="715"/>
      <c r="AB12" s="715"/>
      <c r="AC12" s="715"/>
      <c r="AD12" s="716">
        <v>9664</v>
      </c>
      <c r="AE12" s="716"/>
      <c r="AF12" s="716"/>
      <c r="AG12" s="716"/>
      <c r="AH12" s="716"/>
      <c r="AI12" s="716"/>
      <c r="AJ12" s="716"/>
      <c r="AK12" s="716"/>
      <c r="AL12" s="681">
        <v>0</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7648530</v>
      </c>
      <c r="BH12" s="679"/>
      <c r="BI12" s="679"/>
      <c r="BJ12" s="679"/>
      <c r="BK12" s="679"/>
      <c r="BL12" s="679"/>
      <c r="BM12" s="679"/>
      <c r="BN12" s="680"/>
      <c r="BO12" s="715">
        <v>42</v>
      </c>
      <c r="BP12" s="715"/>
      <c r="BQ12" s="715"/>
      <c r="BR12" s="715"/>
      <c r="BS12" s="684" t="s">
        <v>232</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587662</v>
      </c>
      <c r="CS12" s="679"/>
      <c r="CT12" s="679"/>
      <c r="CU12" s="679"/>
      <c r="CV12" s="679"/>
      <c r="CW12" s="679"/>
      <c r="CX12" s="679"/>
      <c r="CY12" s="680"/>
      <c r="CZ12" s="715">
        <v>1.3</v>
      </c>
      <c r="DA12" s="715"/>
      <c r="DB12" s="715"/>
      <c r="DC12" s="715"/>
      <c r="DD12" s="684">
        <v>13470</v>
      </c>
      <c r="DE12" s="679"/>
      <c r="DF12" s="679"/>
      <c r="DG12" s="679"/>
      <c r="DH12" s="679"/>
      <c r="DI12" s="679"/>
      <c r="DJ12" s="679"/>
      <c r="DK12" s="679"/>
      <c r="DL12" s="679"/>
      <c r="DM12" s="679"/>
      <c r="DN12" s="679"/>
      <c r="DO12" s="679"/>
      <c r="DP12" s="680"/>
      <c r="DQ12" s="684">
        <v>388503</v>
      </c>
      <c r="DR12" s="679"/>
      <c r="DS12" s="679"/>
      <c r="DT12" s="679"/>
      <c r="DU12" s="679"/>
      <c r="DV12" s="679"/>
      <c r="DW12" s="679"/>
      <c r="DX12" s="679"/>
      <c r="DY12" s="679"/>
      <c r="DZ12" s="679"/>
      <c r="EA12" s="679"/>
      <c r="EB12" s="679"/>
      <c r="EC12" s="722"/>
    </row>
    <row r="13" spans="2:143" ht="11.25" customHeight="1" x14ac:dyDescent="0.2">
      <c r="B13" s="675" t="s">
        <v>252</v>
      </c>
      <c r="C13" s="676"/>
      <c r="D13" s="676"/>
      <c r="E13" s="676"/>
      <c r="F13" s="676"/>
      <c r="G13" s="676"/>
      <c r="H13" s="676"/>
      <c r="I13" s="676"/>
      <c r="J13" s="676"/>
      <c r="K13" s="676"/>
      <c r="L13" s="676"/>
      <c r="M13" s="676"/>
      <c r="N13" s="676"/>
      <c r="O13" s="676"/>
      <c r="P13" s="676"/>
      <c r="Q13" s="677"/>
      <c r="R13" s="678" t="s">
        <v>139</v>
      </c>
      <c r="S13" s="679"/>
      <c r="T13" s="679"/>
      <c r="U13" s="679"/>
      <c r="V13" s="679"/>
      <c r="W13" s="679"/>
      <c r="X13" s="679"/>
      <c r="Y13" s="680"/>
      <c r="Z13" s="715" t="s">
        <v>232</v>
      </c>
      <c r="AA13" s="715"/>
      <c r="AB13" s="715"/>
      <c r="AC13" s="715"/>
      <c r="AD13" s="716" t="s">
        <v>238</v>
      </c>
      <c r="AE13" s="716"/>
      <c r="AF13" s="716"/>
      <c r="AG13" s="716"/>
      <c r="AH13" s="716"/>
      <c r="AI13" s="716"/>
      <c r="AJ13" s="716"/>
      <c r="AK13" s="716"/>
      <c r="AL13" s="681" t="s">
        <v>238</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7625394</v>
      </c>
      <c r="BH13" s="679"/>
      <c r="BI13" s="679"/>
      <c r="BJ13" s="679"/>
      <c r="BK13" s="679"/>
      <c r="BL13" s="679"/>
      <c r="BM13" s="679"/>
      <c r="BN13" s="680"/>
      <c r="BO13" s="715">
        <v>41.9</v>
      </c>
      <c r="BP13" s="715"/>
      <c r="BQ13" s="715"/>
      <c r="BR13" s="715"/>
      <c r="BS13" s="684" t="s">
        <v>139</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5699918</v>
      </c>
      <c r="CS13" s="679"/>
      <c r="CT13" s="679"/>
      <c r="CU13" s="679"/>
      <c r="CV13" s="679"/>
      <c r="CW13" s="679"/>
      <c r="CX13" s="679"/>
      <c r="CY13" s="680"/>
      <c r="CZ13" s="715">
        <v>12.8</v>
      </c>
      <c r="DA13" s="715"/>
      <c r="DB13" s="715"/>
      <c r="DC13" s="715"/>
      <c r="DD13" s="684">
        <v>2142616</v>
      </c>
      <c r="DE13" s="679"/>
      <c r="DF13" s="679"/>
      <c r="DG13" s="679"/>
      <c r="DH13" s="679"/>
      <c r="DI13" s="679"/>
      <c r="DJ13" s="679"/>
      <c r="DK13" s="679"/>
      <c r="DL13" s="679"/>
      <c r="DM13" s="679"/>
      <c r="DN13" s="679"/>
      <c r="DO13" s="679"/>
      <c r="DP13" s="680"/>
      <c r="DQ13" s="684">
        <v>3627424</v>
      </c>
      <c r="DR13" s="679"/>
      <c r="DS13" s="679"/>
      <c r="DT13" s="679"/>
      <c r="DU13" s="679"/>
      <c r="DV13" s="679"/>
      <c r="DW13" s="679"/>
      <c r="DX13" s="679"/>
      <c r="DY13" s="679"/>
      <c r="DZ13" s="679"/>
      <c r="EA13" s="679"/>
      <c r="EB13" s="679"/>
      <c r="EC13" s="722"/>
    </row>
    <row r="14" spans="2:143" ht="11.25" customHeight="1" x14ac:dyDescent="0.2">
      <c r="B14" s="675" t="s">
        <v>255</v>
      </c>
      <c r="C14" s="676"/>
      <c r="D14" s="676"/>
      <c r="E14" s="676"/>
      <c r="F14" s="676"/>
      <c r="G14" s="676"/>
      <c r="H14" s="676"/>
      <c r="I14" s="676"/>
      <c r="J14" s="676"/>
      <c r="K14" s="676"/>
      <c r="L14" s="676"/>
      <c r="M14" s="676"/>
      <c r="N14" s="676"/>
      <c r="O14" s="676"/>
      <c r="P14" s="676"/>
      <c r="Q14" s="677"/>
      <c r="R14" s="678">
        <v>64391</v>
      </c>
      <c r="S14" s="679"/>
      <c r="T14" s="679"/>
      <c r="U14" s="679"/>
      <c r="V14" s="679"/>
      <c r="W14" s="679"/>
      <c r="X14" s="679"/>
      <c r="Y14" s="680"/>
      <c r="Z14" s="715">
        <v>0.1</v>
      </c>
      <c r="AA14" s="715"/>
      <c r="AB14" s="715"/>
      <c r="AC14" s="715"/>
      <c r="AD14" s="716">
        <v>64391</v>
      </c>
      <c r="AE14" s="716"/>
      <c r="AF14" s="716"/>
      <c r="AG14" s="716"/>
      <c r="AH14" s="716"/>
      <c r="AI14" s="716"/>
      <c r="AJ14" s="716"/>
      <c r="AK14" s="716"/>
      <c r="AL14" s="681">
        <v>0.3</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331980</v>
      </c>
      <c r="BH14" s="679"/>
      <c r="BI14" s="679"/>
      <c r="BJ14" s="679"/>
      <c r="BK14" s="679"/>
      <c r="BL14" s="679"/>
      <c r="BM14" s="679"/>
      <c r="BN14" s="680"/>
      <c r="BO14" s="715">
        <v>1.8</v>
      </c>
      <c r="BP14" s="715"/>
      <c r="BQ14" s="715"/>
      <c r="BR14" s="715"/>
      <c r="BS14" s="684" t="s">
        <v>238</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1720684</v>
      </c>
      <c r="CS14" s="679"/>
      <c r="CT14" s="679"/>
      <c r="CU14" s="679"/>
      <c r="CV14" s="679"/>
      <c r="CW14" s="679"/>
      <c r="CX14" s="679"/>
      <c r="CY14" s="680"/>
      <c r="CZ14" s="715">
        <v>3.9</v>
      </c>
      <c r="DA14" s="715"/>
      <c r="DB14" s="715"/>
      <c r="DC14" s="715"/>
      <c r="DD14" s="684">
        <v>277455</v>
      </c>
      <c r="DE14" s="679"/>
      <c r="DF14" s="679"/>
      <c r="DG14" s="679"/>
      <c r="DH14" s="679"/>
      <c r="DI14" s="679"/>
      <c r="DJ14" s="679"/>
      <c r="DK14" s="679"/>
      <c r="DL14" s="679"/>
      <c r="DM14" s="679"/>
      <c r="DN14" s="679"/>
      <c r="DO14" s="679"/>
      <c r="DP14" s="680"/>
      <c r="DQ14" s="684">
        <v>1130579</v>
      </c>
      <c r="DR14" s="679"/>
      <c r="DS14" s="679"/>
      <c r="DT14" s="679"/>
      <c r="DU14" s="679"/>
      <c r="DV14" s="679"/>
      <c r="DW14" s="679"/>
      <c r="DX14" s="679"/>
      <c r="DY14" s="679"/>
      <c r="DZ14" s="679"/>
      <c r="EA14" s="679"/>
      <c r="EB14" s="679"/>
      <c r="EC14" s="722"/>
    </row>
    <row r="15" spans="2:143" ht="11.25" customHeight="1" x14ac:dyDescent="0.2">
      <c r="B15" s="675" t="s">
        <v>258</v>
      </c>
      <c r="C15" s="676"/>
      <c r="D15" s="676"/>
      <c r="E15" s="676"/>
      <c r="F15" s="676"/>
      <c r="G15" s="676"/>
      <c r="H15" s="676"/>
      <c r="I15" s="676"/>
      <c r="J15" s="676"/>
      <c r="K15" s="676"/>
      <c r="L15" s="676"/>
      <c r="M15" s="676"/>
      <c r="N15" s="676"/>
      <c r="O15" s="676"/>
      <c r="P15" s="676"/>
      <c r="Q15" s="677"/>
      <c r="R15" s="678" t="s">
        <v>232</v>
      </c>
      <c r="S15" s="679"/>
      <c r="T15" s="679"/>
      <c r="U15" s="679"/>
      <c r="V15" s="679"/>
      <c r="W15" s="679"/>
      <c r="X15" s="679"/>
      <c r="Y15" s="680"/>
      <c r="Z15" s="715" t="s">
        <v>232</v>
      </c>
      <c r="AA15" s="715"/>
      <c r="AB15" s="715"/>
      <c r="AC15" s="715"/>
      <c r="AD15" s="716" t="s">
        <v>232</v>
      </c>
      <c r="AE15" s="716"/>
      <c r="AF15" s="716"/>
      <c r="AG15" s="716"/>
      <c r="AH15" s="716"/>
      <c r="AI15" s="716"/>
      <c r="AJ15" s="716"/>
      <c r="AK15" s="716"/>
      <c r="AL15" s="681" t="s">
        <v>238</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787335</v>
      </c>
      <c r="BH15" s="679"/>
      <c r="BI15" s="679"/>
      <c r="BJ15" s="679"/>
      <c r="BK15" s="679"/>
      <c r="BL15" s="679"/>
      <c r="BM15" s="679"/>
      <c r="BN15" s="680"/>
      <c r="BO15" s="715">
        <v>4.3</v>
      </c>
      <c r="BP15" s="715"/>
      <c r="BQ15" s="715"/>
      <c r="BR15" s="715"/>
      <c r="BS15" s="684" t="s">
        <v>238</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5791488</v>
      </c>
      <c r="CS15" s="679"/>
      <c r="CT15" s="679"/>
      <c r="CU15" s="679"/>
      <c r="CV15" s="679"/>
      <c r="CW15" s="679"/>
      <c r="CX15" s="679"/>
      <c r="CY15" s="680"/>
      <c r="CZ15" s="715">
        <v>13</v>
      </c>
      <c r="DA15" s="715"/>
      <c r="DB15" s="715"/>
      <c r="DC15" s="715"/>
      <c r="DD15" s="684">
        <v>820668</v>
      </c>
      <c r="DE15" s="679"/>
      <c r="DF15" s="679"/>
      <c r="DG15" s="679"/>
      <c r="DH15" s="679"/>
      <c r="DI15" s="679"/>
      <c r="DJ15" s="679"/>
      <c r="DK15" s="679"/>
      <c r="DL15" s="679"/>
      <c r="DM15" s="679"/>
      <c r="DN15" s="679"/>
      <c r="DO15" s="679"/>
      <c r="DP15" s="680"/>
      <c r="DQ15" s="684">
        <v>3338423</v>
      </c>
      <c r="DR15" s="679"/>
      <c r="DS15" s="679"/>
      <c r="DT15" s="679"/>
      <c r="DU15" s="679"/>
      <c r="DV15" s="679"/>
      <c r="DW15" s="679"/>
      <c r="DX15" s="679"/>
      <c r="DY15" s="679"/>
      <c r="DZ15" s="679"/>
      <c r="EA15" s="679"/>
      <c r="EB15" s="679"/>
      <c r="EC15" s="722"/>
    </row>
    <row r="16" spans="2:143" ht="11.25" customHeight="1" x14ac:dyDescent="0.2">
      <c r="B16" s="675" t="s">
        <v>261</v>
      </c>
      <c r="C16" s="676"/>
      <c r="D16" s="676"/>
      <c r="E16" s="676"/>
      <c r="F16" s="676"/>
      <c r="G16" s="676"/>
      <c r="H16" s="676"/>
      <c r="I16" s="676"/>
      <c r="J16" s="676"/>
      <c r="K16" s="676"/>
      <c r="L16" s="676"/>
      <c r="M16" s="676"/>
      <c r="N16" s="676"/>
      <c r="O16" s="676"/>
      <c r="P16" s="676"/>
      <c r="Q16" s="677"/>
      <c r="R16" s="678">
        <v>16250</v>
      </c>
      <c r="S16" s="679"/>
      <c r="T16" s="679"/>
      <c r="U16" s="679"/>
      <c r="V16" s="679"/>
      <c r="W16" s="679"/>
      <c r="X16" s="679"/>
      <c r="Y16" s="680"/>
      <c r="Z16" s="715">
        <v>0</v>
      </c>
      <c r="AA16" s="715"/>
      <c r="AB16" s="715"/>
      <c r="AC16" s="715"/>
      <c r="AD16" s="716">
        <v>16250</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238</v>
      </c>
      <c r="BH16" s="679"/>
      <c r="BI16" s="679"/>
      <c r="BJ16" s="679"/>
      <c r="BK16" s="679"/>
      <c r="BL16" s="679"/>
      <c r="BM16" s="679"/>
      <c r="BN16" s="680"/>
      <c r="BO16" s="715" t="s">
        <v>238</v>
      </c>
      <c r="BP16" s="715"/>
      <c r="BQ16" s="715"/>
      <c r="BR16" s="715"/>
      <c r="BS16" s="684" t="s">
        <v>238</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v>16807</v>
      </c>
      <c r="CS16" s="679"/>
      <c r="CT16" s="679"/>
      <c r="CU16" s="679"/>
      <c r="CV16" s="679"/>
      <c r="CW16" s="679"/>
      <c r="CX16" s="679"/>
      <c r="CY16" s="680"/>
      <c r="CZ16" s="715">
        <v>0</v>
      </c>
      <c r="DA16" s="715"/>
      <c r="DB16" s="715"/>
      <c r="DC16" s="715"/>
      <c r="DD16" s="684" t="s">
        <v>238</v>
      </c>
      <c r="DE16" s="679"/>
      <c r="DF16" s="679"/>
      <c r="DG16" s="679"/>
      <c r="DH16" s="679"/>
      <c r="DI16" s="679"/>
      <c r="DJ16" s="679"/>
      <c r="DK16" s="679"/>
      <c r="DL16" s="679"/>
      <c r="DM16" s="679"/>
      <c r="DN16" s="679"/>
      <c r="DO16" s="679"/>
      <c r="DP16" s="680"/>
      <c r="DQ16" s="684" t="s">
        <v>238</v>
      </c>
      <c r="DR16" s="679"/>
      <c r="DS16" s="679"/>
      <c r="DT16" s="679"/>
      <c r="DU16" s="679"/>
      <c r="DV16" s="679"/>
      <c r="DW16" s="679"/>
      <c r="DX16" s="679"/>
      <c r="DY16" s="679"/>
      <c r="DZ16" s="679"/>
      <c r="EA16" s="679"/>
      <c r="EB16" s="679"/>
      <c r="EC16" s="722"/>
    </row>
    <row r="17" spans="2:133" ht="11.25" customHeight="1" x14ac:dyDescent="0.2">
      <c r="B17" s="675" t="s">
        <v>264</v>
      </c>
      <c r="C17" s="676"/>
      <c r="D17" s="676"/>
      <c r="E17" s="676"/>
      <c r="F17" s="676"/>
      <c r="G17" s="676"/>
      <c r="H17" s="676"/>
      <c r="I17" s="676"/>
      <c r="J17" s="676"/>
      <c r="K17" s="676"/>
      <c r="L17" s="676"/>
      <c r="M17" s="676"/>
      <c r="N17" s="676"/>
      <c r="O17" s="676"/>
      <c r="P17" s="676"/>
      <c r="Q17" s="677"/>
      <c r="R17" s="678">
        <v>334664</v>
      </c>
      <c r="S17" s="679"/>
      <c r="T17" s="679"/>
      <c r="U17" s="679"/>
      <c r="V17" s="679"/>
      <c r="W17" s="679"/>
      <c r="X17" s="679"/>
      <c r="Y17" s="680"/>
      <c r="Z17" s="715">
        <v>0.7</v>
      </c>
      <c r="AA17" s="715"/>
      <c r="AB17" s="715"/>
      <c r="AC17" s="715"/>
      <c r="AD17" s="716">
        <v>334664</v>
      </c>
      <c r="AE17" s="716"/>
      <c r="AF17" s="716"/>
      <c r="AG17" s="716"/>
      <c r="AH17" s="716"/>
      <c r="AI17" s="716"/>
      <c r="AJ17" s="716"/>
      <c r="AK17" s="716"/>
      <c r="AL17" s="681">
        <v>1.4</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232</v>
      </c>
      <c r="BH17" s="679"/>
      <c r="BI17" s="679"/>
      <c r="BJ17" s="679"/>
      <c r="BK17" s="679"/>
      <c r="BL17" s="679"/>
      <c r="BM17" s="679"/>
      <c r="BN17" s="680"/>
      <c r="BO17" s="715" t="s">
        <v>139</v>
      </c>
      <c r="BP17" s="715"/>
      <c r="BQ17" s="715"/>
      <c r="BR17" s="715"/>
      <c r="BS17" s="684" t="s">
        <v>238</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3829331</v>
      </c>
      <c r="CS17" s="679"/>
      <c r="CT17" s="679"/>
      <c r="CU17" s="679"/>
      <c r="CV17" s="679"/>
      <c r="CW17" s="679"/>
      <c r="CX17" s="679"/>
      <c r="CY17" s="680"/>
      <c r="CZ17" s="715">
        <v>8.6</v>
      </c>
      <c r="DA17" s="715"/>
      <c r="DB17" s="715"/>
      <c r="DC17" s="715"/>
      <c r="DD17" s="684" t="s">
        <v>238</v>
      </c>
      <c r="DE17" s="679"/>
      <c r="DF17" s="679"/>
      <c r="DG17" s="679"/>
      <c r="DH17" s="679"/>
      <c r="DI17" s="679"/>
      <c r="DJ17" s="679"/>
      <c r="DK17" s="679"/>
      <c r="DL17" s="679"/>
      <c r="DM17" s="679"/>
      <c r="DN17" s="679"/>
      <c r="DO17" s="679"/>
      <c r="DP17" s="680"/>
      <c r="DQ17" s="684">
        <v>3762999</v>
      </c>
      <c r="DR17" s="679"/>
      <c r="DS17" s="679"/>
      <c r="DT17" s="679"/>
      <c r="DU17" s="679"/>
      <c r="DV17" s="679"/>
      <c r="DW17" s="679"/>
      <c r="DX17" s="679"/>
      <c r="DY17" s="679"/>
      <c r="DZ17" s="679"/>
      <c r="EA17" s="679"/>
      <c r="EB17" s="679"/>
      <c r="EC17" s="722"/>
    </row>
    <row r="18" spans="2:133" ht="11.25" customHeight="1" x14ac:dyDescent="0.2">
      <c r="B18" s="675" t="s">
        <v>267</v>
      </c>
      <c r="C18" s="676"/>
      <c r="D18" s="676"/>
      <c r="E18" s="676"/>
      <c r="F18" s="676"/>
      <c r="G18" s="676"/>
      <c r="H18" s="676"/>
      <c r="I18" s="676"/>
      <c r="J18" s="676"/>
      <c r="K18" s="676"/>
      <c r="L18" s="676"/>
      <c r="M18" s="676"/>
      <c r="N18" s="676"/>
      <c r="O18" s="676"/>
      <c r="P18" s="676"/>
      <c r="Q18" s="677"/>
      <c r="R18" s="678">
        <v>115062</v>
      </c>
      <c r="S18" s="679"/>
      <c r="T18" s="679"/>
      <c r="U18" s="679"/>
      <c r="V18" s="679"/>
      <c r="W18" s="679"/>
      <c r="X18" s="679"/>
      <c r="Y18" s="680"/>
      <c r="Z18" s="715">
        <v>0.3</v>
      </c>
      <c r="AA18" s="715"/>
      <c r="AB18" s="715"/>
      <c r="AC18" s="715"/>
      <c r="AD18" s="716">
        <v>115062</v>
      </c>
      <c r="AE18" s="716"/>
      <c r="AF18" s="716"/>
      <c r="AG18" s="716"/>
      <c r="AH18" s="716"/>
      <c r="AI18" s="716"/>
      <c r="AJ18" s="716"/>
      <c r="AK18" s="716"/>
      <c r="AL18" s="681">
        <v>0.5</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238</v>
      </c>
      <c r="BH18" s="679"/>
      <c r="BI18" s="679"/>
      <c r="BJ18" s="679"/>
      <c r="BK18" s="679"/>
      <c r="BL18" s="679"/>
      <c r="BM18" s="679"/>
      <c r="BN18" s="680"/>
      <c r="BO18" s="715" t="s">
        <v>232</v>
      </c>
      <c r="BP18" s="715"/>
      <c r="BQ18" s="715"/>
      <c r="BR18" s="715"/>
      <c r="BS18" s="684" t="s">
        <v>232</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238</v>
      </c>
      <c r="CS18" s="679"/>
      <c r="CT18" s="679"/>
      <c r="CU18" s="679"/>
      <c r="CV18" s="679"/>
      <c r="CW18" s="679"/>
      <c r="CX18" s="679"/>
      <c r="CY18" s="680"/>
      <c r="CZ18" s="715" t="s">
        <v>232</v>
      </c>
      <c r="DA18" s="715"/>
      <c r="DB18" s="715"/>
      <c r="DC18" s="715"/>
      <c r="DD18" s="684" t="s">
        <v>238</v>
      </c>
      <c r="DE18" s="679"/>
      <c r="DF18" s="679"/>
      <c r="DG18" s="679"/>
      <c r="DH18" s="679"/>
      <c r="DI18" s="679"/>
      <c r="DJ18" s="679"/>
      <c r="DK18" s="679"/>
      <c r="DL18" s="679"/>
      <c r="DM18" s="679"/>
      <c r="DN18" s="679"/>
      <c r="DO18" s="679"/>
      <c r="DP18" s="680"/>
      <c r="DQ18" s="684" t="s">
        <v>139</v>
      </c>
      <c r="DR18" s="679"/>
      <c r="DS18" s="679"/>
      <c r="DT18" s="679"/>
      <c r="DU18" s="679"/>
      <c r="DV18" s="679"/>
      <c r="DW18" s="679"/>
      <c r="DX18" s="679"/>
      <c r="DY18" s="679"/>
      <c r="DZ18" s="679"/>
      <c r="EA18" s="679"/>
      <c r="EB18" s="679"/>
      <c r="EC18" s="722"/>
    </row>
    <row r="19" spans="2:133" ht="11.25" customHeight="1" x14ac:dyDescent="0.2">
      <c r="B19" s="675" t="s">
        <v>270</v>
      </c>
      <c r="C19" s="676"/>
      <c r="D19" s="676"/>
      <c r="E19" s="676"/>
      <c r="F19" s="676"/>
      <c r="G19" s="676"/>
      <c r="H19" s="676"/>
      <c r="I19" s="676"/>
      <c r="J19" s="676"/>
      <c r="K19" s="676"/>
      <c r="L19" s="676"/>
      <c r="M19" s="676"/>
      <c r="N19" s="676"/>
      <c r="O19" s="676"/>
      <c r="P19" s="676"/>
      <c r="Q19" s="677"/>
      <c r="R19" s="678">
        <v>8727</v>
      </c>
      <c r="S19" s="679"/>
      <c r="T19" s="679"/>
      <c r="U19" s="679"/>
      <c r="V19" s="679"/>
      <c r="W19" s="679"/>
      <c r="X19" s="679"/>
      <c r="Y19" s="680"/>
      <c r="Z19" s="715">
        <v>0</v>
      </c>
      <c r="AA19" s="715"/>
      <c r="AB19" s="715"/>
      <c r="AC19" s="715"/>
      <c r="AD19" s="716">
        <v>8727</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v>1267120</v>
      </c>
      <c r="BH19" s="679"/>
      <c r="BI19" s="679"/>
      <c r="BJ19" s="679"/>
      <c r="BK19" s="679"/>
      <c r="BL19" s="679"/>
      <c r="BM19" s="679"/>
      <c r="BN19" s="680"/>
      <c r="BO19" s="715">
        <v>7</v>
      </c>
      <c r="BP19" s="715"/>
      <c r="BQ19" s="715"/>
      <c r="BR19" s="715"/>
      <c r="BS19" s="684" t="s">
        <v>238</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232</v>
      </c>
      <c r="CS19" s="679"/>
      <c r="CT19" s="679"/>
      <c r="CU19" s="679"/>
      <c r="CV19" s="679"/>
      <c r="CW19" s="679"/>
      <c r="CX19" s="679"/>
      <c r="CY19" s="680"/>
      <c r="CZ19" s="715" t="s">
        <v>238</v>
      </c>
      <c r="DA19" s="715"/>
      <c r="DB19" s="715"/>
      <c r="DC19" s="715"/>
      <c r="DD19" s="684" t="s">
        <v>238</v>
      </c>
      <c r="DE19" s="679"/>
      <c r="DF19" s="679"/>
      <c r="DG19" s="679"/>
      <c r="DH19" s="679"/>
      <c r="DI19" s="679"/>
      <c r="DJ19" s="679"/>
      <c r="DK19" s="679"/>
      <c r="DL19" s="679"/>
      <c r="DM19" s="679"/>
      <c r="DN19" s="679"/>
      <c r="DO19" s="679"/>
      <c r="DP19" s="680"/>
      <c r="DQ19" s="684" t="s">
        <v>232</v>
      </c>
      <c r="DR19" s="679"/>
      <c r="DS19" s="679"/>
      <c r="DT19" s="679"/>
      <c r="DU19" s="679"/>
      <c r="DV19" s="679"/>
      <c r="DW19" s="679"/>
      <c r="DX19" s="679"/>
      <c r="DY19" s="679"/>
      <c r="DZ19" s="679"/>
      <c r="EA19" s="679"/>
      <c r="EB19" s="679"/>
      <c r="EC19" s="722"/>
    </row>
    <row r="20" spans="2:133" ht="11.25" customHeight="1" x14ac:dyDescent="0.2">
      <c r="B20" s="675" t="s">
        <v>273</v>
      </c>
      <c r="C20" s="676"/>
      <c r="D20" s="676"/>
      <c r="E20" s="676"/>
      <c r="F20" s="676"/>
      <c r="G20" s="676"/>
      <c r="H20" s="676"/>
      <c r="I20" s="676"/>
      <c r="J20" s="676"/>
      <c r="K20" s="676"/>
      <c r="L20" s="676"/>
      <c r="M20" s="676"/>
      <c r="N20" s="676"/>
      <c r="O20" s="676"/>
      <c r="P20" s="676"/>
      <c r="Q20" s="677"/>
      <c r="R20" s="678">
        <v>3021</v>
      </c>
      <c r="S20" s="679"/>
      <c r="T20" s="679"/>
      <c r="U20" s="679"/>
      <c r="V20" s="679"/>
      <c r="W20" s="679"/>
      <c r="X20" s="679"/>
      <c r="Y20" s="680"/>
      <c r="Z20" s="715">
        <v>0</v>
      </c>
      <c r="AA20" s="715"/>
      <c r="AB20" s="715"/>
      <c r="AC20" s="715"/>
      <c r="AD20" s="716">
        <v>3021</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v>1267120</v>
      </c>
      <c r="BH20" s="679"/>
      <c r="BI20" s="679"/>
      <c r="BJ20" s="679"/>
      <c r="BK20" s="679"/>
      <c r="BL20" s="679"/>
      <c r="BM20" s="679"/>
      <c r="BN20" s="680"/>
      <c r="BO20" s="715">
        <v>7</v>
      </c>
      <c r="BP20" s="715"/>
      <c r="BQ20" s="715"/>
      <c r="BR20" s="715"/>
      <c r="BS20" s="684" t="s">
        <v>232</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44573478</v>
      </c>
      <c r="CS20" s="679"/>
      <c r="CT20" s="679"/>
      <c r="CU20" s="679"/>
      <c r="CV20" s="679"/>
      <c r="CW20" s="679"/>
      <c r="CX20" s="679"/>
      <c r="CY20" s="680"/>
      <c r="CZ20" s="715">
        <v>100</v>
      </c>
      <c r="DA20" s="715"/>
      <c r="DB20" s="715"/>
      <c r="DC20" s="715"/>
      <c r="DD20" s="684">
        <v>5586418</v>
      </c>
      <c r="DE20" s="679"/>
      <c r="DF20" s="679"/>
      <c r="DG20" s="679"/>
      <c r="DH20" s="679"/>
      <c r="DI20" s="679"/>
      <c r="DJ20" s="679"/>
      <c r="DK20" s="679"/>
      <c r="DL20" s="679"/>
      <c r="DM20" s="679"/>
      <c r="DN20" s="679"/>
      <c r="DO20" s="679"/>
      <c r="DP20" s="680"/>
      <c r="DQ20" s="684">
        <v>27218590</v>
      </c>
      <c r="DR20" s="679"/>
      <c r="DS20" s="679"/>
      <c r="DT20" s="679"/>
      <c r="DU20" s="679"/>
      <c r="DV20" s="679"/>
      <c r="DW20" s="679"/>
      <c r="DX20" s="679"/>
      <c r="DY20" s="679"/>
      <c r="DZ20" s="679"/>
      <c r="EA20" s="679"/>
      <c r="EB20" s="679"/>
      <c r="EC20" s="722"/>
    </row>
    <row r="21" spans="2:133" ht="11.25" customHeight="1" x14ac:dyDescent="0.2">
      <c r="B21" s="675" t="s">
        <v>276</v>
      </c>
      <c r="C21" s="676"/>
      <c r="D21" s="676"/>
      <c r="E21" s="676"/>
      <c r="F21" s="676"/>
      <c r="G21" s="676"/>
      <c r="H21" s="676"/>
      <c r="I21" s="676"/>
      <c r="J21" s="676"/>
      <c r="K21" s="676"/>
      <c r="L21" s="676"/>
      <c r="M21" s="676"/>
      <c r="N21" s="676"/>
      <c r="O21" s="676"/>
      <c r="P21" s="676"/>
      <c r="Q21" s="677"/>
      <c r="R21" s="678">
        <v>207854</v>
      </c>
      <c r="S21" s="679"/>
      <c r="T21" s="679"/>
      <c r="U21" s="679"/>
      <c r="V21" s="679"/>
      <c r="W21" s="679"/>
      <c r="X21" s="679"/>
      <c r="Y21" s="680"/>
      <c r="Z21" s="715">
        <v>0.5</v>
      </c>
      <c r="AA21" s="715"/>
      <c r="AB21" s="715"/>
      <c r="AC21" s="715"/>
      <c r="AD21" s="716">
        <v>207854</v>
      </c>
      <c r="AE21" s="716"/>
      <c r="AF21" s="716"/>
      <c r="AG21" s="716"/>
      <c r="AH21" s="716"/>
      <c r="AI21" s="716"/>
      <c r="AJ21" s="716"/>
      <c r="AK21" s="716"/>
      <c r="AL21" s="681">
        <v>0.9</v>
      </c>
      <c r="AM21" s="682"/>
      <c r="AN21" s="682"/>
      <c r="AO21" s="717"/>
      <c r="AP21" s="772" t="s">
        <v>277</v>
      </c>
      <c r="AQ21" s="780"/>
      <c r="AR21" s="780"/>
      <c r="AS21" s="780"/>
      <c r="AT21" s="780"/>
      <c r="AU21" s="780"/>
      <c r="AV21" s="780"/>
      <c r="AW21" s="780"/>
      <c r="AX21" s="780"/>
      <c r="AY21" s="780"/>
      <c r="AZ21" s="780"/>
      <c r="BA21" s="780"/>
      <c r="BB21" s="780"/>
      <c r="BC21" s="780"/>
      <c r="BD21" s="780"/>
      <c r="BE21" s="780"/>
      <c r="BF21" s="774"/>
      <c r="BG21" s="678">
        <v>3584</v>
      </c>
      <c r="BH21" s="679"/>
      <c r="BI21" s="679"/>
      <c r="BJ21" s="679"/>
      <c r="BK21" s="679"/>
      <c r="BL21" s="679"/>
      <c r="BM21" s="679"/>
      <c r="BN21" s="680"/>
      <c r="BO21" s="715">
        <v>0</v>
      </c>
      <c r="BP21" s="715"/>
      <c r="BQ21" s="715"/>
      <c r="BR21" s="715"/>
      <c r="BS21" s="684" t="s">
        <v>232</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278</v>
      </c>
      <c r="C22" s="676"/>
      <c r="D22" s="676"/>
      <c r="E22" s="676"/>
      <c r="F22" s="676"/>
      <c r="G22" s="676"/>
      <c r="H22" s="676"/>
      <c r="I22" s="676"/>
      <c r="J22" s="676"/>
      <c r="K22" s="676"/>
      <c r="L22" s="676"/>
      <c r="M22" s="676"/>
      <c r="N22" s="676"/>
      <c r="O22" s="676"/>
      <c r="P22" s="676"/>
      <c r="Q22" s="677"/>
      <c r="R22" s="678">
        <v>4274223</v>
      </c>
      <c r="S22" s="679"/>
      <c r="T22" s="679"/>
      <c r="U22" s="679"/>
      <c r="V22" s="679"/>
      <c r="W22" s="679"/>
      <c r="X22" s="679"/>
      <c r="Y22" s="680"/>
      <c r="Z22" s="715">
        <v>9.3000000000000007</v>
      </c>
      <c r="AA22" s="715"/>
      <c r="AB22" s="715"/>
      <c r="AC22" s="715"/>
      <c r="AD22" s="716">
        <v>3493300</v>
      </c>
      <c r="AE22" s="716"/>
      <c r="AF22" s="716"/>
      <c r="AG22" s="716"/>
      <c r="AH22" s="716"/>
      <c r="AI22" s="716"/>
      <c r="AJ22" s="716"/>
      <c r="AK22" s="716"/>
      <c r="AL22" s="681">
        <v>15</v>
      </c>
      <c r="AM22" s="682"/>
      <c r="AN22" s="682"/>
      <c r="AO22" s="717"/>
      <c r="AP22" s="772" t="s">
        <v>279</v>
      </c>
      <c r="AQ22" s="780"/>
      <c r="AR22" s="780"/>
      <c r="AS22" s="780"/>
      <c r="AT22" s="780"/>
      <c r="AU22" s="780"/>
      <c r="AV22" s="780"/>
      <c r="AW22" s="780"/>
      <c r="AX22" s="780"/>
      <c r="AY22" s="780"/>
      <c r="AZ22" s="780"/>
      <c r="BA22" s="780"/>
      <c r="BB22" s="780"/>
      <c r="BC22" s="780"/>
      <c r="BD22" s="780"/>
      <c r="BE22" s="780"/>
      <c r="BF22" s="774"/>
      <c r="BG22" s="678" t="s">
        <v>232</v>
      </c>
      <c r="BH22" s="679"/>
      <c r="BI22" s="679"/>
      <c r="BJ22" s="679"/>
      <c r="BK22" s="679"/>
      <c r="BL22" s="679"/>
      <c r="BM22" s="679"/>
      <c r="BN22" s="680"/>
      <c r="BO22" s="715" t="s">
        <v>232</v>
      </c>
      <c r="BP22" s="715"/>
      <c r="BQ22" s="715"/>
      <c r="BR22" s="715"/>
      <c r="BS22" s="684" t="s">
        <v>232</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281</v>
      </c>
      <c r="C23" s="676"/>
      <c r="D23" s="676"/>
      <c r="E23" s="676"/>
      <c r="F23" s="676"/>
      <c r="G23" s="676"/>
      <c r="H23" s="676"/>
      <c r="I23" s="676"/>
      <c r="J23" s="676"/>
      <c r="K23" s="676"/>
      <c r="L23" s="676"/>
      <c r="M23" s="676"/>
      <c r="N23" s="676"/>
      <c r="O23" s="676"/>
      <c r="P23" s="676"/>
      <c r="Q23" s="677"/>
      <c r="R23" s="678">
        <v>3493300</v>
      </c>
      <c r="S23" s="679"/>
      <c r="T23" s="679"/>
      <c r="U23" s="679"/>
      <c r="V23" s="679"/>
      <c r="W23" s="679"/>
      <c r="X23" s="679"/>
      <c r="Y23" s="680"/>
      <c r="Z23" s="715">
        <v>7.6</v>
      </c>
      <c r="AA23" s="715"/>
      <c r="AB23" s="715"/>
      <c r="AC23" s="715"/>
      <c r="AD23" s="716">
        <v>3493300</v>
      </c>
      <c r="AE23" s="716"/>
      <c r="AF23" s="716"/>
      <c r="AG23" s="716"/>
      <c r="AH23" s="716"/>
      <c r="AI23" s="716"/>
      <c r="AJ23" s="716"/>
      <c r="AK23" s="716"/>
      <c r="AL23" s="681">
        <v>15</v>
      </c>
      <c r="AM23" s="682"/>
      <c r="AN23" s="682"/>
      <c r="AO23" s="717"/>
      <c r="AP23" s="772" t="s">
        <v>282</v>
      </c>
      <c r="AQ23" s="780"/>
      <c r="AR23" s="780"/>
      <c r="AS23" s="780"/>
      <c r="AT23" s="780"/>
      <c r="AU23" s="780"/>
      <c r="AV23" s="780"/>
      <c r="AW23" s="780"/>
      <c r="AX23" s="780"/>
      <c r="AY23" s="780"/>
      <c r="AZ23" s="780"/>
      <c r="BA23" s="780"/>
      <c r="BB23" s="780"/>
      <c r="BC23" s="780"/>
      <c r="BD23" s="780"/>
      <c r="BE23" s="780"/>
      <c r="BF23" s="774"/>
      <c r="BG23" s="678">
        <v>1263536</v>
      </c>
      <c r="BH23" s="679"/>
      <c r="BI23" s="679"/>
      <c r="BJ23" s="679"/>
      <c r="BK23" s="679"/>
      <c r="BL23" s="679"/>
      <c r="BM23" s="679"/>
      <c r="BN23" s="680"/>
      <c r="BO23" s="715">
        <v>6.9</v>
      </c>
      <c r="BP23" s="715"/>
      <c r="BQ23" s="715"/>
      <c r="BR23" s="715"/>
      <c r="BS23" s="684" t="s">
        <v>232</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2">
      <c r="B24" s="675" t="s">
        <v>288</v>
      </c>
      <c r="C24" s="676"/>
      <c r="D24" s="676"/>
      <c r="E24" s="676"/>
      <c r="F24" s="676"/>
      <c r="G24" s="676"/>
      <c r="H24" s="676"/>
      <c r="I24" s="676"/>
      <c r="J24" s="676"/>
      <c r="K24" s="676"/>
      <c r="L24" s="676"/>
      <c r="M24" s="676"/>
      <c r="N24" s="676"/>
      <c r="O24" s="676"/>
      <c r="P24" s="676"/>
      <c r="Q24" s="677"/>
      <c r="R24" s="678">
        <v>780866</v>
      </c>
      <c r="S24" s="679"/>
      <c r="T24" s="679"/>
      <c r="U24" s="679"/>
      <c r="V24" s="679"/>
      <c r="W24" s="679"/>
      <c r="X24" s="679"/>
      <c r="Y24" s="680"/>
      <c r="Z24" s="715">
        <v>1.7</v>
      </c>
      <c r="AA24" s="715"/>
      <c r="AB24" s="715"/>
      <c r="AC24" s="715"/>
      <c r="AD24" s="716" t="s">
        <v>232</v>
      </c>
      <c r="AE24" s="716"/>
      <c r="AF24" s="716"/>
      <c r="AG24" s="716"/>
      <c r="AH24" s="716"/>
      <c r="AI24" s="716"/>
      <c r="AJ24" s="716"/>
      <c r="AK24" s="716"/>
      <c r="AL24" s="681" t="s">
        <v>238</v>
      </c>
      <c r="AM24" s="682"/>
      <c r="AN24" s="682"/>
      <c r="AO24" s="717"/>
      <c r="AP24" s="772" t="s">
        <v>289</v>
      </c>
      <c r="AQ24" s="780"/>
      <c r="AR24" s="780"/>
      <c r="AS24" s="780"/>
      <c r="AT24" s="780"/>
      <c r="AU24" s="780"/>
      <c r="AV24" s="780"/>
      <c r="AW24" s="780"/>
      <c r="AX24" s="780"/>
      <c r="AY24" s="780"/>
      <c r="AZ24" s="780"/>
      <c r="BA24" s="780"/>
      <c r="BB24" s="780"/>
      <c r="BC24" s="780"/>
      <c r="BD24" s="780"/>
      <c r="BE24" s="780"/>
      <c r="BF24" s="774"/>
      <c r="BG24" s="678" t="s">
        <v>238</v>
      </c>
      <c r="BH24" s="679"/>
      <c r="BI24" s="679"/>
      <c r="BJ24" s="679"/>
      <c r="BK24" s="679"/>
      <c r="BL24" s="679"/>
      <c r="BM24" s="679"/>
      <c r="BN24" s="680"/>
      <c r="BO24" s="715" t="s">
        <v>139</v>
      </c>
      <c r="BP24" s="715"/>
      <c r="BQ24" s="715"/>
      <c r="BR24" s="715"/>
      <c r="BS24" s="684" t="s">
        <v>139</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21516537</v>
      </c>
      <c r="CS24" s="734"/>
      <c r="CT24" s="734"/>
      <c r="CU24" s="734"/>
      <c r="CV24" s="734"/>
      <c r="CW24" s="734"/>
      <c r="CX24" s="734"/>
      <c r="CY24" s="777"/>
      <c r="CZ24" s="778">
        <v>48.3</v>
      </c>
      <c r="DA24" s="749"/>
      <c r="DB24" s="749"/>
      <c r="DC24" s="781"/>
      <c r="DD24" s="776">
        <v>12658711</v>
      </c>
      <c r="DE24" s="734"/>
      <c r="DF24" s="734"/>
      <c r="DG24" s="734"/>
      <c r="DH24" s="734"/>
      <c r="DI24" s="734"/>
      <c r="DJ24" s="734"/>
      <c r="DK24" s="777"/>
      <c r="DL24" s="776">
        <v>12270519</v>
      </c>
      <c r="DM24" s="734"/>
      <c r="DN24" s="734"/>
      <c r="DO24" s="734"/>
      <c r="DP24" s="734"/>
      <c r="DQ24" s="734"/>
      <c r="DR24" s="734"/>
      <c r="DS24" s="734"/>
      <c r="DT24" s="734"/>
      <c r="DU24" s="734"/>
      <c r="DV24" s="777"/>
      <c r="DW24" s="778">
        <v>49.3</v>
      </c>
      <c r="DX24" s="749"/>
      <c r="DY24" s="749"/>
      <c r="DZ24" s="749"/>
      <c r="EA24" s="749"/>
      <c r="EB24" s="749"/>
      <c r="EC24" s="779"/>
    </row>
    <row r="25" spans="2:133" ht="11.25" customHeight="1" x14ac:dyDescent="0.2">
      <c r="B25" s="675" t="s">
        <v>291</v>
      </c>
      <c r="C25" s="676"/>
      <c r="D25" s="676"/>
      <c r="E25" s="676"/>
      <c r="F25" s="676"/>
      <c r="G25" s="676"/>
      <c r="H25" s="676"/>
      <c r="I25" s="676"/>
      <c r="J25" s="676"/>
      <c r="K25" s="676"/>
      <c r="L25" s="676"/>
      <c r="M25" s="676"/>
      <c r="N25" s="676"/>
      <c r="O25" s="676"/>
      <c r="P25" s="676"/>
      <c r="Q25" s="677"/>
      <c r="R25" s="678">
        <v>57</v>
      </c>
      <c r="S25" s="679"/>
      <c r="T25" s="679"/>
      <c r="U25" s="679"/>
      <c r="V25" s="679"/>
      <c r="W25" s="679"/>
      <c r="X25" s="679"/>
      <c r="Y25" s="680"/>
      <c r="Z25" s="715">
        <v>0</v>
      </c>
      <c r="AA25" s="715"/>
      <c r="AB25" s="715"/>
      <c r="AC25" s="715"/>
      <c r="AD25" s="716" t="s">
        <v>238</v>
      </c>
      <c r="AE25" s="716"/>
      <c r="AF25" s="716"/>
      <c r="AG25" s="716"/>
      <c r="AH25" s="716"/>
      <c r="AI25" s="716"/>
      <c r="AJ25" s="716"/>
      <c r="AK25" s="716"/>
      <c r="AL25" s="681" t="s">
        <v>238</v>
      </c>
      <c r="AM25" s="682"/>
      <c r="AN25" s="682"/>
      <c r="AO25" s="717"/>
      <c r="AP25" s="772" t="s">
        <v>292</v>
      </c>
      <c r="AQ25" s="780"/>
      <c r="AR25" s="780"/>
      <c r="AS25" s="780"/>
      <c r="AT25" s="780"/>
      <c r="AU25" s="780"/>
      <c r="AV25" s="780"/>
      <c r="AW25" s="780"/>
      <c r="AX25" s="780"/>
      <c r="AY25" s="780"/>
      <c r="AZ25" s="780"/>
      <c r="BA25" s="780"/>
      <c r="BB25" s="780"/>
      <c r="BC25" s="780"/>
      <c r="BD25" s="780"/>
      <c r="BE25" s="780"/>
      <c r="BF25" s="774"/>
      <c r="BG25" s="678" t="s">
        <v>139</v>
      </c>
      <c r="BH25" s="679"/>
      <c r="BI25" s="679"/>
      <c r="BJ25" s="679"/>
      <c r="BK25" s="679"/>
      <c r="BL25" s="679"/>
      <c r="BM25" s="679"/>
      <c r="BN25" s="680"/>
      <c r="BO25" s="715" t="s">
        <v>139</v>
      </c>
      <c r="BP25" s="715"/>
      <c r="BQ25" s="715"/>
      <c r="BR25" s="715"/>
      <c r="BS25" s="684" t="s">
        <v>232</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7081289</v>
      </c>
      <c r="CS25" s="697"/>
      <c r="CT25" s="697"/>
      <c r="CU25" s="697"/>
      <c r="CV25" s="697"/>
      <c r="CW25" s="697"/>
      <c r="CX25" s="697"/>
      <c r="CY25" s="698"/>
      <c r="CZ25" s="681">
        <v>15.9</v>
      </c>
      <c r="DA25" s="699"/>
      <c r="DB25" s="699"/>
      <c r="DC25" s="700"/>
      <c r="DD25" s="684">
        <v>5729643</v>
      </c>
      <c r="DE25" s="697"/>
      <c r="DF25" s="697"/>
      <c r="DG25" s="697"/>
      <c r="DH25" s="697"/>
      <c r="DI25" s="697"/>
      <c r="DJ25" s="697"/>
      <c r="DK25" s="698"/>
      <c r="DL25" s="684">
        <v>5706897</v>
      </c>
      <c r="DM25" s="697"/>
      <c r="DN25" s="697"/>
      <c r="DO25" s="697"/>
      <c r="DP25" s="697"/>
      <c r="DQ25" s="697"/>
      <c r="DR25" s="697"/>
      <c r="DS25" s="697"/>
      <c r="DT25" s="697"/>
      <c r="DU25" s="697"/>
      <c r="DV25" s="698"/>
      <c r="DW25" s="681">
        <v>22.9</v>
      </c>
      <c r="DX25" s="699"/>
      <c r="DY25" s="699"/>
      <c r="DZ25" s="699"/>
      <c r="EA25" s="699"/>
      <c r="EB25" s="699"/>
      <c r="EC25" s="714"/>
    </row>
    <row r="26" spans="2:133" ht="11.25" customHeight="1" x14ac:dyDescent="0.2">
      <c r="B26" s="675" t="s">
        <v>294</v>
      </c>
      <c r="C26" s="676"/>
      <c r="D26" s="676"/>
      <c r="E26" s="676"/>
      <c r="F26" s="676"/>
      <c r="G26" s="676"/>
      <c r="H26" s="676"/>
      <c r="I26" s="676"/>
      <c r="J26" s="676"/>
      <c r="K26" s="676"/>
      <c r="L26" s="676"/>
      <c r="M26" s="676"/>
      <c r="N26" s="676"/>
      <c r="O26" s="676"/>
      <c r="P26" s="676"/>
      <c r="Q26" s="677"/>
      <c r="R26" s="678">
        <v>25261665</v>
      </c>
      <c r="S26" s="679"/>
      <c r="T26" s="679"/>
      <c r="U26" s="679"/>
      <c r="V26" s="679"/>
      <c r="W26" s="679"/>
      <c r="X26" s="679"/>
      <c r="Y26" s="680"/>
      <c r="Z26" s="715">
        <v>55.2</v>
      </c>
      <c r="AA26" s="715"/>
      <c r="AB26" s="715"/>
      <c r="AC26" s="715"/>
      <c r="AD26" s="716">
        <v>23217206</v>
      </c>
      <c r="AE26" s="716"/>
      <c r="AF26" s="716"/>
      <c r="AG26" s="716"/>
      <c r="AH26" s="716"/>
      <c r="AI26" s="716"/>
      <c r="AJ26" s="716"/>
      <c r="AK26" s="716"/>
      <c r="AL26" s="681">
        <v>99.6</v>
      </c>
      <c r="AM26" s="682"/>
      <c r="AN26" s="682"/>
      <c r="AO26" s="717"/>
      <c r="AP26" s="772" t="s">
        <v>295</v>
      </c>
      <c r="AQ26" s="773"/>
      <c r="AR26" s="773"/>
      <c r="AS26" s="773"/>
      <c r="AT26" s="773"/>
      <c r="AU26" s="773"/>
      <c r="AV26" s="773"/>
      <c r="AW26" s="773"/>
      <c r="AX26" s="773"/>
      <c r="AY26" s="773"/>
      <c r="AZ26" s="773"/>
      <c r="BA26" s="773"/>
      <c r="BB26" s="773"/>
      <c r="BC26" s="773"/>
      <c r="BD26" s="773"/>
      <c r="BE26" s="773"/>
      <c r="BF26" s="774"/>
      <c r="BG26" s="678" t="s">
        <v>232</v>
      </c>
      <c r="BH26" s="679"/>
      <c r="BI26" s="679"/>
      <c r="BJ26" s="679"/>
      <c r="BK26" s="679"/>
      <c r="BL26" s="679"/>
      <c r="BM26" s="679"/>
      <c r="BN26" s="680"/>
      <c r="BO26" s="715" t="s">
        <v>238</v>
      </c>
      <c r="BP26" s="715"/>
      <c r="BQ26" s="715"/>
      <c r="BR26" s="715"/>
      <c r="BS26" s="684" t="s">
        <v>238</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5290156</v>
      </c>
      <c r="CS26" s="679"/>
      <c r="CT26" s="679"/>
      <c r="CU26" s="679"/>
      <c r="CV26" s="679"/>
      <c r="CW26" s="679"/>
      <c r="CX26" s="679"/>
      <c r="CY26" s="680"/>
      <c r="CZ26" s="681">
        <v>11.9</v>
      </c>
      <c r="DA26" s="699"/>
      <c r="DB26" s="699"/>
      <c r="DC26" s="700"/>
      <c r="DD26" s="684">
        <v>4401632</v>
      </c>
      <c r="DE26" s="679"/>
      <c r="DF26" s="679"/>
      <c r="DG26" s="679"/>
      <c r="DH26" s="679"/>
      <c r="DI26" s="679"/>
      <c r="DJ26" s="679"/>
      <c r="DK26" s="680"/>
      <c r="DL26" s="684" t="s">
        <v>232</v>
      </c>
      <c r="DM26" s="679"/>
      <c r="DN26" s="679"/>
      <c r="DO26" s="679"/>
      <c r="DP26" s="679"/>
      <c r="DQ26" s="679"/>
      <c r="DR26" s="679"/>
      <c r="DS26" s="679"/>
      <c r="DT26" s="679"/>
      <c r="DU26" s="679"/>
      <c r="DV26" s="680"/>
      <c r="DW26" s="681" t="s">
        <v>232</v>
      </c>
      <c r="DX26" s="699"/>
      <c r="DY26" s="699"/>
      <c r="DZ26" s="699"/>
      <c r="EA26" s="699"/>
      <c r="EB26" s="699"/>
      <c r="EC26" s="714"/>
    </row>
    <row r="27" spans="2:133" ht="11.25" customHeight="1" x14ac:dyDescent="0.2">
      <c r="B27" s="675" t="s">
        <v>297</v>
      </c>
      <c r="C27" s="676"/>
      <c r="D27" s="676"/>
      <c r="E27" s="676"/>
      <c r="F27" s="676"/>
      <c r="G27" s="676"/>
      <c r="H27" s="676"/>
      <c r="I27" s="676"/>
      <c r="J27" s="676"/>
      <c r="K27" s="676"/>
      <c r="L27" s="676"/>
      <c r="M27" s="676"/>
      <c r="N27" s="676"/>
      <c r="O27" s="676"/>
      <c r="P27" s="676"/>
      <c r="Q27" s="677"/>
      <c r="R27" s="678">
        <v>13070</v>
      </c>
      <c r="S27" s="679"/>
      <c r="T27" s="679"/>
      <c r="U27" s="679"/>
      <c r="V27" s="679"/>
      <c r="W27" s="679"/>
      <c r="X27" s="679"/>
      <c r="Y27" s="680"/>
      <c r="Z27" s="715">
        <v>0</v>
      </c>
      <c r="AA27" s="715"/>
      <c r="AB27" s="715"/>
      <c r="AC27" s="715"/>
      <c r="AD27" s="716">
        <v>13070</v>
      </c>
      <c r="AE27" s="716"/>
      <c r="AF27" s="716"/>
      <c r="AG27" s="716"/>
      <c r="AH27" s="716"/>
      <c r="AI27" s="716"/>
      <c r="AJ27" s="716"/>
      <c r="AK27" s="716"/>
      <c r="AL27" s="681">
        <v>0.1</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18193323</v>
      </c>
      <c r="BH27" s="679"/>
      <c r="BI27" s="679"/>
      <c r="BJ27" s="679"/>
      <c r="BK27" s="679"/>
      <c r="BL27" s="679"/>
      <c r="BM27" s="679"/>
      <c r="BN27" s="680"/>
      <c r="BO27" s="715">
        <v>100</v>
      </c>
      <c r="BP27" s="715"/>
      <c r="BQ27" s="715"/>
      <c r="BR27" s="715"/>
      <c r="BS27" s="684">
        <v>314888</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10605917</v>
      </c>
      <c r="CS27" s="697"/>
      <c r="CT27" s="697"/>
      <c r="CU27" s="697"/>
      <c r="CV27" s="697"/>
      <c r="CW27" s="697"/>
      <c r="CX27" s="697"/>
      <c r="CY27" s="698"/>
      <c r="CZ27" s="681">
        <v>23.8</v>
      </c>
      <c r="DA27" s="699"/>
      <c r="DB27" s="699"/>
      <c r="DC27" s="700"/>
      <c r="DD27" s="684">
        <v>3166069</v>
      </c>
      <c r="DE27" s="697"/>
      <c r="DF27" s="697"/>
      <c r="DG27" s="697"/>
      <c r="DH27" s="697"/>
      <c r="DI27" s="697"/>
      <c r="DJ27" s="697"/>
      <c r="DK27" s="698"/>
      <c r="DL27" s="684">
        <v>3166069</v>
      </c>
      <c r="DM27" s="697"/>
      <c r="DN27" s="697"/>
      <c r="DO27" s="697"/>
      <c r="DP27" s="697"/>
      <c r="DQ27" s="697"/>
      <c r="DR27" s="697"/>
      <c r="DS27" s="697"/>
      <c r="DT27" s="697"/>
      <c r="DU27" s="697"/>
      <c r="DV27" s="698"/>
      <c r="DW27" s="681">
        <v>12.7</v>
      </c>
      <c r="DX27" s="699"/>
      <c r="DY27" s="699"/>
      <c r="DZ27" s="699"/>
      <c r="EA27" s="699"/>
      <c r="EB27" s="699"/>
      <c r="EC27" s="714"/>
    </row>
    <row r="28" spans="2:133" ht="11.25" customHeight="1" x14ac:dyDescent="0.2">
      <c r="B28" s="675" t="s">
        <v>300</v>
      </c>
      <c r="C28" s="676"/>
      <c r="D28" s="676"/>
      <c r="E28" s="676"/>
      <c r="F28" s="676"/>
      <c r="G28" s="676"/>
      <c r="H28" s="676"/>
      <c r="I28" s="676"/>
      <c r="J28" s="676"/>
      <c r="K28" s="676"/>
      <c r="L28" s="676"/>
      <c r="M28" s="676"/>
      <c r="N28" s="676"/>
      <c r="O28" s="676"/>
      <c r="P28" s="676"/>
      <c r="Q28" s="677"/>
      <c r="R28" s="678">
        <v>930644</v>
      </c>
      <c r="S28" s="679"/>
      <c r="T28" s="679"/>
      <c r="U28" s="679"/>
      <c r="V28" s="679"/>
      <c r="W28" s="679"/>
      <c r="X28" s="679"/>
      <c r="Y28" s="680"/>
      <c r="Z28" s="715">
        <v>2</v>
      </c>
      <c r="AA28" s="715"/>
      <c r="AB28" s="715"/>
      <c r="AC28" s="715"/>
      <c r="AD28" s="716" t="s">
        <v>238</v>
      </c>
      <c r="AE28" s="716"/>
      <c r="AF28" s="716"/>
      <c r="AG28" s="716"/>
      <c r="AH28" s="716"/>
      <c r="AI28" s="716"/>
      <c r="AJ28" s="716"/>
      <c r="AK28" s="716"/>
      <c r="AL28" s="681" t="s">
        <v>238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3829331</v>
      </c>
      <c r="CS28" s="679"/>
      <c r="CT28" s="679"/>
      <c r="CU28" s="679"/>
      <c r="CV28" s="679"/>
      <c r="CW28" s="679"/>
      <c r="CX28" s="679"/>
      <c r="CY28" s="680"/>
      <c r="CZ28" s="681">
        <v>8.6</v>
      </c>
      <c r="DA28" s="699"/>
      <c r="DB28" s="699"/>
      <c r="DC28" s="700"/>
      <c r="DD28" s="684">
        <v>3762999</v>
      </c>
      <c r="DE28" s="679"/>
      <c r="DF28" s="679"/>
      <c r="DG28" s="679"/>
      <c r="DH28" s="679"/>
      <c r="DI28" s="679"/>
      <c r="DJ28" s="679"/>
      <c r="DK28" s="680"/>
      <c r="DL28" s="684">
        <v>3397553</v>
      </c>
      <c r="DM28" s="679"/>
      <c r="DN28" s="679"/>
      <c r="DO28" s="679"/>
      <c r="DP28" s="679"/>
      <c r="DQ28" s="679"/>
      <c r="DR28" s="679"/>
      <c r="DS28" s="679"/>
      <c r="DT28" s="679"/>
      <c r="DU28" s="679"/>
      <c r="DV28" s="680"/>
      <c r="DW28" s="681">
        <v>13.6</v>
      </c>
      <c r="DX28" s="699"/>
      <c r="DY28" s="699"/>
      <c r="DZ28" s="699"/>
      <c r="EA28" s="699"/>
      <c r="EB28" s="699"/>
      <c r="EC28" s="714"/>
    </row>
    <row r="29" spans="2:133" ht="11.25" customHeight="1" x14ac:dyDescent="0.2">
      <c r="B29" s="675" t="s">
        <v>302</v>
      </c>
      <c r="C29" s="676"/>
      <c r="D29" s="676"/>
      <c r="E29" s="676"/>
      <c r="F29" s="676"/>
      <c r="G29" s="676"/>
      <c r="H29" s="676"/>
      <c r="I29" s="676"/>
      <c r="J29" s="676"/>
      <c r="K29" s="676"/>
      <c r="L29" s="676"/>
      <c r="M29" s="676"/>
      <c r="N29" s="676"/>
      <c r="O29" s="676"/>
      <c r="P29" s="676"/>
      <c r="Q29" s="677"/>
      <c r="R29" s="678">
        <v>1087678</v>
      </c>
      <c r="S29" s="679"/>
      <c r="T29" s="679"/>
      <c r="U29" s="679"/>
      <c r="V29" s="679"/>
      <c r="W29" s="679"/>
      <c r="X29" s="679"/>
      <c r="Y29" s="680"/>
      <c r="Z29" s="715">
        <v>2.4</v>
      </c>
      <c r="AA29" s="715"/>
      <c r="AB29" s="715"/>
      <c r="AC29" s="715"/>
      <c r="AD29" s="716">
        <v>34482</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303</v>
      </c>
      <c r="CE29" s="764"/>
      <c r="CF29" s="711" t="s">
        <v>304</v>
      </c>
      <c r="CG29" s="712"/>
      <c r="CH29" s="712"/>
      <c r="CI29" s="712"/>
      <c r="CJ29" s="712"/>
      <c r="CK29" s="712"/>
      <c r="CL29" s="712"/>
      <c r="CM29" s="712"/>
      <c r="CN29" s="712"/>
      <c r="CO29" s="712"/>
      <c r="CP29" s="712"/>
      <c r="CQ29" s="713"/>
      <c r="CR29" s="678">
        <v>3829122</v>
      </c>
      <c r="CS29" s="697"/>
      <c r="CT29" s="697"/>
      <c r="CU29" s="697"/>
      <c r="CV29" s="697"/>
      <c r="CW29" s="697"/>
      <c r="CX29" s="697"/>
      <c r="CY29" s="698"/>
      <c r="CZ29" s="681">
        <v>8.6</v>
      </c>
      <c r="DA29" s="699"/>
      <c r="DB29" s="699"/>
      <c r="DC29" s="700"/>
      <c r="DD29" s="684">
        <v>3762790</v>
      </c>
      <c r="DE29" s="697"/>
      <c r="DF29" s="697"/>
      <c r="DG29" s="697"/>
      <c r="DH29" s="697"/>
      <c r="DI29" s="697"/>
      <c r="DJ29" s="697"/>
      <c r="DK29" s="698"/>
      <c r="DL29" s="684">
        <v>3397344</v>
      </c>
      <c r="DM29" s="697"/>
      <c r="DN29" s="697"/>
      <c r="DO29" s="697"/>
      <c r="DP29" s="697"/>
      <c r="DQ29" s="697"/>
      <c r="DR29" s="697"/>
      <c r="DS29" s="697"/>
      <c r="DT29" s="697"/>
      <c r="DU29" s="697"/>
      <c r="DV29" s="698"/>
      <c r="DW29" s="681">
        <v>13.6</v>
      </c>
      <c r="DX29" s="699"/>
      <c r="DY29" s="699"/>
      <c r="DZ29" s="699"/>
      <c r="EA29" s="699"/>
      <c r="EB29" s="699"/>
      <c r="EC29" s="714"/>
    </row>
    <row r="30" spans="2:133" ht="11.25" customHeight="1" x14ac:dyDescent="0.2">
      <c r="B30" s="675" t="s">
        <v>305</v>
      </c>
      <c r="C30" s="676"/>
      <c r="D30" s="676"/>
      <c r="E30" s="676"/>
      <c r="F30" s="676"/>
      <c r="G30" s="676"/>
      <c r="H30" s="676"/>
      <c r="I30" s="676"/>
      <c r="J30" s="676"/>
      <c r="K30" s="676"/>
      <c r="L30" s="676"/>
      <c r="M30" s="676"/>
      <c r="N30" s="676"/>
      <c r="O30" s="676"/>
      <c r="P30" s="676"/>
      <c r="Q30" s="677"/>
      <c r="R30" s="678">
        <v>310464</v>
      </c>
      <c r="S30" s="679"/>
      <c r="T30" s="679"/>
      <c r="U30" s="679"/>
      <c r="V30" s="679"/>
      <c r="W30" s="679"/>
      <c r="X30" s="679"/>
      <c r="Y30" s="680"/>
      <c r="Z30" s="715">
        <v>0.7</v>
      </c>
      <c r="AA30" s="715"/>
      <c r="AB30" s="715"/>
      <c r="AC30" s="715"/>
      <c r="AD30" s="716">
        <v>1285</v>
      </c>
      <c r="AE30" s="716"/>
      <c r="AF30" s="716"/>
      <c r="AG30" s="716"/>
      <c r="AH30" s="716"/>
      <c r="AI30" s="716"/>
      <c r="AJ30" s="716"/>
      <c r="AK30" s="716"/>
      <c r="AL30" s="681">
        <v>0</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306</v>
      </c>
      <c r="BH30" s="752"/>
      <c r="BI30" s="752"/>
      <c r="BJ30" s="752"/>
      <c r="BK30" s="752"/>
      <c r="BL30" s="752"/>
      <c r="BM30" s="752"/>
      <c r="BN30" s="752"/>
      <c r="BO30" s="752"/>
      <c r="BP30" s="752"/>
      <c r="BQ30" s="753"/>
      <c r="BR30" s="739" t="s">
        <v>307</v>
      </c>
      <c r="BS30" s="752"/>
      <c r="BT30" s="752"/>
      <c r="BU30" s="752"/>
      <c r="BV30" s="752"/>
      <c r="BW30" s="752"/>
      <c r="BX30" s="752"/>
      <c r="BY30" s="752"/>
      <c r="BZ30" s="752"/>
      <c r="CA30" s="752"/>
      <c r="CB30" s="753"/>
      <c r="CD30" s="765"/>
      <c r="CE30" s="766"/>
      <c r="CF30" s="711" t="s">
        <v>308</v>
      </c>
      <c r="CG30" s="712"/>
      <c r="CH30" s="712"/>
      <c r="CI30" s="712"/>
      <c r="CJ30" s="712"/>
      <c r="CK30" s="712"/>
      <c r="CL30" s="712"/>
      <c r="CM30" s="712"/>
      <c r="CN30" s="712"/>
      <c r="CO30" s="712"/>
      <c r="CP30" s="712"/>
      <c r="CQ30" s="713"/>
      <c r="CR30" s="678">
        <v>3600458</v>
      </c>
      <c r="CS30" s="679"/>
      <c r="CT30" s="679"/>
      <c r="CU30" s="679"/>
      <c r="CV30" s="679"/>
      <c r="CW30" s="679"/>
      <c r="CX30" s="679"/>
      <c r="CY30" s="680"/>
      <c r="CZ30" s="681">
        <v>8.1</v>
      </c>
      <c r="DA30" s="699"/>
      <c r="DB30" s="699"/>
      <c r="DC30" s="700"/>
      <c r="DD30" s="684">
        <v>3534635</v>
      </c>
      <c r="DE30" s="679"/>
      <c r="DF30" s="679"/>
      <c r="DG30" s="679"/>
      <c r="DH30" s="679"/>
      <c r="DI30" s="679"/>
      <c r="DJ30" s="679"/>
      <c r="DK30" s="680"/>
      <c r="DL30" s="684">
        <v>3169189</v>
      </c>
      <c r="DM30" s="679"/>
      <c r="DN30" s="679"/>
      <c r="DO30" s="679"/>
      <c r="DP30" s="679"/>
      <c r="DQ30" s="679"/>
      <c r="DR30" s="679"/>
      <c r="DS30" s="679"/>
      <c r="DT30" s="679"/>
      <c r="DU30" s="679"/>
      <c r="DV30" s="680"/>
      <c r="DW30" s="681">
        <v>12.7</v>
      </c>
      <c r="DX30" s="699"/>
      <c r="DY30" s="699"/>
      <c r="DZ30" s="699"/>
      <c r="EA30" s="699"/>
      <c r="EB30" s="699"/>
      <c r="EC30" s="714"/>
    </row>
    <row r="31" spans="2:133" ht="11.25" customHeight="1" x14ac:dyDescent="0.2">
      <c r="B31" s="675" t="s">
        <v>309</v>
      </c>
      <c r="C31" s="676"/>
      <c r="D31" s="676"/>
      <c r="E31" s="676"/>
      <c r="F31" s="676"/>
      <c r="G31" s="676"/>
      <c r="H31" s="676"/>
      <c r="I31" s="676"/>
      <c r="J31" s="676"/>
      <c r="K31" s="676"/>
      <c r="L31" s="676"/>
      <c r="M31" s="676"/>
      <c r="N31" s="676"/>
      <c r="O31" s="676"/>
      <c r="P31" s="676"/>
      <c r="Q31" s="677"/>
      <c r="R31" s="678">
        <v>6134788</v>
      </c>
      <c r="S31" s="679"/>
      <c r="T31" s="679"/>
      <c r="U31" s="679"/>
      <c r="V31" s="679"/>
      <c r="W31" s="679"/>
      <c r="X31" s="679"/>
      <c r="Y31" s="680"/>
      <c r="Z31" s="715">
        <v>13.4</v>
      </c>
      <c r="AA31" s="715"/>
      <c r="AB31" s="715"/>
      <c r="AC31" s="715"/>
      <c r="AD31" s="716" t="s">
        <v>232</v>
      </c>
      <c r="AE31" s="716"/>
      <c r="AF31" s="716"/>
      <c r="AG31" s="716"/>
      <c r="AH31" s="716"/>
      <c r="AI31" s="716"/>
      <c r="AJ31" s="716"/>
      <c r="AK31" s="716"/>
      <c r="AL31" s="681" t="s">
        <v>232</v>
      </c>
      <c r="AM31" s="682"/>
      <c r="AN31" s="682"/>
      <c r="AO31" s="717"/>
      <c r="AP31" s="754" t="s">
        <v>310</v>
      </c>
      <c r="AQ31" s="755"/>
      <c r="AR31" s="755"/>
      <c r="AS31" s="755"/>
      <c r="AT31" s="760" t="s">
        <v>311</v>
      </c>
      <c r="AU31" s="231"/>
      <c r="AV31" s="231"/>
      <c r="AW31" s="231"/>
      <c r="AX31" s="744" t="s">
        <v>187</v>
      </c>
      <c r="AY31" s="745"/>
      <c r="AZ31" s="745"/>
      <c r="BA31" s="745"/>
      <c r="BB31" s="745"/>
      <c r="BC31" s="745"/>
      <c r="BD31" s="745"/>
      <c r="BE31" s="745"/>
      <c r="BF31" s="746"/>
      <c r="BG31" s="747">
        <v>99.5</v>
      </c>
      <c r="BH31" s="748"/>
      <c r="BI31" s="748"/>
      <c r="BJ31" s="748"/>
      <c r="BK31" s="748"/>
      <c r="BL31" s="748"/>
      <c r="BM31" s="749">
        <v>97.8</v>
      </c>
      <c r="BN31" s="748"/>
      <c r="BO31" s="748"/>
      <c r="BP31" s="748"/>
      <c r="BQ31" s="750"/>
      <c r="BR31" s="747">
        <v>99.7</v>
      </c>
      <c r="BS31" s="748"/>
      <c r="BT31" s="748"/>
      <c r="BU31" s="748"/>
      <c r="BV31" s="748"/>
      <c r="BW31" s="748"/>
      <c r="BX31" s="749">
        <v>98</v>
      </c>
      <c r="BY31" s="748"/>
      <c r="BZ31" s="748"/>
      <c r="CA31" s="748"/>
      <c r="CB31" s="750"/>
      <c r="CD31" s="765"/>
      <c r="CE31" s="766"/>
      <c r="CF31" s="711" t="s">
        <v>312</v>
      </c>
      <c r="CG31" s="712"/>
      <c r="CH31" s="712"/>
      <c r="CI31" s="712"/>
      <c r="CJ31" s="712"/>
      <c r="CK31" s="712"/>
      <c r="CL31" s="712"/>
      <c r="CM31" s="712"/>
      <c r="CN31" s="712"/>
      <c r="CO31" s="712"/>
      <c r="CP31" s="712"/>
      <c r="CQ31" s="713"/>
      <c r="CR31" s="678">
        <v>228664</v>
      </c>
      <c r="CS31" s="697"/>
      <c r="CT31" s="697"/>
      <c r="CU31" s="697"/>
      <c r="CV31" s="697"/>
      <c r="CW31" s="697"/>
      <c r="CX31" s="697"/>
      <c r="CY31" s="698"/>
      <c r="CZ31" s="681">
        <v>0.5</v>
      </c>
      <c r="DA31" s="699"/>
      <c r="DB31" s="699"/>
      <c r="DC31" s="700"/>
      <c r="DD31" s="684">
        <v>228155</v>
      </c>
      <c r="DE31" s="697"/>
      <c r="DF31" s="697"/>
      <c r="DG31" s="697"/>
      <c r="DH31" s="697"/>
      <c r="DI31" s="697"/>
      <c r="DJ31" s="697"/>
      <c r="DK31" s="698"/>
      <c r="DL31" s="684">
        <v>228155</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2">
      <c r="B32" s="769" t="s">
        <v>313</v>
      </c>
      <c r="C32" s="770"/>
      <c r="D32" s="770"/>
      <c r="E32" s="770"/>
      <c r="F32" s="770"/>
      <c r="G32" s="770"/>
      <c r="H32" s="770"/>
      <c r="I32" s="770"/>
      <c r="J32" s="770"/>
      <c r="K32" s="770"/>
      <c r="L32" s="770"/>
      <c r="M32" s="770"/>
      <c r="N32" s="770"/>
      <c r="O32" s="770"/>
      <c r="P32" s="770"/>
      <c r="Q32" s="771"/>
      <c r="R32" s="678" t="s">
        <v>238</v>
      </c>
      <c r="S32" s="679"/>
      <c r="T32" s="679"/>
      <c r="U32" s="679"/>
      <c r="V32" s="679"/>
      <c r="W32" s="679"/>
      <c r="X32" s="679"/>
      <c r="Y32" s="680"/>
      <c r="Z32" s="715" t="s">
        <v>139</v>
      </c>
      <c r="AA32" s="715"/>
      <c r="AB32" s="715"/>
      <c r="AC32" s="715"/>
      <c r="AD32" s="716" t="s">
        <v>232</v>
      </c>
      <c r="AE32" s="716"/>
      <c r="AF32" s="716"/>
      <c r="AG32" s="716"/>
      <c r="AH32" s="716"/>
      <c r="AI32" s="716"/>
      <c r="AJ32" s="716"/>
      <c r="AK32" s="716"/>
      <c r="AL32" s="681" t="s">
        <v>238</v>
      </c>
      <c r="AM32" s="682"/>
      <c r="AN32" s="682"/>
      <c r="AO32" s="717"/>
      <c r="AP32" s="756"/>
      <c r="AQ32" s="757"/>
      <c r="AR32" s="757"/>
      <c r="AS32" s="757"/>
      <c r="AT32" s="761"/>
      <c r="AU32" s="230" t="s">
        <v>314</v>
      </c>
      <c r="AV32" s="230"/>
      <c r="AW32" s="230"/>
      <c r="AX32" s="675" t="s">
        <v>315</v>
      </c>
      <c r="AY32" s="676"/>
      <c r="AZ32" s="676"/>
      <c r="BA32" s="676"/>
      <c r="BB32" s="676"/>
      <c r="BC32" s="676"/>
      <c r="BD32" s="676"/>
      <c r="BE32" s="676"/>
      <c r="BF32" s="677"/>
      <c r="BG32" s="751">
        <v>99.6</v>
      </c>
      <c r="BH32" s="697"/>
      <c r="BI32" s="697"/>
      <c r="BJ32" s="697"/>
      <c r="BK32" s="697"/>
      <c r="BL32" s="697"/>
      <c r="BM32" s="682">
        <v>99.1</v>
      </c>
      <c r="BN32" s="743"/>
      <c r="BO32" s="743"/>
      <c r="BP32" s="743"/>
      <c r="BQ32" s="721"/>
      <c r="BR32" s="751">
        <v>99.7</v>
      </c>
      <c r="BS32" s="697"/>
      <c r="BT32" s="697"/>
      <c r="BU32" s="697"/>
      <c r="BV32" s="697"/>
      <c r="BW32" s="697"/>
      <c r="BX32" s="682">
        <v>99.3</v>
      </c>
      <c r="BY32" s="743"/>
      <c r="BZ32" s="743"/>
      <c r="CA32" s="743"/>
      <c r="CB32" s="721"/>
      <c r="CD32" s="767"/>
      <c r="CE32" s="768"/>
      <c r="CF32" s="711" t="s">
        <v>316</v>
      </c>
      <c r="CG32" s="712"/>
      <c r="CH32" s="712"/>
      <c r="CI32" s="712"/>
      <c r="CJ32" s="712"/>
      <c r="CK32" s="712"/>
      <c r="CL32" s="712"/>
      <c r="CM32" s="712"/>
      <c r="CN32" s="712"/>
      <c r="CO32" s="712"/>
      <c r="CP32" s="712"/>
      <c r="CQ32" s="713"/>
      <c r="CR32" s="678">
        <v>209</v>
      </c>
      <c r="CS32" s="679"/>
      <c r="CT32" s="679"/>
      <c r="CU32" s="679"/>
      <c r="CV32" s="679"/>
      <c r="CW32" s="679"/>
      <c r="CX32" s="679"/>
      <c r="CY32" s="680"/>
      <c r="CZ32" s="681">
        <v>0</v>
      </c>
      <c r="DA32" s="699"/>
      <c r="DB32" s="699"/>
      <c r="DC32" s="700"/>
      <c r="DD32" s="684">
        <v>209</v>
      </c>
      <c r="DE32" s="679"/>
      <c r="DF32" s="679"/>
      <c r="DG32" s="679"/>
      <c r="DH32" s="679"/>
      <c r="DI32" s="679"/>
      <c r="DJ32" s="679"/>
      <c r="DK32" s="680"/>
      <c r="DL32" s="684">
        <v>209</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2">
      <c r="B33" s="675" t="s">
        <v>317</v>
      </c>
      <c r="C33" s="676"/>
      <c r="D33" s="676"/>
      <c r="E33" s="676"/>
      <c r="F33" s="676"/>
      <c r="G33" s="676"/>
      <c r="H33" s="676"/>
      <c r="I33" s="676"/>
      <c r="J33" s="676"/>
      <c r="K33" s="676"/>
      <c r="L33" s="676"/>
      <c r="M33" s="676"/>
      <c r="N33" s="676"/>
      <c r="O33" s="676"/>
      <c r="P33" s="676"/>
      <c r="Q33" s="677"/>
      <c r="R33" s="678">
        <v>3002034</v>
      </c>
      <c r="S33" s="679"/>
      <c r="T33" s="679"/>
      <c r="U33" s="679"/>
      <c r="V33" s="679"/>
      <c r="W33" s="679"/>
      <c r="X33" s="679"/>
      <c r="Y33" s="680"/>
      <c r="Z33" s="715">
        <v>6.6</v>
      </c>
      <c r="AA33" s="715"/>
      <c r="AB33" s="715"/>
      <c r="AC33" s="715"/>
      <c r="AD33" s="716" t="s">
        <v>232</v>
      </c>
      <c r="AE33" s="716"/>
      <c r="AF33" s="716"/>
      <c r="AG33" s="716"/>
      <c r="AH33" s="716"/>
      <c r="AI33" s="716"/>
      <c r="AJ33" s="716"/>
      <c r="AK33" s="716"/>
      <c r="AL33" s="681" t="s">
        <v>232</v>
      </c>
      <c r="AM33" s="682"/>
      <c r="AN33" s="682"/>
      <c r="AO33" s="717"/>
      <c r="AP33" s="758"/>
      <c r="AQ33" s="759"/>
      <c r="AR33" s="759"/>
      <c r="AS33" s="759"/>
      <c r="AT33" s="762"/>
      <c r="AU33" s="232"/>
      <c r="AV33" s="232"/>
      <c r="AW33" s="232"/>
      <c r="AX33" s="659" t="s">
        <v>318</v>
      </c>
      <c r="AY33" s="660"/>
      <c r="AZ33" s="660"/>
      <c r="BA33" s="660"/>
      <c r="BB33" s="660"/>
      <c r="BC33" s="660"/>
      <c r="BD33" s="660"/>
      <c r="BE33" s="660"/>
      <c r="BF33" s="661"/>
      <c r="BG33" s="742">
        <v>99.5</v>
      </c>
      <c r="BH33" s="663"/>
      <c r="BI33" s="663"/>
      <c r="BJ33" s="663"/>
      <c r="BK33" s="663"/>
      <c r="BL33" s="663"/>
      <c r="BM33" s="706">
        <v>96.5</v>
      </c>
      <c r="BN33" s="663"/>
      <c r="BO33" s="663"/>
      <c r="BP33" s="663"/>
      <c r="BQ33" s="727"/>
      <c r="BR33" s="742">
        <v>99.7</v>
      </c>
      <c r="BS33" s="663"/>
      <c r="BT33" s="663"/>
      <c r="BU33" s="663"/>
      <c r="BV33" s="663"/>
      <c r="BW33" s="663"/>
      <c r="BX33" s="706">
        <v>96.6</v>
      </c>
      <c r="BY33" s="663"/>
      <c r="BZ33" s="663"/>
      <c r="CA33" s="663"/>
      <c r="CB33" s="727"/>
      <c r="CD33" s="711" t="s">
        <v>319</v>
      </c>
      <c r="CE33" s="712"/>
      <c r="CF33" s="712"/>
      <c r="CG33" s="712"/>
      <c r="CH33" s="712"/>
      <c r="CI33" s="712"/>
      <c r="CJ33" s="712"/>
      <c r="CK33" s="712"/>
      <c r="CL33" s="712"/>
      <c r="CM33" s="712"/>
      <c r="CN33" s="712"/>
      <c r="CO33" s="712"/>
      <c r="CP33" s="712"/>
      <c r="CQ33" s="713"/>
      <c r="CR33" s="678">
        <v>17453716</v>
      </c>
      <c r="CS33" s="697"/>
      <c r="CT33" s="697"/>
      <c r="CU33" s="697"/>
      <c r="CV33" s="697"/>
      <c r="CW33" s="697"/>
      <c r="CX33" s="697"/>
      <c r="CY33" s="698"/>
      <c r="CZ33" s="681">
        <v>39.200000000000003</v>
      </c>
      <c r="DA33" s="699"/>
      <c r="DB33" s="699"/>
      <c r="DC33" s="700"/>
      <c r="DD33" s="684">
        <v>14006544</v>
      </c>
      <c r="DE33" s="697"/>
      <c r="DF33" s="697"/>
      <c r="DG33" s="697"/>
      <c r="DH33" s="697"/>
      <c r="DI33" s="697"/>
      <c r="DJ33" s="697"/>
      <c r="DK33" s="698"/>
      <c r="DL33" s="684">
        <v>11188420</v>
      </c>
      <c r="DM33" s="697"/>
      <c r="DN33" s="697"/>
      <c r="DO33" s="697"/>
      <c r="DP33" s="697"/>
      <c r="DQ33" s="697"/>
      <c r="DR33" s="697"/>
      <c r="DS33" s="697"/>
      <c r="DT33" s="697"/>
      <c r="DU33" s="697"/>
      <c r="DV33" s="698"/>
      <c r="DW33" s="681">
        <v>44.9</v>
      </c>
      <c r="DX33" s="699"/>
      <c r="DY33" s="699"/>
      <c r="DZ33" s="699"/>
      <c r="EA33" s="699"/>
      <c r="EB33" s="699"/>
      <c r="EC33" s="714"/>
    </row>
    <row r="34" spans="2:133" ht="11.25" customHeight="1" x14ac:dyDescent="0.2">
      <c r="B34" s="675" t="s">
        <v>320</v>
      </c>
      <c r="C34" s="676"/>
      <c r="D34" s="676"/>
      <c r="E34" s="676"/>
      <c r="F34" s="676"/>
      <c r="G34" s="676"/>
      <c r="H34" s="676"/>
      <c r="I34" s="676"/>
      <c r="J34" s="676"/>
      <c r="K34" s="676"/>
      <c r="L34" s="676"/>
      <c r="M34" s="676"/>
      <c r="N34" s="676"/>
      <c r="O34" s="676"/>
      <c r="P34" s="676"/>
      <c r="Q34" s="677"/>
      <c r="R34" s="678">
        <v>86816</v>
      </c>
      <c r="S34" s="679"/>
      <c r="T34" s="679"/>
      <c r="U34" s="679"/>
      <c r="V34" s="679"/>
      <c r="W34" s="679"/>
      <c r="X34" s="679"/>
      <c r="Y34" s="680"/>
      <c r="Z34" s="715">
        <v>0.2</v>
      </c>
      <c r="AA34" s="715"/>
      <c r="AB34" s="715"/>
      <c r="AC34" s="715"/>
      <c r="AD34" s="716">
        <v>25676</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6975746</v>
      </c>
      <c r="CS34" s="679"/>
      <c r="CT34" s="679"/>
      <c r="CU34" s="679"/>
      <c r="CV34" s="679"/>
      <c r="CW34" s="679"/>
      <c r="CX34" s="679"/>
      <c r="CY34" s="680"/>
      <c r="CZ34" s="681">
        <v>15.6</v>
      </c>
      <c r="DA34" s="699"/>
      <c r="DB34" s="699"/>
      <c r="DC34" s="700"/>
      <c r="DD34" s="684">
        <v>5103793</v>
      </c>
      <c r="DE34" s="679"/>
      <c r="DF34" s="679"/>
      <c r="DG34" s="679"/>
      <c r="DH34" s="679"/>
      <c r="DI34" s="679"/>
      <c r="DJ34" s="679"/>
      <c r="DK34" s="680"/>
      <c r="DL34" s="684">
        <v>4610194</v>
      </c>
      <c r="DM34" s="679"/>
      <c r="DN34" s="679"/>
      <c r="DO34" s="679"/>
      <c r="DP34" s="679"/>
      <c r="DQ34" s="679"/>
      <c r="DR34" s="679"/>
      <c r="DS34" s="679"/>
      <c r="DT34" s="679"/>
      <c r="DU34" s="679"/>
      <c r="DV34" s="680"/>
      <c r="DW34" s="681">
        <v>18.5</v>
      </c>
      <c r="DX34" s="699"/>
      <c r="DY34" s="699"/>
      <c r="DZ34" s="699"/>
      <c r="EA34" s="699"/>
      <c r="EB34" s="699"/>
      <c r="EC34" s="714"/>
    </row>
    <row r="35" spans="2:133" ht="11.25" customHeight="1" x14ac:dyDescent="0.2">
      <c r="B35" s="675" t="s">
        <v>322</v>
      </c>
      <c r="C35" s="676"/>
      <c r="D35" s="676"/>
      <c r="E35" s="676"/>
      <c r="F35" s="676"/>
      <c r="G35" s="676"/>
      <c r="H35" s="676"/>
      <c r="I35" s="676"/>
      <c r="J35" s="676"/>
      <c r="K35" s="676"/>
      <c r="L35" s="676"/>
      <c r="M35" s="676"/>
      <c r="N35" s="676"/>
      <c r="O35" s="676"/>
      <c r="P35" s="676"/>
      <c r="Q35" s="677"/>
      <c r="R35" s="678">
        <v>274150</v>
      </c>
      <c r="S35" s="679"/>
      <c r="T35" s="679"/>
      <c r="U35" s="679"/>
      <c r="V35" s="679"/>
      <c r="W35" s="679"/>
      <c r="X35" s="679"/>
      <c r="Y35" s="680"/>
      <c r="Z35" s="715">
        <v>0.6</v>
      </c>
      <c r="AA35" s="715"/>
      <c r="AB35" s="715"/>
      <c r="AC35" s="715"/>
      <c r="AD35" s="716" t="s">
        <v>238</v>
      </c>
      <c r="AE35" s="716"/>
      <c r="AF35" s="716"/>
      <c r="AG35" s="716"/>
      <c r="AH35" s="716"/>
      <c r="AI35" s="716"/>
      <c r="AJ35" s="716"/>
      <c r="AK35" s="716"/>
      <c r="AL35" s="681" t="s">
        <v>238</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89883</v>
      </c>
      <c r="CS35" s="697"/>
      <c r="CT35" s="697"/>
      <c r="CU35" s="697"/>
      <c r="CV35" s="697"/>
      <c r="CW35" s="697"/>
      <c r="CX35" s="697"/>
      <c r="CY35" s="698"/>
      <c r="CZ35" s="681">
        <v>0.2</v>
      </c>
      <c r="DA35" s="699"/>
      <c r="DB35" s="699"/>
      <c r="DC35" s="700"/>
      <c r="DD35" s="684">
        <v>70423</v>
      </c>
      <c r="DE35" s="697"/>
      <c r="DF35" s="697"/>
      <c r="DG35" s="697"/>
      <c r="DH35" s="697"/>
      <c r="DI35" s="697"/>
      <c r="DJ35" s="697"/>
      <c r="DK35" s="698"/>
      <c r="DL35" s="684">
        <v>70423</v>
      </c>
      <c r="DM35" s="697"/>
      <c r="DN35" s="697"/>
      <c r="DO35" s="697"/>
      <c r="DP35" s="697"/>
      <c r="DQ35" s="697"/>
      <c r="DR35" s="697"/>
      <c r="DS35" s="697"/>
      <c r="DT35" s="697"/>
      <c r="DU35" s="697"/>
      <c r="DV35" s="698"/>
      <c r="DW35" s="681">
        <v>0.3</v>
      </c>
      <c r="DX35" s="699"/>
      <c r="DY35" s="699"/>
      <c r="DZ35" s="699"/>
      <c r="EA35" s="699"/>
      <c r="EB35" s="699"/>
      <c r="EC35" s="714"/>
    </row>
    <row r="36" spans="2:133" ht="11.25" customHeight="1" x14ac:dyDescent="0.2">
      <c r="B36" s="675" t="s">
        <v>326</v>
      </c>
      <c r="C36" s="676"/>
      <c r="D36" s="676"/>
      <c r="E36" s="676"/>
      <c r="F36" s="676"/>
      <c r="G36" s="676"/>
      <c r="H36" s="676"/>
      <c r="I36" s="676"/>
      <c r="J36" s="676"/>
      <c r="K36" s="676"/>
      <c r="L36" s="676"/>
      <c r="M36" s="676"/>
      <c r="N36" s="676"/>
      <c r="O36" s="676"/>
      <c r="P36" s="676"/>
      <c r="Q36" s="677"/>
      <c r="R36" s="678">
        <v>1447730</v>
      </c>
      <c r="S36" s="679"/>
      <c r="T36" s="679"/>
      <c r="U36" s="679"/>
      <c r="V36" s="679"/>
      <c r="W36" s="679"/>
      <c r="X36" s="679"/>
      <c r="Y36" s="680"/>
      <c r="Z36" s="715">
        <v>3.2</v>
      </c>
      <c r="AA36" s="715"/>
      <c r="AB36" s="715"/>
      <c r="AC36" s="715"/>
      <c r="AD36" s="716" t="s">
        <v>232</v>
      </c>
      <c r="AE36" s="716"/>
      <c r="AF36" s="716"/>
      <c r="AG36" s="716"/>
      <c r="AH36" s="716"/>
      <c r="AI36" s="716"/>
      <c r="AJ36" s="716"/>
      <c r="AK36" s="716"/>
      <c r="AL36" s="681" t="s">
        <v>139</v>
      </c>
      <c r="AM36" s="682"/>
      <c r="AN36" s="682"/>
      <c r="AO36" s="717"/>
      <c r="AP36" s="235"/>
      <c r="AQ36" s="730" t="s">
        <v>327</v>
      </c>
      <c r="AR36" s="731"/>
      <c r="AS36" s="731"/>
      <c r="AT36" s="731"/>
      <c r="AU36" s="731"/>
      <c r="AV36" s="731"/>
      <c r="AW36" s="731"/>
      <c r="AX36" s="731"/>
      <c r="AY36" s="732"/>
      <c r="AZ36" s="733">
        <v>7333730</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44672</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2391104</v>
      </c>
      <c r="CS36" s="679"/>
      <c r="CT36" s="679"/>
      <c r="CU36" s="679"/>
      <c r="CV36" s="679"/>
      <c r="CW36" s="679"/>
      <c r="CX36" s="679"/>
      <c r="CY36" s="680"/>
      <c r="CZ36" s="681">
        <v>5.4</v>
      </c>
      <c r="DA36" s="699"/>
      <c r="DB36" s="699"/>
      <c r="DC36" s="700"/>
      <c r="DD36" s="684">
        <v>2108429</v>
      </c>
      <c r="DE36" s="679"/>
      <c r="DF36" s="679"/>
      <c r="DG36" s="679"/>
      <c r="DH36" s="679"/>
      <c r="DI36" s="679"/>
      <c r="DJ36" s="679"/>
      <c r="DK36" s="680"/>
      <c r="DL36" s="684">
        <v>1664784</v>
      </c>
      <c r="DM36" s="679"/>
      <c r="DN36" s="679"/>
      <c r="DO36" s="679"/>
      <c r="DP36" s="679"/>
      <c r="DQ36" s="679"/>
      <c r="DR36" s="679"/>
      <c r="DS36" s="679"/>
      <c r="DT36" s="679"/>
      <c r="DU36" s="679"/>
      <c r="DV36" s="680"/>
      <c r="DW36" s="681">
        <v>6.7</v>
      </c>
      <c r="DX36" s="699"/>
      <c r="DY36" s="699"/>
      <c r="DZ36" s="699"/>
      <c r="EA36" s="699"/>
      <c r="EB36" s="699"/>
      <c r="EC36" s="714"/>
    </row>
    <row r="37" spans="2:133" ht="11.25" customHeight="1" x14ac:dyDescent="0.2">
      <c r="B37" s="675" t="s">
        <v>330</v>
      </c>
      <c r="C37" s="676"/>
      <c r="D37" s="676"/>
      <c r="E37" s="676"/>
      <c r="F37" s="676"/>
      <c r="G37" s="676"/>
      <c r="H37" s="676"/>
      <c r="I37" s="676"/>
      <c r="J37" s="676"/>
      <c r="K37" s="676"/>
      <c r="L37" s="676"/>
      <c r="M37" s="676"/>
      <c r="N37" s="676"/>
      <c r="O37" s="676"/>
      <c r="P37" s="676"/>
      <c r="Q37" s="677"/>
      <c r="R37" s="678">
        <v>1084771</v>
      </c>
      <c r="S37" s="679"/>
      <c r="T37" s="679"/>
      <c r="U37" s="679"/>
      <c r="V37" s="679"/>
      <c r="W37" s="679"/>
      <c r="X37" s="679"/>
      <c r="Y37" s="680"/>
      <c r="Z37" s="715">
        <v>2.4</v>
      </c>
      <c r="AA37" s="715"/>
      <c r="AB37" s="715"/>
      <c r="AC37" s="715"/>
      <c r="AD37" s="716" t="s">
        <v>232</v>
      </c>
      <c r="AE37" s="716"/>
      <c r="AF37" s="716"/>
      <c r="AG37" s="716"/>
      <c r="AH37" s="716"/>
      <c r="AI37" s="716"/>
      <c r="AJ37" s="716"/>
      <c r="AK37" s="716"/>
      <c r="AL37" s="681" t="s">
        <v>232</v>
      </c>
      <c r="AM37" s="682"/>
      <c r="AN37" s="682"/>
      <c r="AO37" s="717"/>
      <c r="AQ37" s="718" t="s">
        <v>331</v>
      </c>
      <c r="AR37" s="719"/>
      <c r="AS37" s="719"/>
      <c r="AT37" s="719"/>
      <c r="AU37" s="719"/>
      <c r="AV37" s="719"/>
      <c r="AW37" s="719"/>
      <c r="AX37" s="719"/>
      <c r="AY37" s="720"/>
      <c r="AZ37" s="678">
        <v>2618829</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6388</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279868</v>
      </c>
      <c r="CS37" s="697"/>
      <c r="CT37" s="697"/>
      <c r="CU37" s="697"/>
      <c r="CV37" s="697"/>
      <c r="CW37" s="697"/>
      <c r="CX37" s="697"/>
      <c r="CY37" s="698"/>
      <c r="CZ37" s="681">
        <v>0.6</v>
      </c>
      <c r="DA37" s="699"/>
      <c r="DB37" s="699"/>
      <c r="DC37" s="700"/>
      <c r="DD37" s="684">
        <v>279868</v>
      </c>
      <c r="DE37" s="697"/>
      <c r="DF37" s="697"/>
      <c r="DG37" s="697"/>
      <c r="DH37" s="697"/>
      <c r="DI37" s="697"/>
      <c r="DJ37" s="697"/>
      <c r="DK37" s="698"/>
      <c r="DL37" s="684">
        <v>219456</v>
      </c>
      <c r="DM37" s="697"/>
      <c r="DN37" s="697"/>
      <c r="DO37" s="697"/>
      <c r="DP37" s="697"/>
      <c r="DQ37" s="697"/>
      <c r="DR37" s="697"/>
      <c r="DS37" s="697"/>
      <c r="DT37" s="697"/>
      <c r="DU37" s="697"/>
      <c r="DV37" s="698"/>
      <c r="DW37" s="681">
        <v>0.9</v>
      </c>
      <c r="DX37" s="699"/>
      <c r="DY37" s="699"/>
      <c r="DZ37" s="699"/>
      <c r="EA37" s="699"/>
      <c r="EB37" s="699"/>
      <c r="EC37" s="714"/>
    </row>
    <row r="38" spans="2:133" ht="11.25" customHeight="1" x14ac:dyDescent="0.2">
      <c r="B38" s="675" t="s">
        <v>334</v>
      </c>
      <c r="C38" s="676"/>
      <c r="D38" s="676"/>
      <c r="E38" s="676"/>
      <c r="F38" s="676"/>
      <c r="G38" s="676"/>
      <c r="H38" s="676"/>
      <c r="I38" s="676"/>
      <c r="J38" s="676"/>
      <c r="K38" s="676"/>
      <c r="L38" s="676"/>
      <c r="M38" s="676"/>
      <c r="N38" s="676"/>
      <c r="O38" s="676"/>
      <c r="P38" s="676"/>
      <c r="Q38" s="677"/>
      <c r="R38" s="678">
        <v>707803</v>
      </c>
      <c r="S38" s="679"/>
      <c r="T38" s="679"/>
      <c r="U38" s="679"/>
      <c r="V38" s="679"/>
      <c r="W38" s="679"/>
      <c r="X38" s="679"/>
      <c r="Y38" s="680"/>
      <c r="Z38" s="715">
        <v>1.5</v>
      </c>
      <c r="AA38" s="715"/>
      <c r="AB38" s="715"/>
      <c r="AC38" s="715"/>
      <c r="AD38" s="716">
        <v>15370</v>
      </c>
      <c r="AE38" s="716"/>
      <c r="AF38" s="716"/>
      <c r="AG38" s="716"/>
      <c r="AH38" s="716"/>
      <c r="AI38" s="716"/>
      <c r="AJ38" s="716"/>
      <c r="AK38" s="716"/>
      <c r="AL38" s="681">
        <v>0.1</v>
      </c>
      <c r="AM38" s="682"/>
      <c r="AN38" s="682"/>
      <c r="AO38" s="717"/>
      <c r="AQ38" s="718" t="s">
        <v>335</v>
      </c>
      <c r="AR38" s="719"/>
      <c r="AS38" s="719"/>
      <c r="AT38" s="719"/>
      <c r="AU38" s="719"/>
      <c r="AV38" s="719"/>
      <c r="AW38" s="719"/>
      <c r="AX38" s="719"/>
      <c r="AY38" s="720"/>
      <c r="AZ38" s="678">
        <v>1274511</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13610</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6042175</v>
      </c>
      <c r="CS38" s="679"/>
      <c r="CT38" s="679"/>
      <c r="CU38" s="679"/>
      <c r="CV38" s="679"/>
      <c r="CW38" s="679"/>
      <c r="CX38" s="679"/>
      <c r="CY38" s="680"/>
      <c r="CZ38" s="681">
        <v>13.6</v>
      </c>
      <c r="DA38" s="699"/>
      <c r="DB38" s="699"/>
      <c r="DC38" s="700"/>
      <c r="DD38" s="684">
        <v>5461518</v>
      </c>
      <c r="DE38" s="679"/>
      <c r="DF38" s="679"/>
      <c r="DG38" s="679"/>
      <c r="DH38" s="679"/>
      <c r="DI38" s="679"/>
      <c r="DJ38" s="679"/>
      <c r="DK38" s="680"/>
      <c r="DL38" s="684">
        <v>4232786</v>
      </c>
      <c r="DM38" s="679"/>
      <c r="DN38" s="679"/>
      <c r="DO38" s="679"/>
      <c r="DP38" s="679"/>
      <c r="DQ38" s="679"/>
      <c r="DR38" s="679"/>
      <c r="DS38" s="679"/>
      <c r="DT38" s="679"/>
      <c r="DU38" s="679"/>
      <c r="DV38" s="680"/>
      <c r="DW38" s="681">
        <v>17</v>
      </c>
      <c r="DX38" s="699"/>
      <c r="DY38" s="699"/>
      <c r="DZ38" s="699"/>
      <c r="EA38" s="699"/>
      <c r="EB38" s="699"/>
      <c r="EC38" s="714"/>
    </row>
    <row r="39" spans="2:133" ht="11.25" customHeight="1" x14ac:dyDescent="0.2">
      <c r="B39" s="675" t="s">
        <v>338</v>
      </c>
      <c r="C39" s="676"/>
      <c r="D39" s="676"/>
      <c r="E39" s="676"/>
      <c r="F39" s="676"/>
      <c r="G39" s="676"/>
      <c r="H39" s="676"/>
      <c r="I39" s="676"/>
      <c r="J39" s="676"/>
      <c r="K39" s="676"/>
      <c r="L39" s="676"/>
      <c r="M39" s="676"/>
      <c r="N39" s="676"/>
      <c r="O39" s="676"/>
      <c r="P39" s="676"/>
      <c r="Q39" s="677"/>
      <c r="R39" s="678">
        <v>5426204</v>
      </c>
      <c r="S39" s="679"/>
      <c r="T39" s="679"/>
      <c r="U39" s="679"/>
      <c r="V39" s="679"/>
      <c r="W39" s="679"/>
      <c r="X39" s="679"/>
      <c r="Y39" s="680"/>
      <c r="Z39" s="715">
        <v>11.9</v>
      </c>
      <c r="AA39" s="715"/>
      <c r="AB39" s="715"/>
      <c r="AC39" s="715"/>
      <c r="AD39" s="716" t="s">
        <v>139</v>
      </c>
      <c r="AE39" s="716"/>
      <c r="AF39" s="716"/>
      <c r="AG39" s="716"/>
      <c r="AH39" s="716"/>
      <c r="AI39" s="716"/>
      <c r="AJ39" s="716"/>
      <c r="AK39" s="716"/>
      <c r="AL39" s="681" t="s">
        <v>232</v>
      </c>
      <c r="AM39" s="682"/>
      <c r="AN39" s="682"/>
      <c r="AO39" s="717"/>
      <c r="AQ39" s="718" t="s">
        <v>339</v>
      </c>
      <c r="AR39" s="719"/>
      <c r="AS39" s="719"/>
      <c r="AT39" s="719"/>
      <c r="AU39" s="719"/>
      <c r="AV39" s="719"/>
      <c r="AW39" s="719"/>
      <c r="AX39" s="719"/>
      <c r="AY39" s="720"/>
      <c r="AZ39" s="678">
        <v>17044</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21466</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1343571</v>
      </c>
      <c r="CS39" s="697"/>
      <c r="CT39" s="697"/>
      <c r="CU39" s="697"/>
      <c r="CV39" s="697"/>
      <c r="CW39" s="697"/>
      <c r="CX39" s="697"/>
      <c r="CY39" s="698"/>
      <c r="CZ39" s="681">
        <v>3</v>
      </c>
      <c r="DA39" s="699"/>
      <c r="DB39" s="699"/>
      <c r="DC39" s="700"/>
      <c r="DD39" s="684">
        <v>652148</v>
      </c>
      <c r="DE39" s="697"/>
      <c r="DF39" s="697"/>
      <c r="DG39" s="697"/>
      <c r="DH39" s="697"/>
      <c r="DI39" s="697"/>
      <c r="DJ39" s="697"/>
      <c r="DK39" s="698"/>
      <c r="DL39" s="684" t="s">
        <v>232</v>
      </c>
      <c r="DM39" s="697"/>
      <c r="DN39" s="697"/>
      <c r="DO39" s="697"/>
      <c r="DP39" s="697"/>
      <c r="DQ39" s="697"/>
      <c r="DR39" s="697"/>
      <c r="DS39" s="697"/>
      <c r="DT39" s="697"/>
      <c r="DU39" s="697"/>
      <c r="DV39" s="698"/>
      <c r="DW39" s="681" t="s">
        <v>139</v>
      </c>
      <c r="DX39" s="699"/>
      <c r="DY39" s="699"/>
      <c r="DZ39" s="699"/>
      <c r="EA39" s="699"/>
      <c r="EB39" s="699"/>
      <c r="EC39" s="714"/>
    </row>
    <row r="40" spans="2:133" ht="11.25" customHeight="1" x14ac:dyDescent="0.2">
      <c r="B40" s="675" t="s">
        <v>342</v>
      </c>
      <c r="C40" s="676"/>
      <c r="D40" s="676"/>
      <c r="E40" s="676"/>
      <c r="F40" s="676"/>
      <c r="G40" s="676"/>
      <c r="H40" s="676"/>
      <c r="I40" s="676"/>
      <c r="J40" s="676"/>
      <c r="K40" s="676"/>
      <c r="L40" s="676"/>
      <c r="M40" s="676"/>
      <c r="N40" s="676"/>
      <c r="O40" s="676"/>
      <c r="P40" s="676"/>
      <c r="Q40" s="677"/>
      <c r="R40" s="678">
        <v>158000</v>
      </c>
      <c r="S40" s="679"/>
      <c r="T40" s="679"/>
      <c r="U40" s="679"/>
      <c r="V40" s="679"/>
      <c r="W40" s="679"/>
      <c r="X40" s="679"/>
      <c r="Y40" s="680"/>
      <c r="Z40" s="715">
        <v>0.3</v>
      </c>
      <c r="AA40" s="715"/>
      <c r="AB40" s="715"/>
      <c r="AC40" s="715"/>
      <c r="AD40" s="716" t="s">
        <v>238</v>
      </c>
      <c r="AE40" s="716"/>
      <c r="AF40" s="716"/>
      <c r="AG40" s="716"/>
      <c r="AH40" s="716"/>
      <c r="AI40" s="716"/>
      <c r="AJ40" s="716"/>
      <c r="AK40" s="716"/>
      <c r="AL40" s="681" t="s">
        <v>238</v>
      </c>
      <c r="AM40" s="682"/>
      <c r="AN40" s="682"/>
      <c r="AO40" s="717"/>
      <c r="AQ40" s="718" t="s">
        <v>343</v>
      </c>
      <c r="AR40" s="719"/>
      <c r="AS40" s="719"/>
      <c r="AT40" s="719"/>
      <c r="AU40" s="719"/>
      <c r="AV40" s="719"/>
      <c r="AW40" s="719"/>
      <c r="AX40" s="719"/>
      <c r="AY40" s="720"/>
      <c r="AZ40" s="678" t="s">
        <v>232</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96</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611237</v>
      </c>
      <c r="CS40" s="679"/>
      <c r="CT40" s="679"/>
      <c r="CU40" s="679"/>
      <c r="CV40" s="679"/>
      <c r="CW40" s="679"/>
      <c r="CX40" s="679"/>
      <c r="CY40" s="680"/>
      <c r="CZ40" s="681">
        <v>1.4</v>
      </c>
      <c r="DA40" s="699"/>
      <c r="DB40" s="699"/>
      <c r="DC40" s="700"/>
      <c r="DD40" s="684">
        <v>610233</v>
      </c>
      <c r="DE40" s="679"/>
      <c r="DF40" s="679"/>
      <c r="DG40" s="679"/>
      <c r="DH40" s="679"/>
      <c r="DI40" s="679"/>
      <c r="DJ40" s="679"/>
      <c r="DK40" s="680"/>
      <c r="DL40" s="684">
        <v>610233</v>
      </c>
      <c r="DM40" s="679"/>
      <c r="DN40" s="679"/>
      <c r="DO40" s="679"/>
      <c r="DP40" s="679"/>
      <c r="DQ40" s="679"/>
      <c r="DR40" s="679"/>
      <c r="DS40" s="679"/>
      <c r="DT40" s="679"/>
      <c r="DU40" s="679"/>
      <c r="DV40" s="680"/>
      <c r="DW40" s="681">
        <v>2.5</v>
      </c>
      <c r="DX40" s="699"/>
      <c r="DY40" s="699"/>
      <c r="DZ40" s="699"/>
      <c r="EA40" s="699"/>
      <c r="EB40" s="699"/>
      <c r="EC40" s="714"/>
    </row>
    <row r="41" spans="2:133" ht="11.25" customHeight="1" x14ac:dyDescent="0.2">
      <c r="B41" s="675" t="s">
        <v>347</v>
      </c>
      <c r="C41" s="676"/>
      <c r="D41" s="676"/>
      <c r="E41" s="676"/>
      <c r="F41" s="676"/>
      <c r="G41" s="676"/>
      <c r="H41" s="676"/>
      <c r="I41" s="676"/>
      <c r="J41" s="676"/>
      <c r="K41" s="676"/>
      <c r="L41" s="676"/>
      <c r="M41" s="676"/>
      <c r="N41" s="676"/>
      <c r="O41" s="676"/>
      <c r="P41" s="676"/>
      <c r="Q41" s="677"/>
      <c r="R41" s="678">
        <v>1427104</v>
      </c>
      <c r="S41" s="679"/>
      <c r="T41" s="679"/>
      <c r="U41" s="679"/>
      <c r="V41" s="679"/>
      <c r="W41" s="679"/>
      <c r="X41" s="679"/>
      <c r="Y41" s="680"/>
      <c r="Z41" s="715">
        <v>3.1</v>
      </c>
      <c r="AA41" s="715"/>
      <c r="AB41" s="715"/>
      <c r="AC41" s="715"/>
      <c r="AD41" s="716" t="s">
        <v>232</v>
      </c>
      <c r="AE41" s="716"/>
      <c r="AF41" s="716"/>
      <c r="AG41" s="716"/>
      <c r="AH41" s="716"/>
      <c r="AI41" s="716"/>
      <c r="AJ41" s="716"/>
      <c r="AK41" s="716"/>
      <c r="AL41" s="681" t="s">
        <v>139</v>
      </c>
      <c r="AM41" s="682"/>
      <c r="AN41" s="682"/>
      <c r="AO41" s="717"/>
      <c r="AQ41" s="718" t="s">
        <v>348</v>
      </c>
      <c r="AR41" s="719"/>
      <c r="AS41" s="719"/>
      <c r="AT41" s="719"/>
      <c r="AU41" s="719"/>
      <c r="AV41" s="719"/>
      <c r="AW41" s="719"/>
      <c r="AX41" s="719"/>
      <c r="AY41" s="720"/>
      <c r="AZ41" s="678">
        <v>795677</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238</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232</v>
      </c>
      <c r="CS41" s="697"/>
      <c r="CT41" s="697"/>
      <c r="CU41" s="697"/>
      <c r="CV41" s="697"/>
      <c r="CW41" s="697"/>
      <c r="CX41" s="697"/>
      <c r="CY41" s="698"/>
      <c r="CZ41" s="681" t="s">
        <v>139</v>
      </c>
      <c r="DA41" s="699"/>
      <c r="DB41" s="699"/>
      <c r="DC41" s="700"/>
      <c r="DD41" s="684" t="s">
        <v>232</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351</v>
      </c>
      <c r="C42" s="660"/>
      <c r="D42" s="660"/>
      <c r="E42" s="660"/>
      <c r="F42" s="660"/>
      <c r="G42" s="660"/>
      <c r="H42" s="660"/>
      <c r="I42" s="660"/>
      <c r="J42" s="660"/>
      <c r="K42" s="660"/>
      <c r="L42" s="660"/>
      <c r="M42" s="660"/>
      <c r="N42" s="660"/>
      <c r="O42" s="660"/>
      <c r="P42" s="660"/>
      <c r="Q42" s="661"/>
      <c r="R42" s="662">
        <v>45767817</v>
      </c>
      <c r="S42" s="701"/>
      <c r="T42" s="701"/>
      <c r="U42" s="701"/>
      <c r="V42" s="701"/>
      <c r="W42" s="701"/>
      <c r="X42" s="701"/>
      <c r="Y42" s="703"/>
      <c r="Z42" s="704">
        <v>100</v>
      </c>
      <c r="AA42" s="704"/>
      <c r="AB42" s="704"/>
      <c r="AC42" s="704"/>
      <c r="AD42" s="705">
        <v>23307089</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2627669</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312</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5603225</v>
      </c>
      <c r="CS42" s="679"/>
      <c r="CT42" s="679"/>
      <c r="CU42" s="679"/>
      <c r="CV42" s="679"/>
      <c r="CW42" s="679"/>
      <c r="CX42" s="679"/>
      <c r="CY42" s="680"/>
      <c r="CZ42" s="681">
        <v>12.6</v>
      </c>
      <c r="DA42" s="682"/>
      <c r="DB42" s="682"/>
      <c r="DC42" s="683"/>
      <c r="DD42" s="684">
        <v>553335</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85107</v>
      </c>
      <c r="CS43" s="697"/>
      <c r="CT43" s="697"/>
      <c r="CU43" s="697"/>
      <c r="CV43" s="697"/>
      <c r="CW43" s="697"/>
      <c r="CX43" s="697"/>
      <c r="CY43" s="698"/>
      <c r="CZ43" s="681">
        <v>0.2</v>
      </c>
      <c r="DA43" s="699"/>
      <c r="DB43" s="699"/>
      <c r="DC43" s="700"/>
      <c r="DD43" s="684">
        <v>83953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303</v>
      </c>
      <c r="CE44" s="692"/>
      <c r="CF44" s="675" t="s">
        <v>356</v>
      </c>
      <c r="CG44" s="676"/>
      <c r="CH44" s="676"/>
      <c r="CI44" s="676"/>
      <c r="CJ44" s="676"/>
      <c r="CK44" s="676"/>
      <c r="CL44" s="676"/>
      <c r="CM44" s="676"/>
      <c r="CN44" s="676"/>
      <c r="CO44" s="676"/>
      <c r="CP44" s="676"/>
      <c r="CQ44" s="677"/>
      <c r="CR44" s="678">
        <v>5586418</v>
      </c>
      <c r="CS44" s="679"/>
      <c r="CT44" s="679"/>
      <c r="CU44" s="679"/>
      <c r="CV44" s="679"/>
      <c r="CW44" s="679"/>
      <c r="CX44" s="679"/>
      <c r="CY44" s="680"/>
      <c r="CZ44" s="681">
        <v>12.5</v>
      </c>
      <c r="DA44" s="682"/>
      <c r="DB44" s="682"/>
      <c r="DC44" s="683"/>
      <c r="DD44" s="684">
        <v>553335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357</v>
      </c>
      <c r="CG45" s="676"/>
      <c r="CH45" s="676"/>
      <c r="CI45" s="676"/>
      <c r="CJ45" s="676"/>
      <c r="CK45" s="676"/>
      <c r="CL45" s="676"/>
      <c r="CM45" s="676"/>
      <c r="CN45" s="676"/>
      <c r="CO45" s="676"/>
      <c r="CP45" s="676"/>
      <c r="CQ45" s="677"/>
      <c r="CR45" s="678">
        <v>1472004</v>
      </c>
      <c r="CS45" s="697"/>
      <c r="CT45" s="697"/>
      <c r="CU45" s="697"/>
      <c r="CV45" s="697"/>
      <c r="CW45" s="697"/>
      <c r="CX45" s="697"/>
      <c r="CY45" s="698"/>
      <c r="CZ45" s="681">
        <v>3.3</v>
      </c>
      <c r="DA45" s="699"/>
      <c r="DB45" s="699"/>
      <c r="DC45" s="700"/>
      <c r="DD45" s="684">
        <v>46476</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3435887</v>
      </c>
      <c r="CS46" s="679"/>
      <c r="CT46" s="679"/>
      <c r="CU46" s="679"/>
      <c r="CV46" s="679"/>
      <c r="CW46" s="679"/>
      <c r="CX46" s="679"/>
      <c r="CY46" s="680"/>
      <c r="CZ46" s="681">
        <v>7.7</v>
      </c>
      <c r="DA46" s="682"/>
      <c r="DB46" s="682"/>
      <c r="DC46" s="683"/>
      <c r="DD46" s="684">
        <v>476942</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v>16807</v>
      </c>
      <c r="CS47" s="697"/>
      <c r="CT47" s="697"/>
      <c r="CU47" s="697"/>
      <c r="CV47" s="697"/>
      <c r="CW47" s="697"/>
      <c r="CX47" s="697"/>
      <c r="CY47" s="698"/>
      <c r="CZ47" s="681">
        <v>0</v>
      </c>
      <c r="DA47" s="699"/>
      <c r="DB47" s="699"/>
      <c r="DC47" s="700"/>
      <c r="DD47" s="684" t="s">
        <v>238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1" x14ac:dyDescent="0.2">
      <c r="B48" s="241" t="s">
        <v>362</v>
      </c>
      <c r="CD48" s="695"/>
      <c r="CE48" s="696"/>
      <c r="CF48" s="675" t="s">
        <v>363</v>
      </c>
      <c r="CG48" s="676"/>
      <c r="CH48" s="676"/>
      <c r="CI48" s="676"/>
      <c r="CJ48" s="676"/>
      <c r="CK48" s="676"/>
      <c r="CL48" s="676"/>
      <c r="CM48" s="676"/>
      <c r="CN48" s="676"/>
      <c r="CO48" s="676"/>
      <c r="CP48" s="676"/>
      <c r="CQ48" s="677"/>
      <c r="CR48" s="678" t="s">
        <v>232</v>
      </c>
      <c r="CS48" s="679"/>
      <c r="CT48" s="679"/>
      <c r="CU48" s="679"/>
      <c r="CV48" s="679"/>
      <c r="CW48" s="679"/>
      <c r="CX48" s="679"/>
      <c r="CY48" s="680"/>
      <c r="CZ48" s="681" t="s">
        <v>238</v>
      </c>
      <c r="DA48" s="682"/>
      <c r="DB48" s="682"/>
      <c r="DC48" s="683"/>
      <c r="DD48" s="684" t="s">
        <v>139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364</v>
      </c>
      <c r="CE49" s="660"/>
      <c r="CF49" s="660"/>
      <c r="CG49" s="660"/>
      <c r="CH49" s="660"/>
      <c r="CI49" s="660"/>
      <c r="CJ49" s="660"/>
      <c r="CK49" s="660"/>
      <c r="CL49" s="660"/>
      <c r="CM49" s="660"/>
      <c r="CN49" s="660"/>
      <c r="CO49" s="660"/>
      <c r="CP49" s="660"/>
      <c r="CQ49" s="661"/>
      <c r="CR49" s="662">
        <v>44573478</v>
      </c>
      <c r="CS49" s="663"/>
      <c r="CT49" s="663"/>
      <c r="CU49" s="663"/>
      <c r="CV49" s="663"/>
      <c r="CW49" s="663"/>
      <c r="CX49" s="663"/>
      <c r="CY49" s="664"/>
      <c r="CZ49" s="665">
        <v>100</v>
      </c>
      <c r="DA49" s="666"/>
      <c r="DB49" s="666"/>
      <c r="DC49" s="667"/>
      <c r="DD49" s="668">
        <v>27218590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lxfp9kEv4aoow4Jfk/VdF6TCM/LXLfCuZ+z/Prx/kNe8XV+cCC38pVn7buR0moZJ7Gl7/eDhLIqAjiZnHGIIKw==" saltValue="Fpg9rfGrs/no53vcnU5Uz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0" zoomScale="70" zoomScaleNormal="25" zoomScaleSheetLayoutView="70" workbookViewId="0">
      <selection activeCell="AU36" sqref="AU36:AY36"/>
    </sheetView>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366</v>
      </c>
      <c r="DK2" s="1204"/>
      <c r="DL2" s="1204"/>
      <c r="DM2" s="1204"/>
      <c r="DN2" s="1204"/>
      <c r="DO2" s="1205"/>
      <c r="DP2" s="250"/>
      <c r="DQ2" s="1203" t="s">
        <v>367</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3" t="s">
        <v>387</v>
      </c>
      <c r="C7" s="1144"/>
      <c r="D7" s="1144"/>
      <c r="E7" s="1144"/>
      <c r="F7" s="1144"/>
      <c r="G7" s="1144"/>
      <c r="H7" s="1144"/>
      <c r="I7" s="1144"/>
      <c r="J7" s="1144"/>
      <c r="K7" s="1144"/>
      <c r="L7" s="1144"/>
      <c r="M7" s="1144"/>
      <c r="N7" s="1144"/>
      <c r="O7" s="1144"/>
      <c r="P7" s="1145"/>
      <c r="Q7" s="1197">
        <v>45728</v>
      </c>
      <c r="R7" s="1198"/>
      <c r="S7" s="1198"/>
      <c r="T7" s="1198"/>
      <c r="U7" s="1198"/>
      <c r="V7" s="1198">
        <v>44550</v>
      </c>
      <c r="W7" s="1198"/>
      <c r="X7" s="1198"/>
      <c r="Y7" s="1198"/>
      <c r="Z7" s="1198"/>
      <c r="AA7" s="1198">
        <v>1178</v>
      </c>
      <c r="AB7" s="1198"/>
      <c r="AC7" s="1198"/>
      <c r="AD7" s="1198"/>
      <c r="AE7" s="1199"/>
      <c r="AF7" s="1200">
        <v>1104</v>
      </c>
      <c r="AG7" s="1201"/>
      <c r="AH7" s="1201"/>
      <c r="AI7" s="1201"/>
      <c r="AJ7" s="1202"/>
      <c r="AK7" s="1184">
        <v>1448</v>
      </c>
      <c r="AL7" s="1185"/>
      <c r="AM7" s="1185"/>
      <c r="AN7" s="1185"/>
      <c r="AO7" s="1185"/>
      <c r="AP7" s="1185">
        <v>41980</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606</v>
      </c>
      <c r="BT7" s="1189"/>
      <c r="BU7" s="1189"/>
      <c r="BV7" s="1189"/>
      <c r="BW7" s="1189"/>
      <c r="BX7" s="1189"/>
      <c r="BY7" s="1189"/>
      <c r="BZ7" s="1189"/>
      <c r="CA7" s="1189"/>
      <c r="CB7" s="1189"/>
      <c r="CC7" s="1189"/>
      <c r="CD7" s="1189"/>
      <c r="CE7" s="1189"/>
      <c r="CF7" s="1189"/>
      <c r="CG7" s="1190"/>
      <c r="CH7" s="1181">
        <v>-1</v>
      </c>
      <c r="CI7" s="1182"/>
      <c r="CJ7" s="1182"/>
      <c r="CK7" s="1182"/>
      <c r="CL7" s="1183"/>
      <c r="CM7" s="1181">
        <v>20</v>
      </c>
      <c r="CN7" s="1182"/>
      <c r="CO7" s="1182"/>
      <c r="CP7" s="1182"/>
      <c r="CQ7" s="1183"/>
      <c r="CR7" s="1181">
        <v>4</v>
      </c>
      <c r="CS7" s="1182"/>
      <c r="CT7" s="1182"/>
      <c r="CU7" s="1182"/>
      <c r="CV7" s="1183"/>
      <c r="CW7" s="1181" t="s">
        <v>615</v>
      </c>
      <c r="CX7" s="1182"/>
      <c r="CY7" s="1182"/>
      <c r="CZ7" s="1182"/>
      <c r="DA7" s="1183"/>
      <c r="DB7" s="1181" t="s">
        <v>615</v>
      </c>
      <c r="DC7" s="1182"/>
      <c r="DD7" s="1182"/>
      <c r="DE7" s="1182"/>
      <c r="DF7" s="1183"/>
      <c r="DG7" s="1181" t="s">
        <v>615</v>
      </c>
      <c r="DH7" s="1182"/>
      <c r="DI7" s="1182"/>
      <c r="DJ7" s="1182"/>
      <c r="DK7" s="1183"/>
      <c r="DL7" s="1181" t="s">
        <v>615</v>
      </c>
      <c r="DM7" s="1182"/>
      <c r="DN7" s="1182"/>
      <c r="DO7" s="1182"/>
      <c r="DP7" s="1183"/>
      <c r="DQ7" s="1181" t="s">
        <v>616</v>
      </c>
      <c r="DR7" s="1182"/>
      <c r="DS7" s="1182"/>
      <c r="DT7" s="1182"/>
      <c r="DU7" s="1183"/>
      <c r="DV7" s="1208"/>
      <c r="DW7" s="1209"/>
      <c r="DX7" s="1209"/>
      <c r="DY7" s="1209"/>
      <c r="DZ7" s="1210"/>
      <c r="EA7" s="255"/>
    </row>
    <row r="8" spans="1:131" s="256" customFormat="1" ht="26.25" customHeight="1" x14ac:dyDescent="0.2">
      <c r="A8" s="262">
        <v>2</v>
      </c>
      <c r="B8" s="1130" t="s">
        <v>388</v>
      </c>
      <c r="C8" s="1131"/>
      <c r="D8" s="1131"/>
      <c r="E8" s="1131"/>
      <c r="F8" s="1131"/>
      <c r="G8" s="1131"/>
      <c r="H8" s="1131"/>
      <c r="I8" s="1131"/>
      <c r="J8" s="1131"/>
      <c r="K8" s="1131"/>
      <c r="L8" s="1131"/>
      <c r="M8" s="1131"/>
      <c r="N8" s="1131"/>
      <c r="O8" s="1131"/>
      <c r="P8" s="1132"/>
      <c r="Q8" s="1136">
        <v>66</v>
      </c>
      <c r="R8" s="1137"/>
      <c r="S8" s="1137"/>
      <c r="T8" s="1137"/>
      <c r="U8" s="1137"/>
      <c r="V8" s="1137">
        <v>49</v>
      </c>
      <c r="W8" s="1137"/>
      <c r="X8" s="1137"/>
      <c r="Y8" s="1137"/>
      <c r="Z8" s="1137"/>
      <c r="AA8" s="1137">
        <v>16</v>
      </c>
      <c r="AB8" s="1137"/>
      <c r="AC8" s="1137"/>
      <c r="AD8" s="1137"/>
      <c r="AE8" s="1138"/>
      <c r="AF8" s="1112">
        <v>16</v>
      </c>
      <c r="AG8" s="1113"/>
      <c r="AH8" s="1113"/>
      <c r="AI8" s="1113"/>
      <c r="AJ8" s="1114"/>
      <c r="AK8" s="1179">
        <v>8</v>
      </c>
      <c r="AL8" s="1180"/>
      <c r="AM8" s="1180"/>
      <c r="AN8" s="1180"/>
      <c r="AO8" s="1180"/>
      <c r="AP8" s="1180" t="s">
        <v>591</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607</v>
      </c>
      <c r="BT8" s="1108"/>
      <c r="BU8" s="1108"/>
      <c r="BV8" s="1108"/>
      <c r="BW8" s="1108"/>
      <c r="BX8" s="1108"/>
      <c r="BY8" s="1108"/>
      <c r="BZ8" s="1108"/>
      <c r="CA8" s="1108"/>
      <c r="CB8" s="1108"/>
      <c r="CC8" s="1108"/>
      <c r="CD8" s="1108"/>
      <c r="CE8" s="1108"/>
      <c r="CF8" s="1108"/>
      <c r="CG8" s="1109"/>
      <c r="CH8" s="1082">
        <v>-7</v>
      </c>
      <c r="CI8" s="1083"/>
      <c r="CJ8" s="1083"/>
      <c r="CK8" s="1083"/>
      <c r="CL8" s="1084"/>
      <c r="CM8" s="1082">
        <v>438</v>
      </c>
      <c r="CN8" s="1083"/>
      <c r="CO8" s="1083"/>
      <c r="CP8" s="1083"/>
      <c r="CQ8" s="1084"/>
      <c r="CR8" s="1082">
        <v>204</v>
      </c>
      <c r="CS8" s="1083"/>
      <c r="CT8" s="1083"/>
      <c r="CU8" s="1083"/>
      <c r="CV8" s="1084"/>
      <c r="CW8" s="1082">
        <v>15</v>
      </c>
      <c r="CX8" s="1083"/>
      <c r="CY8" s="1083"/>
      <c r="CZ8" s="1083"/>
      <c r="DA8" s="1084"/>
      <c r="DB8" s="1082" t="s">
        <v>620</v>
      </c>
      <c r="DC8" s="1083"/>
      <c r="DD8" s="1083"/>
      <c r="DE8" s="1083"/>
      <c r="DF8" s="1084"/>
      <c r="DG8" s="1082" t="s">
        <v>619</v>
      </c>
      <c r="DH8" s="1083"/>
      <c r="DI8" s="1083"/>
      <c r="DJ8" s="1083"/>
      <c r="DK8" s="1084"/>
      <c r="DL8" s="1082" t="s">
        <v>617</v>
      </c>
      <c r="DM8" s="1083"/>
      <c r="DN8" s="1083"/>
      <c r="DO8" s="1083"/>
      <c r="DP8" s="1084"/>
      <c r="DQ8" s="1082" t="s">
        <v>616</v>
      </c>
      <c r="DR8" s="1083"/>
      <c r="DS8" s="1083"/>
      <c r="DT8" s="1083"/>
      <c r="DU8" s="1084"/>
      <c r="DV8" s="1085"/>
      <c r="DW8" s="1086"/>
      <c r="DX8" s="1086"/>
      <c r="DY8" s="1086"/>
      <c r="DZ8" s="1087"/>
      <c r="EA8" s="255"/>
    </row>
    <row r="9" spans="1:131" s="256" customFormat="1" ht="26.25" customHeight="1" x14ac:dyDescent="0.2">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608</v>
      </c>
      <c r="BT9" s="1108"/>
      <c r="BU9" s="1108"/>
      <c r="BV9" s="1108"/>
      <c r="BW9" s="1108"/>
      <c r="BX9" s="1108"/>
      <c r="BY9" s="1108"/>
      <c r="BZ9" s="1108"/>
      <c r="CA9" s="1108"/>
      <c r="CB9" s="1108"/>
      <c r="CC9" s="1108"/>
      <c r="CD9" s="1108"/>
      <c r="CE9" s="1108"/>
      <c r="CF9" s="1108"/>
      <c r="CG9" s="1109"/>
      <c r="CH9" s="1082">
        <v>-13</v>
      </c>
      <c r="CI9" s="1083"/>
      <c r="CJ9" s="1083"/>
      <c r="CK9" s="1083"/>
      <c r="CL9" s="1084"/>
      <c r="CM9" s="1082">
        <v>31</v>
      </c>
      <c r="CN9" s="1083"/>
      <c r="CO9" s="1083"/>
      <c r="CP9" s="1083"/>
      <c r="CQ9" s="1084"/>
      <c r="CR9" s="1082">
        <v>40</v>
      </c>
      <c r="CS9" s="1083"/>
      <c r="CT9" s="1083"/>
      <c r="CU9" s="1083"/>
      <c r="CV9" s="1084"/>
      <c r="CW9" s="1082">
        <v>14</v>
      </c>
      <c r="CX9" s="1083"/>
      <c r="CY9" s="1083"/>
      <c r="CZ9" s="1083"/>
      <c r="DA9" s="1084"/>
      <c r="DB9" s="1082">
        <v>42</v>
      </c>
      <c r="DC9" s="1083"/>
      <c r="DD9" s="1083"/>
      <c r="DE9" s="1083"/>
      <c r="DF9" s="1084"/>
      <c r="DG9" s="1082" t="s">
        <v>618</v>
      </c>
      <c r="DH9" s="1083"/>
      <c r="DI9" s="1083"/>
      <c r="DJ9" s="1083"/>
      <c r="DK9" s="1084"/>
      <c r="DL9" s="1082" t="s">
        <v>617</v>
      </c>
      <c r="DM9" s="1083"/>
      <c r="DN9" s="1083"/>
      <c r="DO9" s="1083"/>
      <c r="DP9" s="1084"/>
      <c r="DQ9" s="1082" t="s">
        <v>615</v>
      </c>
      <c r="DR9" s="1083"/>
      <c r="DS9" s="1083"/>
      <c r="DT9" s="1083"/>
      <c r="DU9" s="1084"/>
      <c r="DV9" s="1085"/>
      <c r="DW9" s="1086"/>
      <c r="DX9" s="1086"/>
      <c r="DY9" s="1086"/>
      <c r="DZ9" s="1087"/>
      <c r="EA9" s="255"/>
    </row>
    <row r="10" spans="1:131" s="256" customFormat="1" ht="26.25" customHeight="1" x14ac:dyDescent="0.2">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609</v>
      </c>
      <c r="BT10" s="1108"/>
      <c r="BU10" s="1108"/>
      <c r="BV10" s="1108"/>
      <c r="BW10" s="1108"/>
      <c r="BX10" s="1108"/>
      <c r="BY10" s="1108"/>
      <c r="BZ10" s="1108"/>
      <c r="CA10" s="1108"/>
      <c r="CB10" s="1108"/>
      <c r="CC10" s="1108"/>
      <c r="CD10" s="1108"/>
      <c r="CE10" s="1108"/>
      <c r="CF10" s="1108"/>
      <c r="CG10" s="1109"/>
      <c r="CH10" s="1082">
        <v>-24</v>
      </c>
      <c r="CI10" s="1083"/>
      <c r="CJ10" s="1083"/>
      <c r="CK10" s="1083"/>
      <c r="CL10" s="1084"/>
      <c r="CM10" s="1082">
        <v>269</v>
      </c>
      <c r="CN10" s="1083"/>
      <c r="CO10" s="1083"/>
      <c r="CP10" s="1083"/>
      <c r="CQ10" s="1084"/>
      <c r="CR10" s="1082">
        <v>15</v>
      </c>
      <c r="CS10" s="1083"/>
      <c r="CT10" s="1083"/>
      <c r="CU10" s="1083"/>
      <c r="CV10" s="1084"/>
      <c r="CW10" s="1082" t="s">
        <v>618</v>
      </c>
      <c r="CX10" s="1083"/>
      <c r="CY10" s="1083"/>
      <c r="CZ10" s="1083"/>
      <c r="DA10" s="1084"/>
      <c r="DB10" s="1082" t="s">
        <v>618</v>
      </c>
      <c r="DC10" s="1083"/>
      <c r="DD10" s="1083"/>
      <c r="DE10" s="1083"/>
      <c r="DF10" s="1084"/>
      <c r="DG10" s="1082" t="s">
        <v>618</v>
      </c>
      <c r="DH10" s="1083"/>
      <c r="DI10" s="1083"/>
      <c r="DJ10" s="1083"/>
      <c r="DK10" s="1084"/>
      <c r="DL10" s="1082" t="s">
        <v>617</v>
      </c>
      <c r="DM10" s="1083"/>
      <c r="DN10" s="1083"/>
      <c r="DO10" s="1083"/>
      <c r="DP10" s="1084"/>
      <c r="DQ10" s="1082" t="s">
        <v>615</v>
      </c>
      <c r="DR10" s="1083"/>
      <c r="DS10" s="1083"/>
      <c r="DT10" s="1083"/>
      <c r="DU10" s="1084"/>
      <c r="DV10" s="1085"/>
      <c r="DW10" s="1086"/>
      <c r="DX10" s="1086"/>
      <c r="DY10" s="1086"/>
      <c r="DZ10" s="1087"/>
      <c r="EA10" s="255"/>
    </row>
    <row r="11" spans="1:131" s="256" customFormat="1" ht="26.25" customHeight="1" x14ac:dyDescent="0.2">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2">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389</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390</v>
      </c>
      <c r="B23" s="1037" t="s">
        <v>391</v>
      </c>
      <c r="C23" s="1038"/>
      <c r="D23" s="1038"/>
      <c r="E23" s="1038"/>
      <c r="F23" s="1038"/>
      <c r="G23" s="1038"/>
      <c r="H23" s="1038"/>
      <c r="I23" s="1038"/>
      <c r="J23" s="1038"/>
      <c r="K23" s="1038"/>
      <c r="L23" s="1038"/>
      <c r="M23" s="1038"/>
      <c r="N23" s="1038"/>
      <c r="O23" s="1038"/>
      <c r="P23" s="1039"/>
      <c r="Q23" s="1161"/>
      <c r="R23" s="1162"/>
      <c r="S23" s="1162"/>
      <c r="T23" s="1162"/>
      <c r="U23" s="1162"/>
      <c r="V23" s="1162"/>
      <c r="W23" s="1162"/>
      <c r="X23" s="1162"/>
      <c r="Y23" s="1162"/>
      <c r="Z23" s="1162"/>
      <c r="AA23" s="1162"/>
      <c r="AB23" s="1162"/>
      <c r="AC23" s="1162"/>
      <c r="AD23" s="1162"/>
      <c r="AE23" s="1163"/>
      <c r="AF23" s="1164">
        <v>1121</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392</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370</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403</v>
      </c>
      <c r="C28" s="1144"/>
      <c r="D28" s="1144"/>
      <c r="E28" s="1144"/>
      <c r="F28" s="1144"/>
      <c r="G28" s="1144"/>
      <c r="H28" s="1144"/>
      <c r="I28" s="1144"/>
      <c r="J28" s="1144"/>
      <c r="K28" s="1144"/>
      <c r="L28" s="1144"/>
      <c r="M28" s="1144"/>
      <c r="N28" s="1144"/>
      <c r="O28" s="1144"/>
      <c r="P28" s="1145"/>
      <c r="Q28" s="1146">
        <v>9814</v>
      </c>
      <c r="R28" s="1147"/>
      <c r="S28" s="1147"/>
      <c r="T28" s="1147"/>
      <c r="U28" s="1147"/>
      <c r="V28" s="1147">
        <v>9768</v>
      </c>
      <c r="W28" s="1147"/>
      <c r="X28" s="1147"/>
      <c r="Y28" s="1147"/>
      <c r="Z28" s="1147"/>
      <c r="AA28" s="1147">
        <v>45</v>
      </c>
      <c r="AB28" s="1147"/>
      <c r="AC28" s="1147"/>
      <c r="AD28" s="1147"/>
      <c r="AE28" s="1148"/>
      <c r="AF28" s="1149">
        <v>45</v>
      </c>
      <c r="AG28" s="1147"/>
      <c r="AH28" s="1147"/>
      <c r="AI28" s="1147"/>
      <c r="AJ28" s="1150"/>
      <c r="AK28" s="1151">
        <v>796</v>
      </c>
      <c r="AL28" s="1139"/>
      <c r="AM28" s="1139"/>
      <c r="AN28" s="1139"/>
      <c r="AO28" s="1139"/>
      <c r="AP28" s="1139" t="s">
        <v>593</v>
      </c>
      <c r="AQ28" s="1139"/>
      <c r="AR28" s="1139"/>
      <c r="AS28" s="1139"/>
      <c r="AT28" s="1139"/>
      <c r="AU28" s="1139" t="s">
        <v>594</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30" t="s">
        <v>404</v>
      </c>
      <c r="C29" s="1131"/>
      <c r="D29" s="1131"/>
      <c r="E29" s="1131"/>
      <c r="F29" s="1131"/>
      <c r="G29" s="1131"/>
      <c r="H29" s="1131"/>
      <c r="I29" s="1131"/>
      <c r="J29" s="1131"/>
      <c r="K29" s="1131"/>
      <c r="L29" s="1131"/>
      <c r="M29" s="1131"/>
      <c r="N29" s="1131"/>
      <c r="O29" s="1131"/>
      <c r="P29" s="1132"/>
      <c r="Q29" s="1136">
        <v>8627</v>
      </c>
      <c r="R29" s="1137"/>
      <c r="S29" s="1137"/>
      <c r="T29" s="1137"/>
      <c r="U29" s="1137"/>
      <c r="V29" s="1137">
        <v>8622</v>
      </c>
      <c r="W29" s="1137"/>
      <c r="X29" s="1137"/>
      <c r="Y29" s="1137"/>
      <c r="Z29" s="1137"/>
      <c r="AA29" s="1137">
        <v>5</v>
      </c>
      <c r="AB29" s="1137"/>
      <c r="AC29" s="1137"/>
      <c r="AD29" s="1137"/>
      <c r="AE29" s="1138"/>
      <c r="AF29" s="1112">
        <v>5</v>
      </c>
      <c r="AG29" s="1113"/>
      <c r="AH29" s="1113"/>
      <c r="AI29" s="1113"/>
      <c r="AJ29" s="1114"/>
      <c r="AK29" s="1073">
        <v>1358</v>
      </c>
      <c r="AL29" s="1064"/>
      <c r="AM29" s="1064"/>
      <c r="AN29" s="1064"/>
      <c r="AO29" s="1064"/>
      <c r="AP29" s="1064">
        <v>73</v>
      </c>
      <c r="AQ29" s="1064"/>
      <c r="AR29" s="1064"/>
      <c r="AS29" s="1064"/>
      <c r="AT29" s="1064"/>
      <c r="AU29" s="1064">
        <v>73</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30" t="s">
        <v>405</v>
      </c>
      <c r="C30" s="1131"/>
      <c r="D30" s="1131"/>
      <c r="E30" s="1131"/>
      <c r="F30" s="1131"/>
      <c r="G30" s="1131"/>
      <c r="H30" s="1131"/>
      <c r="I30" s="1131"/>
      <c r="J30" s="1131"/>
      <c r="K30" s="1131"/>
      <c r="L30" s="1131"/>
      <c r="M30" s="1131"/>
      <c r="N30" s="1131"/>
      <c r="O30" s="1131"/>
      <c r="P30" s="1132"/>
      <c r="Q30" s="1136">
        <v>1239</v>
      </c>
      <c r="R30" s="1137"/>
      <c r="S30" s="1137"/>
      <c r="T30" s="1137"/>
      <c r="U30" s="1137"/>
      <c r="V30" s="1137">
        <v>1220</v>
      </c>
      <c r="W30" s="1137"/>
      <c r="X30" s="1137"/>
      <c r="Y30" s="1137"/>
      <c r="Z30" s="1137"/>
      <c r="AA30" s="1137">
        <v>19</v>
      </c>
      <c r="AB30" s="1137"/>
      <c r="AC30" s="1137"/>
      <c r="AD30" s="1137"/>
      <c r="AE30" s="1138"/>
      <c r="AF30" s="1112">
        <v>19</v>
      </c>
      <c r="AG30" s="1113"/>
      <c r="AH30" s="1113"/>
      <c r="AI30" s="1113"/>
      <c r="AJ30" s="1114"/>
      <c r="AK30" s="1073">
        <v>222</v>
      </c>
      <c r="AL30" s="1064"/>
      <c r="AM30" s="1064"/>
      <c r="AN30" s="1064"/>
      <c r="AO30" s="1064"/>
      <c r="AP30" s="1064" t="s">
        <v>593</v>
      </c>
      <c r="AQ30" s="1064"/>
      <c r="AR30" s="1064"/>
      <c r="AS30" s="1064"/>
      <c r="AT30" s="1064"/>
      <c r="AU30" s="1064" t="s">
        <v>594</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30" t="s">
        <v>406</v>
      </c>
      <c r="C31" s="1131"/>
      <c r="D31" s="1131"/>
      <c r="E31" s="1131"/>
      <c r="F31" s="1131"/>
      <c r="G31" s="1131"/>
      <c r="H31" s="1131"/>
      <c r="I31" s="1131"/>
      <c r="J31" s="1131"/>
      <c r="K31" s="1131"/>
      <c r="L31" s="1131"/>
      <c r="M31" s="1131"/>
      <c r="N31" s="1131"/>
      <c r="O31" s="1131"/>
      <c r="P31" s="1132"/>
      <c r="Q31" s="1136">
        <v>12485</v>
      </c>
      <c r="R31" s="1137"/>
      <c r="S31" s="1137"/>
      <c r="T31" s="1137"/>
      <c r="U31" s="1137"/>
      <c r="V31" s="1137">
        <v>12591</v>
      </c>
      <c r="W31" s="1137"/>
      <c r="X31" s="1137"/>
      <c r="Y31" s="1137"/>
      <c r="Z31" s="1137"/>
      <c r="AA31" s="1137">
        <v>-106</v>
      </c>
      <c r="AB31" s="1137"/>
      <c r="AC31" s="1137"/>
      <c r="AD31" s="1137"/>
      <c r="AE31" s="1138"/>
      <c r="AF31" s="1112">
        <v>1351</v>
      </c>
      <c r="AG31" s="1113"/>
      <c r="AH31" s="1113"/>
      <c r="AI31" s="1113"/>
      <c r="AJ31" s="1114"/>
      <c r="AK31" s="1073">
        <v>1275</v>
      </c>
      <c r="AL31" s="1064"/>
      <c r="AM31" s="1064"/>
      <c r="AN31" s="1064"/>
      <c r="AO31" s="1064"/>
      <c r="AP31" s="1064">
        <v>9088</v>
      </c>
      <c r="AQ31" s="1064"/>
      <c r="AR31" s="1064"/>
      <c r="AS31" s="1064"/>
      <c r="AT31" s="1064"/>
      <c r="AU31" s="1064">
        <v>7125</v>
      </c>
      <c r="AV31" s="1064"/>
      <c r="AW31" s="1064"/>
      <c r="AX31" s="1064"/>
      <c r="AY31" s="1064"/>
      <c r="AZ31" s="1135" t="s">
        <v>593</v>
      </c>
      <c r="BA31" s="1135"/>
      <c r="BB31" s="1135"/>
      <c r="BC31" s="1135"/>
      <c r="BD31" s="1135"/>
      <c r="BE31" s="1125" t="s">
        <v>407</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30" t="s">
        <v>408</v>
      </c>
      <c r="C32" s="1131"/>
      <c r="D32" s="1131"/>
      <c r="E32" s="1131"/>
      <c r="F32" s="1131"/>
      <c r="G32" s="1131"/>
      <c r="H32" s="1131"/>
      <c r="I32" s="1131"/>
      <c r="J32" s="1131"/>
      <c r="K32" s="1131"/>
      <c r="L32" s="1131"/>
      <c r="M32" s="1131"/>
      <c r="N32" s="1131"/>
      <c r="O32" s="1131"/>
      <c r="P32" s="1132"/>
      <c r="Q32" s="1136">
        <v>2252</v>
      </c>
      <c r="R32" s="1137"/>
      <c r="S32" s="1137"/>
      <c r="T32" s="1137"/>
      <c r="U32" s="1137"/>
      <c r="V32" s="1137">
        <v>2009</v>
      </c>
      <c r="W32" s="1137"/>
      <c r="X32" s="1137"/>
      <c r="Y32" s="1137"/>
      <c r="Z32" s="1137"/>
      <c r="AA32" s="1137">
        <v>243</v>
      </c>
      <c r="AB32" s="1137"/>
      <c r="AC32" s="1137"/>
      <c r="AD32" s="1137"/>
      <c r="AE32" s="1138"/>
      <c r="AF32" s="1112">
        <v>4242</v>
      </c>
      <c r="AG32" s="1113"/>
      <c r="AH32" s="1113"/>
      <c r="AI32" s="1113"/>
      <c r="AJ32" s="1114"/>
      <c r="AK32" s="1073">
        <v>17</v>
      </c>
      <c r="AL32" s="1064"/>
      <c r="AM32" s="1064"/>
      <c r="AN32" s="1064"/>
      <c r="AO32" s="1064"/>
      <c r="AP32" s="1064">
        <v>5961</v>
      </c>
      <c r="AQ32" s="1064"/>
      <c r="AR32" s="1064"/>
      <c r="AS32" s="1064"/>
      <c r="AT32" s="1064"/>
      <c r="AU32" s="1064">
        <v>77</v>
      </c>
      <c r="AV32" s="1064"/>
      <c r="AW32" s="1064"/>
      <c r="AX32" s="1064"/>
      <c r="AY32" s="1064"/>
      <c r="AZ32" s="1135" t="s">
        <v>594</v>
      </c>
      <c r="BA32" s="1135"/>
      <c r="BB32" s="1135"/>
      <c r="BC32" s="1135"/>
      <c r="BD32" s="1135"/>
      <c r="BE32" s="1125" t="s">
        <v>409</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30" t="s">
        <v>410</v>
      </c>
      <c r="C33" s="1131"/>
      <c r="D33" s="1131"/>
      <c r="E33" s="1131"/>
      <c r="F33" s="1131"/>
      <c r="G33" s="1131"/>
      <c r="H33" s="1131"/>
      <c r="I33" s="1131"/>
      <c r="J33" s="1131"/>
      <c r="K33" s="1131"/>
      <c r="L33" s="1131"/>
      <c r="M33" s="1131"/>
      <c r="N33" s="1131"/>
      <c r="O33" s="1131"/>
      <c r="P33" s="1132"/>
      <c r="Q33" s="1136">
        <v>5741</v>
      </c>
      <c r="R33" s="1137"/>
      <c r="S33" s="1137"/>
      <c r="T33" s="1137"/>
      <c r="U33" s="1137"/>
      <c r="V33" s="1137">
        <v>5612</v>
      </c>
      <c r="W33" s="1137"/>
      <c r="X33" s="1137"/>
      <c r="Y33" s="1137"/>
      <c r="Z33" s="1137"/>
      <c r="AA33" s="1137">
        <v>129</v>
      </c>
      <c r="AB33" s="1137"/>
      <c r="AC33" s="1137"/>
      <c r="AD33" s="1137"/>
      <c r="AE33" s="1138"/>
      <c r="AF33" s="1112">
        <v>105</v>
      </c>
      <c r="AG33" s="1113"/>
      <c r="AH33" s="1113"/>
      <c r="AI33" s="1113"/>
      <c r="AJ33" s="1114"/>
      <c r="AK33" s="1073">
        <v>2000</v>
      </c>
      <c r="AL33" s="1064"/>
      <c r="AM33" s="1064"/>
      <c r="AN33" s="1064"/>
      <c r="AO33" s="1064"/>
      <c r="AP33" s="1064">
        <v>37320</v>
      </c>
      <c r="AQ33" s="1064"/>
      <c r="AR33" s="1064"/>
      <c r="AS33" s="1064"/>
      <c r="AT33" s="1064"/>
      <c r="AU33" s="1064">
        <v>27990</v>
      </c>
      <c r="AV33" s="1064"/>
      <c r="AW33" s="1064"/>
      <c r="AX33" s="1064"/>
      <c r="AY33" s="1064"/>
      <c r="AZ33" s="1135" t="s">
        <v>595</v>
      </c>
      <c r="BA33" s="1135"/>
      <c r="BB33" s="1135"/>
      <c r="BC33" s="1135"/>
      <c r="BD33" s="1135"/>
      <c r="BE33" s="1125" t="s">
        <v>411</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30" t="s">
        <v>412</v>
      </c>
      <c r="C34" s="1131"/>
      <c r="D34" s="1131"/>
      <c r="E34" s="1131"/>
      <c r="F34" s="1131"/>
      <c r="G34" s="1131"/>
      <c r="H34" s="1131"/>
      <c r="I34" s="1131"/>
      <c r="J34" s="1131"/>
      <c r="K34" s="1131"/>
      <c r="L34" s="1131"/>
      <c r="M34" s="1131"/>
      <c r="N34" s="1131"/>
      <c r="O34" s="1131"/>
      <c r="P34" s="1132"/>
      <c r="Q34" s="1136">
        <v>278</v>
      </c>
      <c r="R34" s="1137"/>
      <c r="S34" s="1137"/>
      <c r="T34" s="1137"/>
      <c r="U34" s="1137"/>
      <c r="V34" s="1137">
        <v>278</v>
      </c>
      <c r="W34" s="1137"/>
      <c r="X34" s="1137"/>
      <c r="Y34" s="1137"/>
      <c r="Z34" s="1137"/>
      <c r="AA34" s="1137" t="s">
        <v>592</v>
      </c>
      <c r="AB34" s="1137"/>
      <c r="AC34" s="1137"/>
      <c r="AD34" s="1137"/>
      <c r="AE34" s="1138"/>
      <c r="AF34" s="1112" t="s">
        <v>238</v>
      </c>
      <c r="AG34" s="1113"/>
      <c r="AH34" s="1113"/>
      <c r="AI34" s="1113"/>
      <c r="AJ34" s="1114"/>
      <c r="AK34" s="1073">
        <v>206</v>
      </c>
      <c r="AL34" s="1064"/>
      <c r="AM34" s="1064"/>
      <c r="AN34" s="1064"/>
      <c r="AO34" s="1064"/>
      <c r="AP34" s="1064">
        <v>607</v>
      </c>
      <c r="AQ34" s="1064"/>
      <c r="AR34" s="1064"/>
      <c r="AS34" s="1064"/>
      <c r="AT34" s="1064"/>
      <c r="AU34" s="1064">
        <v>627</v>
      </c>
      <c r="AV34" s="1064"/>
      <c r="AW34" s="1064"/>
      <c r="AX34" s="1064"/>
      <c r="AY34" s="1064"/>
      <c r="AZ34" s="1135" t="s">
        <v>636</v>
      </c>
      <c r="BA34" s="1135"/>
      <c r="BB34" s="1135"/>
      <c r="BC34" s="1135"/>
      <c r="BD34" s="1135"/>
      <c r="BE34" s="1125" t="s">
        <v>413</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414</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390</v>
      </c>
      <c r="B63" s="1037" t="s">
        <v>415</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5769</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416</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418</v>
      </c>
      <c r="B66" s="1089"/>
      <c r="C66" s="1089"/>
      <c r="D66" s="1089"/>
      <c r="E66" s="1089"/>
      <c r="F66" s="1089"/>
      <c r="G66" s="1089"/>
      <c r="H66" s="1089"/>
      <c r="I66" s="1089"/>
      <c r="J66" s="1089"/>
      <c r="K66" s="1089"/>
      <c r="L66" s="1089"/>
      <c r="M66" s="1089"/>
      <c r="N66" s="1089"/>
      <c r="O66" s="1089"/>
      <c r="P66" s="1090"/>
      <c r="Q66" s="1094" t="s">
        <v>419</v>
      </c>
      <c r="R66" s="1095"/>
      <c r="S66" s="1095"/>
      <c r="T66" s="1095"/>
      <c r="U66" s="1096"/>
      <c r="V66" s="1094" t="s">
        <v>420</v>
      </c>
      <c r="W66" s="1095"/>
      <c r="X66" s="1095"/>
      <c r="Y66" s="1095"/>
      <c r="Z66" s="1096"/>
      <c r="AA66" s="1094" t="s">
        <v>421</v>
      </c>
      <c r="AB66" s="1095"/>
      <c r="AC66" s="1095"/>
      <c r="AD66" s="1095"/>
      <c r="AE66" s="1096"/>
      <c r="AF66" s="1100" t="s">
        <v>422</v>
      </c>
      <c r="AG66" s="1101"/>
      <c r="AH66" s="1101"/>
      <c r="AI66" s="1101"/>
      <c r="AJ66" s="1102"/>
      <c r="AK66" s="1094" t="s">
        <v>399</v>
      </c>
      <c r="AL66" s="1089"/>
      <c r="AM66" s="1089"/>
      <c r="AN66" s="1089"/>
      <c r="AO66" s="1090"/>
      <c r="AP66" s="1094" t="s">
        <v>423</v>
      </c>
      <c r="AQ66" s="1095"/>
      <c r="AR66" s="1095"/>
      <c r="AS66" s="1095"/>
      <c r="AT66" s="1096"/>
      <c r="AU66" s="1094" t="s">
        <v>424</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596</v>
      </c>
      <c r="C68" s="1079"/>
      <c r="D68" s="1079"/>
      <c r="E68" s="1079"/>
      <c r="F68" s="1079"/>
      <c r="G68" s="1079"/>
      <c r="H68" s="1079"/>
      <c r="I68" s="1079"/>
      <c r="J68" s="1079"/>
      <c r="K68" s="1079"/>
      <c r="L68" s="1079"/>
      <c r="M68" s="1079"/>
      <c r="N68" s="1079"/>
      <c r="O68" s="1079"/>
      <c r="P68" s="1080"/>
      <c r="Q68" s="1081">
        <v>453</v>
      </c>
      <c r="R68" s="1075"/>
      <c r="S68" s="1075"/>
      <c r="T68" s="1075"/>
      <c r="U68" s="1075"/>
      <c r="V68" s="1075">
        <v>435</v>
      </c>
      <c r="W68" s="1075"/>
      <c r="X68" s="1075"/>
      <c r="Y68" s="1075"/>
      <c r="Z68" s="1075"/>
      <c r="AA68" s="1075">
        <v>18</v>
      </c>
      <c r="AB68" s="1075"/>
      <c r="AC68" s="1075"/>
      <c r="AD68" s="1075"/>
      <c r="AE68" s="1075"/>
      <c r="AF68" s="1075">
        <v>9</v>
      </c>
      <c r="AG68" s="1075"/>
      <c r="AH68" s="1075"/>
      <c r="AI68" s="1075"/>
      <c r="AJ68" s="1075"/>
      <c r="AK68" s="1075" t="s">
        <v>621</v>
      </c>
      <c r="AL68" s="1075"/>
      <c r="AM68" s="1075"/>
      <c r="AN68" s="1075"/>
      <c r="AO68" s="1075"/>
      <c r="AP68" s="1075" t="s">
        <v>622</v>
      </c>
      <c r="AQ68" s="1075"/>
      <c r="AR68" s="1075"/>
      <c r="AS68" s="1075"/>
      <c r="AT68" s="1075"/>
      <c r="AU68" s="1075" t="s">
        <v>623</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597</v>
      </c>
      <c r="C69" s="1068"/>
      <c r="D69" s="1068"/>
      <c r="E69" s="1068"/>
      <c r="F69" s="1068"/>
      <c r="G69" s="1068"/>
      <c r="H69" s="1068"/>
      <c r="I69" s="1068"/>
      <c r="J69" s="1068"/>
      <c r="K69" s="1068"/>
      <c r="L69" s="1068"/>
      <c r="M69" s="1068"/>
      <c r="N69" s="1068"/>
      <c r="O69" s="1068"/>
      <c r="P69" s="1069"/>
      <c r="Q69" s="1070">
        <v>26</v>
      </c>
      <c r="R69" s="1064"/>
      <c r="S69" s="1064"/>
      <c r="T69" s="1064"/>
      <c r="U69" s="1064"/>
      <c r="V69" s="1064">
        <v>23</v>
      </c>
      <c r="W69" s="1064"/>
      <c r="X69" s="1064"/>
      <c r="Y69" s="1064"/>
      <c r="Z69" s="1064"/>
      <c r="AA69" s="1064">
        <v>3</v>
      </c>
      <c r="AB69" s="1064"/>
      <c r="AC69" s="1064"/>
      <c r="AD69" s="1064"/>
      <c r="AE69" s="1064"/>
      <c r="AF69" s="1064">
        <v>3</v>
      </c>
      <c r="AG69" s="1064"/>
      <c r="AH69" s="1064"/>
      <c r="AI69" s="1064"/>
      <c r="AJ69" s="1064"/>
      <c r="AK69" s="1064" t="s">
        <v>624</v>
      </c>
      <c r="AL69" s="1064"/>
      <c r="AM69" s="1064"/>
      <c r="AN69" s="1064"/>
      <c r="AO69" s="1064"/>
      <c r="AP69" s="1064">
        <v>4</v>
      </c>
      <c r="AQ69" s="1064"/>
      <c r="AR69" s="1064"/>
      <c r="AS69" s="1064"/>
      <c r="AT69" s="1064"/>
      <c r="AU69" s="1064" t="s">
        <v>624</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598</v>
      </c>
      <c r="C70" s="1068"/>
      <c r="D70" s="1068"/>
      <c r="E70" s="1068"/>
      <c r="F70" s="1068"/>
      <c r="G70" s="1068"/>
      <c r="H70" s="1068"/>
      <c r="I70" s="1068"/>
      <c r="J70" s="1068"/>
      <c r="K70" s="1068"/>
      <c r="L70" s="1068"/>
      <c r="M70" s="1068"/>
      <c r="N70" s="1068"/>
      <c r="O70" s="1068"/>
      <c r="P70" s="1069"/>
      <c r="Q70" s="1070" t="s">
        <v>624</v>
      </c>
      <c r="R70" s="1064"/>
      <c r="S70" s="1064"/>
      <c r="T70" s="1064"/>
      <c r="U70" s="1064"/>
      <c r="V70" s="1064" t="s">
        <v>625</v>
      </c>
      <c r="W70" s="1064"/>
      <c r="X70" s="1064"/>
      <c r="Y70" s="1064"/>
      <c r="Z70" s="1064"/>
      <c r="AA70" s="1064" t="s">
        <v>625</v>
      </c>
      <c r="AB70" s="1064"/>
      <c r="AC70" s="1064"/>
      <c r="AD70" s="1064"/>
      <c r="AE70" s="1064"/>
      <c r="AF70" s="1064" t="s">
        <v>626</v>
      </c>
      <c r="AG70" s="1064"/>
      <c r="AH70" s="1064"/>
      <c r="AI70" s="1064"/>
      <c r="AJ70" s="1064"/>
      <c r="AK70" s="1064" t="s">
        <v>626</v>
      </c>
      <c r="AL70" s="1064"/>
      <c r="AM70" s="1064"/>
      <c r="AN70" s="1064"/>
      <c r="AO70" s="1064"/>
      <c r="AP70" s="1064" t="s">
        <v>623</v>
      </c>
      <c r="AQ70" s="1064"/>
      <c r="AR70" s="1064"/>
      <c r="AS70" s="1064"/>
      <c r="AT70" s="1064"/>
      <c r="AU70" s="1064" t="s">
        <v>625</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599</v>
      </c>
      <c r="C71" s="1068"/>
      <c r="D71" s="1068"/>
      <c r="E71" s="1068"/>
      <c r="F71" s="1068"/>
      <c r="G71" s="1068"/>
      <c r="H71" s="1068"/>
      <c r="I71" s="1068"/>
      <c r="J71" s="1068"/>
      <c r="K71" s="1068"/>
      <c r="L71" s="1068"/>
      <c r="M71" s="1068"/>
      <c r="N71" s="1068"/>
      <c r="O71" s="1068"/>
      <c r="P71" s="1069"/>
      <c r="Q71" s="1070" t="s">
        <v>623</v>
      </c>
      <c r="R71" s="1064"/>
      <c r="S71" s="1064"/>
      <c r="T71" s="1064"/>
      <c r="U71" s="1064"/>
      <c r="V71" s="1064" t="s">
        <v>627</v>
      </c>
      <c r="W71" s="1064"/>
      <c r="X71" s="1064"/>
      <c r="Y71" s="1064"/>
      <c r="Z71" s="1064"/>
      <c r="AA71" s="1064" t="s">
        <v>626</v>
      </c>
      <c r="AB71" s="1064"/>
      <c r="AC71" s="1064"/>
      <c r="AD71" s="1064"/>
      <c r="AE71" s="1064"/>
      <c r="AF71" s="1064" t="s">
        <v>624</v>
      </c>
      <c r="AG71" s="1064"/>
      <c r="AH71" s="1064"/>
      <c r="AI71" s="1064"/>
      <c r="AJ71" s="1064"/>
      <c r="AK71" s="1064" t="s">
        <v>623</v>
      </c>
      <c r="AL71" s="1064"/>
      <c r="AM71" s="1064"/>
      <c r="AN71" s="1064"/>
      <c r="AO71" s="1064"/>
      <c r="AP71" s="1064" t="s">
        <v>626</v>
      </c>
      <c r="AQ71" s="1064"/>
      <c r="AR71" s="1064"/>
      <c r="AS71" s="1064"/>
      <c r="AT71" s="1064"/>
      <c r="AU71" s="1064" t="s">
        <v>628</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t="s">
        <v>600</v>
      </c>
      <c r="C72" s="1068"/>
      <c r="D72" s="1068"/>
      <c r="E72" s="1068"/>
      <c r="F72" s="1068"/>
      <c r="G72" s="1068"/>
      <c r="H72" s="1068"/>
      <c r="I72" s="1068"/>
      <c r="J72" s="1068"/>
      <c r="K72" s="1068"/>
      <c r="L72" s="1068"/>
      <c r="M72" s="1068"/>
      <c r="N72" s="1068"/>
      <c r="O72" s="1068"/>
      <c r="P72" s="1069"/>
      <c r="Q72" s="1070">
        <v>79</v>
      </c>
      <c r="R72" s="1064"/>
      <c r="S72" s="1064"/>
      <c r="T72" s="1064"/>
      <c r="U72" s="1064"/>
      <c r="V72" s="1064">
        <v>75</v>
      </c>
      <c r="W72" s="1064"/>
      <c r="X72" s="1064"/>
      <c r="Y72" s="1064"/>
      <c r="Z72" s="1064"/>
      <c r="AA72" s="1064">
        <v>4</v>
      </c>
      <c r="AB72" s="1064"/>
      <c r="AC72" s="1064"/>
      <c r="AD72" s="1064"/>
      <c r="AE72" s="1064"/>
      <c r="AF72" s="1064">
        <v>4</v>
      </c>
      <c r="AG72" s="1064"/>
      <c r="AH72" s="1064"/>
      <c r="AI72" s="1064"/>
      <c r="AJ72" s="1064"/>
      <c r="AK72" s="1064" t="s">
        <v>624</v>
      </c>
      <c r="AL72" s="1064"/>
      <c r="AM72" s="1064"/>
      <c r="AN72" s="1064"/>
      <c r="AO72" s="1064"/>
      <c r="AP72" s="1064" t="s">
        <v>623</v>
      </c>
      <c r="AQ72" s="1064"/>
      <c r="AR72" s="1064"/>
      <c r="AS72" s="1064"/>
      <c r="AT72" s="1064"/>
      <c r="AU72" s="1064" t="s">
        <v>624</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t="s">
        <v>601</v>
      </c>
      <c r="C73" s="1068"/>
      <c r="D73" s="1068"/>
      <c r="E73" s="1068"/>
      <c r="F73" s="1068"/>
      <c r="G73" s="1068"/>
      <c r="H73" s="1068"/>
      <c r="I73" s="1068"/>
      <c r="J73" s="1068"/>
      <c r="K73" s="1068"/>
      <c r="L73" s="1068"/>
      <c r="M73" s="1068"/>
      <c r="N73" s="1068"/>
      <c r="O73" s="1068"/>
      <c r="P73" s="1069"/>
      <c r="Q73" s="1070">
        <v>275</v>
      </c>
      <c r="R73" s="1064"/>
      <c r="S73" s="1064"/>
      <c r="T73" s="1064"/>
      <c r="U73" s="1064"/>
      <c r="V73" s="1064">
        <v>203</v>
      </c>
      <c r="W73" s="1064"/>
      <c r="X73" s="1064"/>
      <c r="Y73" s="1064"/>
      <c r="Z73" s="1064"/>
      <c r="AA73" s="1064">
        <v>72</v>
      </c>
      <c r="AB73" s="1064"/>
      <c r="AC73" s="1064"/>
      <c r="AD73" s="1064"/>
      <c r="AE73" s="1064"/>
      <c r="AF73" s="1064">
        <v>72</v>
      </c>
      <c r="AG73" s="1064"/>
      <c r="AH73" s="1064"/>
      <c r="AI73" s="1064"/>
      <c r="AJ73" s="1064"/>
      <c r="AK73" s="1064" t="s">
        <v>623</v>
      </c>
      <c r="AL73" s="1064"/>
      <c r="AM73" s="1064"/>
      <c r="AN73" s="1064"/>
      <c r="AO73" s="1064"/>
      <c r="AP73" s="1064" t="s">
        <v>626</v>
      </c>
      <c r="AQ73" s="1064"/>
      <c r="AR73" s="1064"/>
      <c r="AS73" s="1064"/>
      <c r="AT73" s="1064"/>
      <c r="AU73" s="1064" t="s">
        <v>623</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t="s">
        <v>602</v>
      </c>
      <c r="C74" s="1068"/>
      <c r="D74" s="1068"/>
      <c r="E74" s="1068"/>
      <c r="F74" s="1068"/>
      <c r="G74" s="1068"/>
      <c r="H74" s="1068"/>
      <c r="I74" s="1068"/>
      <c r="J74" s="1068"/>
      <c r="K74" s="1068"/>
      <c r="L74" s="1068"/>
      <c r="M74" s="1068"/>
      <c r="N74" s="1068"/>
      <c r="O74" s="1068"/>
      <c r="P74" s="1069"/>
      <c r="Q74" s="1070">
        <v>168695</v>
      </c>
      <c r="R74" s="1064"/>
      <c r="S74" s="1064"/>
      <c r="T74" s="1064"/>
      <c r="U74" s="1064"/>
      <c r="V74" s="1064">
        <v>162592</v>
      </c>
      <c r="W74" s="1064"/>
      <c r="X74" s="1064"/>
      <c r="Y74" s="1064"/>
      <c r="Z74" s="1064"/>
      <c r="AA74" s="1064">
        <v>6103</v>
      </c>
      <c r="AB74" s="1064"/>
      <c r="AC74" s="1064"/>
      <c r="AD74" s="1064"/>
      <c r="AE74" s="1064"/>
      <c r="AF74" s="1064">
        <v>6103</v>
      </c>
      <c r="AG74" s="1064"/>
      <c r="AH74" s="1064"/>
      <c r="AI74" s="1064"/>
      <c r="AJ74" s="1064"/>
      <c r="AK74" s="1064">
        <v>1266</v>
      </c>
      <c r="AL74" s="1064"/>
      <c r="AM74" s="1064"/>
      <c r="AN74" s="1064"/>
      <c r="AO74" s="1064"/>
      <c r="AP74" s="1064" t="s">
        <v>623</v>
      </c>
      <c r="AQ74" s="1064"/>
      <c r="AR74" s="1064"/>
      <c r="AS74" s="1064"/>
      <c r="AT74" s="1064"/>
      <c r="AU74" s="1064" t="s">
        <v>624</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t="s">
        <v>603</v>
      </c>
      <c r="C75" s="1068"/>
      <c r="D75" s="1068"/>
      <c r="E75" s="1068"/>
      <c r="F75" s="1068"/>
      <c r="G75" s="1068"/>
      <c r="H75" s="1068"/>
      <c r="I75" s="1068"/>
      <c r="J75" s="1068"/>
      <c r="K75" s="1068"/>
      <c r="L75" s="1068"/>
      <c r="M75" s="1068"/>
      <c r="N75" s="1068"/>
      <c r="O75" s="1068"/>
      <c r="P75" s="1069"/>
      <c r="Q75" s="1071">
        <v>97</v>
      </c>
      <c r="R75" s="1072"/>
      <c r="S75" s="1072"/>
      <c r="T75" s="1072"/>
      <c r="U75" s="1073"/>
      <c r="V75" s="1074">
        <v>89</v>
      </c>
      <c r="W75" s="1072"/>
      <c r="X75" s="1072"/>
      <c r="Y75" s="1072"/>
      <c r="Z75" s="1073"/>
      <c r="AA75" s="1074">
        <v>7</v>
      </c>
      <c r="AB75" s="1072"/>
      <c r="AC75" s="1072"/>
      <c r="AD75" s="1072"/>
      <c r="AE75" s="1073"/>
      <c r="AF75" s="1074">
        <v>7</v>
      </c>
      <c r="AG75" s="1072"/>
      <c r="AH75" s="1072"/>
      <c r="AI75" s="1072"/>
      <c r="AJ75" s="1073"/>
      <c r="AK75" s="1074">
        <v>22</v>
      </c>
      <c r="AL75" s="1072"/>
      <c r="AM75" s="1072"/>
      <c r="AN75" s="1072"/>
      <c r="AO75" s="1073"/>
      <c r="AP75" s="1074" t="s">
        <v>622</v>
      </c>
      <c r="AQ75" s="1072"/>
      <c r="AR75" s="1072"/>
      <c r="AS75" s="1072"/>
      <c r="AT75" s="1073"/>
      <c r="AU75" s="1074" t="s">
        <v>623</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t="s">
        <v>604</v>
      </c>
      <c r="C76" s="1068"/>
      <c r="D76" s="1068"/>
      <c r="E76" s="1068"/>
      <c r="F76" s="1068"/>
      <c r="G76" s="1068"/>
      <c r="H76" s="1068"/>
      <c r="I76" s="1068"/>
      <c r="J76" s="1068"/>
      <c r="K76" s="1068"/>
      <c r="L76" s="1068"/>
      <c r="M76" s="1068"/>
      <c r="N76" s="1068"/>
      <c r="O76" s="1068"/>
      <c r="P76" s="1069"/>
      <c r="Q76" s="1071">
        <v>29</v>
      </c>
      <c r="R76" s="1072"/>
      <c r="S76" s="1072"/>
      <c r="T76" s="1072"/>
      <c r="U76" s="1073"/>
      <c r="V76" s="1074">
        <v>27</v>
      </c>
      <c r="W76" s="1072"/>
      <c r="X76" s="1072"/>
      <c r="Y76" s="1072"/>
      <c r="Z76" s="1073"/>
      <c r="AA76" s="1074">
        <v>2</v>
      </c>
      <c r="AB76" s="1072"/>
      <c r="AC76" s="1072"/>
      <c r="AD76" s="1072"/>
      <c r="AE76" s="1073"/>
      <c r="AF76" s="1074">
        <v>2</v>
      </c>
      <c r="AG76" s="1072"/>
      <c r="AH76" s="1072"/>
      <c r="AI76" s="1072"/>
      <c r="AJ76" s="1073"/>
      <c r="AK76" s="1074" t="s">
        <v>624</v>
      </c>
      <c r="AL76" s="1072"/>
      <c r="AM76" s="1072"/>
      <c r="AN76" s="1072"/>
      <c r="AO76" s="1073"/>
      <c r="AP76" s="1074" t="s">
        <v>629</v>
      </c>
      <c r="AQ76" s="1072"/>
      <c r="AR76" s="1072"/>
      <c r="AS76" s="1072"/>
      <c r="AT76" s="1073"/>
      <c r="AU76" s="1074" t="s">
        <v>624</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t="s">
        <v>605</v>
      </c>
      <c r="C77" s="1068"/>
      <c r="D77" s="1068"/>
      <c r="E77" s="1068"/>
      <c r="F77" s="1068"/>
      <c r="G77" s="1068"/>
      <c r="H77" s="1068"/>
      <c r="I77" s="1068"/>
      <c r="J77" s="1068"/>
      <c r="K77" s="1068"/>
      <c r="L77" s="1068"/>
      <c r="M77" s="1068"/>
      <c r="N77" s="1068"/>
      <c r="O77" s="1068"/>
      <c r="P77" s="1069"/>
      <c r="Q77" s="1071">
        <v>45</v>
      </c>
      <c r="R77" s="1072"/>
      <c r="S77" s="1072"/>
      <c r="T77" s="1072"/>
      <c r="U77" s="1073"/>
      <c r="V77" s="1074">
        <v>42</v>
      </c>
      <c r="W77" s="1072"/>
      <c r="X77" s="1072"/>
      <c r="Y77" s="1072"/>
      <c r="Z77" s="1073"/>
      <c r="AA77" s="1074">
        <v>3</v>
      </c>
      <c r="AB77" s="1072"/>
      <c r="AC77" s="1072"/>
      <c r="AD77" s="1072"/>
      <c r="AE77" s="1073"/>
      <c r="AF77" s="1074">
        <v>3</v>
      </c>
      <c r="AG77" s="1072"/>
      <c r="AH77" s="1072"/>
      <c r="AI77" s="1072"/>
      <c r="AJ77" s="1073"/>
      <c r="AK77" s="1074" t="s">
        <v>624</v>
      </c>
      <c r="AL77" s="1072"/>
      <c r="AM77" s="1072"/>
      <c r="AN77" s="1072"/>
      <c r="AO77" s="1073"/>
      <c r="AP77" s="1074" t="s">
        <v>630</v>
      </c>
      <c r="AQ77" s="1072"/>
      <c r="AR77" s="1072"/>
      <c r="AS77" s="1072"/>
      <c r="AT77" s="1073"/>
      <c r="AU77" s="1074" t="s">
        <v>623</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390</v>
      </c>
      <c r="B88" s="1037" t="s">
        <v>425</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426</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427</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428</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431</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432</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433</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434</v>
      </c>
      <c r="AB109" s="987"/>
      <c r="AC109" s="987"/>
      <c r="AD109" s="987"/>
      <c r="AE109" s="988"/>
      <c r="AF109" s="989" t="s">
        <v>307</v>
      </c>
      <c r="AG109" s="987"/>
      <c r="AH109" s="987"/>
      <c r="AI109" s="987"/>
      <c r="AJ109" s="988"/>
      <c r="AK109" s="989" t="s">
        <v>306</v>
      </c>
      <c r="AL109" s="987"/>
      <c r="AM109" s="987"/>
      <c r="AN109" s="987"/>
      <c r="AO109" s="988"/>
      <c r="AP109" s="989" t="s">
        <v>435</v>
      </c>
      <c r="AQ109" s="987"/>
      <c r="AR109" s="987"/>
      <c r="AS109" s="987"/>
      <c r="AT109" s="1018"/>
      <c r="AU109" s="986" t="s">
        <v>433</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434</v>
      </c>
      <c r="BR109" s="987"/>
      <c r="BS109" s="987"/>
      <c r="BT109" s="987"/>
      <c r="BU109" s="988"/>
      <c r="BV109" s="989" t="s">
        <v>307</v>
      </c>
      <c r="BW109" s="987"/>
      <c r="BX109" s="987"/>
      <c r="BY109" s="987"/>
      <c r="BZ109" s="988"/>
      <c r="CA109" s="989" t="s">
        <v>306</v>
      </c>
      <c r="CB109" s="987"/>
      <c r="CC109" s="987"/>
      <c r="CD109" s="987"/>
      <c r="CE109" s="988"/>
      <c r="CF109" s="1025" t="s">
        <v>435</v>
      </c>
      <c r="CG109" s="1025"/>
      <c r="CH109" s="1025"/>
      <c r="CI109" s="1025"/>
      <c r="CJ109" s="1025"/>
      <c r="CK109" s="989" t="s">
        <v>436</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434</v>
      </c>
      <c r="DH109" s="987"/>
      <c r="DI109" s="987"/>
      <c r="DJ109" s="987"/>
      <c r="DK109" s="988"/>
      <c r="DL109" s="989" t="s">
        <v>307</v>
      </c>
      <c r="DM109" s="987"/>
      <c r="DN109" s="987"/>
      <c r="DO109" s="987"/>
      <c r="DP109" s="988"/>
      <c r="DQ109" s="989" t="s">
        <v>306</v>
      </c>
      <c r="DR109" s="987"/>
      <c r="DS109" s="987"/>
      <c r="DT109" s="987"/>
      <c r="DU109" s="988"/>
      <c r="DV109" s="989" t="s">
        <v>435</v>
      </c>
      <c r="DW109" s="987"/>
      <c r="DX109" s="987"/>
      <c r="DY109" s="987"/>
      <c r="DZ109" s="1018"/>
    </row>
    <row r="110" spans="1:131" s="247" customFormat="1" ht="26.25" customHeight="1" x14ac:dyDescent="0.2">
      <c r="A110" s="889" t="s">
        <v>437</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3335462</v>
      </c>
      <c r="AB110" s="980"/>
      <c r="AC110" s="980"/>
      <c r="AD110" s="980"/>
      <c r="AE110" s="981"/>
      <c r="AF110" s="982">
        <v>3358105</v>
      </c>
      <c r="AG110" s="980"/>
      <c r="AH110" s="980"/>
      <c r="AI110" s="980"/>
      <c r="AJ110" s="981"/>
      <c r="AK110" s="982">
        <v>3456682</v>
      </c>
      <c r="AL110" s="980"/>
      <c r="AM110" s="980"/>
      <c r="AN110" s="980"/>
      <c r="AO110" s="981"/>
      <c r="AP110" s="983">
        <v>16.7</v>
      </c>
      <c r="AQ110" s="984"/>
      <c r="AR110" s="984"/>
      <c r="AS110" s="984"/>
      <c r="AT110" s="985"/>
      <c r="AU110" s="1019" t="s">
        <v>73</v>
      </c>
      <c r="AV110" s="1020"/>
      <c r="AW110" s="1020"/>
      <c r="AX110" s="1020"/>
      <c r="AY110" s="1020"/>
      <c r="AZ110" s="945" t="s">
        <v>438</v>
      </c>
      <c r="BA110" s="890"/>
      <c r="BB110" s="890"/>
      <c r="BC110" s="890"/>
      <c r="BD110" s="890"/>
      <c r="BE110" s="890"/>
      <c r="BF110" s="890"/>
      <c r="BG110" s="890"/>
      <c r="BH110" s="890"/>
      <c r="BI110" s="890"/>
      <c r="BJ110" s="890"/>
      <c r="BK110" s="890"/>
      <c r="BL110" s="890"/>
      <c r="BM110" s="890"/>
      <c r="BN110" s="890"/>
      <c r="BO110" s="890"/>
      <c r="BP110" s="891"/>
      <c r="BQ110" s="946">
        <v>39441234</v>
      </c>
      <c r="BR110" s="927"/>
      <c r="BS110" s="927"/>
      <c r="BT110" s="927"/>
      <c r="BU110" s="927"/>
      <c r="BV110" s="927">
        <v>40154742</v>
      </c>
      <c r="BW110" s="927"/>
      <c r="BX110" s="927"/>
      <c r="BY110" s="927"/>
      <c r="BZ110" s="927"/>
      <c r="CA110" s="927">
        <v>41980488</v>
      </c>
      <c r="CB110" s="927"/>
      <c r="CC110" s="927"/>
      <c r="CD110" s="927"/>
      <c r="CE110" s="927"/>
      <c r="CF110" s="951">
        <v>203.2</v>
      </c>
      <c r="CG110" s="952"/>
      <c r="CH110" s="952"/>
      <c r="CI110" s="952"/>
      <c r="CJ110" s="952"/>
      <c r="CK110" s="1015" t="s">
        <v>439</v>
      </c>
      <c r="CL110" s="901"/>
      <c r="CM110" s="976" t="s">
        <v>440</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441</v>
      </c>
      <c r="DH110" s="927"/>
      <c r="DI110" s="927"/>
      <c r="DJ110" s="927"/>
      <c r="DK110" s="927"/>
      <c r="DL110" s="927" t="s">
        <v>441</v>
      </c>
      <c r="DM110" s="927"/>
      <c r="DN110" s="927"/>
      <c r="DO110" s="927"/>
      <c r="DP110" s="927"/>
      <c r="DQ110" s="927" t="s">
        <v>441</v>
      </c>
      <c r="DR110" s="927"/>
      <c r="DS110" s="927"/>
      <c r="DT110" s="927"/>
      <c r="DU110" s="927"/>
      <c r="DV110" s="928" t="s">
        <v>441</v>
      </c>
      <c r="DW110" s="928"/>
      <c r="DX110" s="928"/>
      <c r="DY110" s="928"/>
      <c r="DZ110" s="929"/>
    </row>
    <row r="111" spans="1:131" s="247" customFormat="1" ht="26.25" customHeight="1" x14ac:dyDescent="0.2">
      <c r="A111" s="856" t="s">
        <v>442</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441</v>
      </c>
      <c r="AB111" s="1008"/>
      <c r="AC111" s="1008"/>
      <c r="AD111" s="1008"/>
      <c r="AE111" s="1009"/>
      <c r="AF111" s="1010" t="s">
        <v>443</v>
      </c>
      <c r="AG111" s="1008"/>
      <c r="AH111" s="1008"/>
      <c r="AI111" s="1008"/>
      <c r="AJ111" s="1009"/>
      <c r="AK111" s="1010" t="s">
        <v>441</v>
      </c>
      <c r="AL111" s="1008"/>
      <c r="AM111" s="1008"/>
      <c r="AN111" s="1008"/>
      <c r="AO111" s="1009"/>
      <c r="AP111" s="1011" t="s">
        <v>441</v>
      </c>
      <c r="AQ111" s="1012"/>
      <c r="AR111" s="1012"/>
      <c r="AS111" s="1012"/>
      <c r="AT111" s="1013"/>
      <c r="AU111" s="1021"/>
      <c r="AV111" s="1022"/>
      <c r="AW111" s="1022"/>
      <c r="AX111" s="1022"/>
      <c r="AY111" s="1022"/>
      <c r="AZ111" s="897" t="s">
        <v>444</v>
      </c>
      <c r="BA111" s="832"/>
      <c r="BB111" s="832"/>
      <c r="BC111" s="832"/>
      <c r="BD111" s="832"/>
      <c r="BE111" s="832"/>
      <c r="BF111" s="832"/>
      <c r="BG111" s="832"/>
      <c r="BH111" s="832"/>
      <c r="BI111" s="832"/>
      <c r="BJ111" s="832"/>
      <c r="BK111" s="832"/>
      <c r="BL111" s="832"/>
      <c r="BM111" s="832"/>
      <c r="BN111" s="832"/>
      <c r="BO111" s="832"/>
      <c r="BP111" s="833"/>
      <c r="BQ111" s="898">
        <v>7311</v>
      </c>
      <c r="BR111" s="899"/>
      <c r="BS111" s="899"/>
      <c r="BT111" s="899"/>
      <c r="BU111" s="899"/>
      <c r="BV111" s="899">
        <v>5483</v>
      </c>
      <c r="BW111" s="899"/>
      <c r="BX111" s="899"/>
      <c r="BY111" s="899"/>
      <c r="BZ111" s="899"/>
      <c r="CA111" s="899">
        <v>3656</v>
      </c>
      <c r="CB111" s="899"/>
      <c r="CC111" s="899"/>
      <c r="CD111" s="899"/>
      <c r="CE111" s="899"/>
      <c r="CF111" s="960">
        <v>0</v>
      </c>
      <c r="CG111" s="961"/>
      <c r="CH111" s="961"/>
      <c r="CI111" s="961"/>
      <c r="CJ111" s="961"/>
      <c r="CK111" s="1016"/>
      <c r="CL111" s="903"/>
      <c r="CM111" s="906" t="s">
        <v>445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441</v>
      </c>
      <c r="DH111" s="899"/>
      <c r="DI111" s="899"/>
      <c r="DJ111" s="899"/>
      <c r="DK111" s="899"/>
      <c r="DL111" s="899" t="s">
        <v>441</v>
      </c>
      <c r="DM111" s="899"/>
      <c r="DN111" s="899"/>
      <c r="DO111" s="899"/>
      <c r="DP111" s="899"/>
      <c r="DQ111" s="899" t="s">
        <v>441</v>
      </c>
      <c r="DR111" s="899"/>
      <c r="DS111" s="899"/>
      <c r="DT111" s="899"/>
      <c r="DU111" s="899"/>
      <c r="DV111" s="876" t="s">
        <v>441</v>
      </c>
      <c r="DW111" s="876"/>
      <c r="DX111" s="876"/>
      <c r="DY111" s="876"/>
      <c r="DZ111" s="877"/>
    </row>
    <row r="112" spans="1:131" s="247" customFormat="1" ht="26.25" customHeight="1" x14ac:dyDescent="0.2">
      <c r="A112" s="1001" t="s">
        <v>446</v>
      </c>
      <c r="B112" s="1002"/>
      <c r="C112" s="832" t="s">
        <v>447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448</v>
      </c>
      <c r="AB112" s="862"/>
      <c r="AC112" s="862"/>
      <c r="AD112" s="862"/>
      <c r="AE112" s="863"/>
      <c r="AF112" s="864" t="s">
        <v>232</v>
      </c>
      <c r="AG112" s="862"/>
      <c r="AH112" s="862"/>
      <c r="AI112" s="862"/>
      <c r="AJ112" s="863"/>
      <c r="AK112" s="864" t="s">
        <v>448</v>
      </c>
      <c r="AL112" s="862"/>
      <c r="AM112" s="862"/>
      <c r="AN112" s="862"/>
      <c r="AO112" s="863"/>
      <c r="AP112" s="909" t="s">
        <v>441</v>
      </c>
      <c r="AQ112" s="910"/>
      <c r="AR112" s="910"/>
      <c r="AS112" s="910"/>
      <c r="AT112" s="911"/>
      <c r="AU112" s="1021"/>
      <c r="AV112" s="1022"/>
      <c r="AW112" s="1022"/>
      <c r="AX112" s="1022"/>
      <c r="AY112" s="1022"/>
      <c r="AZ112" s="897" t="s">
        <v>449</v>
      </c>
      <c r="BA112" s="832"/>
      <c r="BB112" s="832"/>
      <c r="BC112" s="832"/>
      <c r="BD112" s="832"/>
      <c r="BE112" s="832"/>
      <c r="BF112" s="832"/>
      <c r="BG112" s="832"/>
      <c r="BH112" s="832"/>
      <c r="BI112" s="832"/>
      <c r="BJ112" s="832"/>
      <c r="BK112" s="832"/>
      <c r="BL112" s="832"/>
      <c r="BM112" s="832"/>
      <c r="BN112" s="832"/>
      <c r="BO112" s="832"/>
      <c r="BP112" s="833"/>
      <c r="BQ112" s="898">
        <v>40502621</v>
      </c>
      <c r="BR112" s="899"/>
      <c r="BS112" s="899"/>
      <c r="BT112" s="899"/>
      <c r="BU112" s="899"/>
      <c r="BV112" s="899">
        <v>39628895</v>
      </c>
      <c r="BW112" s="899"/>
      <c r="BX112" s="899"/>
      <c r="BY112" s="899"/>
      <c r="BZ112" s="899"/>
      <c r="CA112" s="899">
        <v>35892831</v>
      </c>
      <c r="CB112" s="899"/>
      <c r="CC112" s="899"/>
      <c r="CD112" s="899"/>
      <c r="CE112" s="899"/>
      <c r="CF112" s="960">
        <v>173.7</v>
      </c>
      <c r="CG112" s="961"/>
      <c r="CH112" s="961"/>
      <c r="CI112" s="961"/>
      <c r="CJ112" s="961"/>
      <c r="CK112" s="1016"/>
      <c r="CL112" s="903"/>
      <c r="CM112" s="906" t="s">
        <v>450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448</v>
      </c>
      <c r="DH112" s="899"/>
      <c r="DI112" s="899"/>
      <c r="DJ112" s="899"/>
      <c r="DK112" s="899"/>
      <c r="DL112" s="899" t="s">
        <v>441</v>
      </c>
      <c r="DM112" s="899"/>
      <c r="DN112" s="899"/>
      <c r="DO112" s="899"/>
      <c r="DP112" s="899"/>
      <c r="DQ112" s="899" t="s">
        <v>441</v>
      </c>
      <c r="DR112" s="899"/>
      <c r="DS112" s="899"/>
      <c r="DT112" s="899"/>
      <c r="DU112" s="899"/>
      <c r="DV112" s="876" t="s">
        <v>441</v>
      </c>
      <c r="DW112" s="876"/>
      <c r="DX112" s="876"/>
      <c r="DY112" s="876"/>
      <c r="DZ112" s="877"/>
    </row>
    <row r="113" spans="1:130" s="247" customFormat="1" ht="26.25" customHeight="1" x14ac:dyDescent="0.2">
      <c r="A113" s="1003"/>
      <c r="B113" s="1004"/>
      <c r="C113" s="832" t="s">
        <v>451</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3429702</v>
      </c>
      <c r="AB113" s="1008"/>
      <c r="AC113" s="1008"/>
      <c r="AD113" s="1008"/>
      <c r="AE113" s="1009"/>
      <c r="AF113" s="1010">
        <v>3503660</v>
      </c>
      <c r="AG113" s="1008"/>
      <c r="AH113" s="1008"/>
      <c r="AI113" s="1008"/>
      <c r="AJ113" s="1009"/>
      <c r="AK113" s="1010">
        <v>2898214</v>
      </c>
      <c r="AL113" s="1008"/>
      <c r="AM113" s="1008"/>
      <c r="AN113" s="1008"/>
      <c r="AO113" s="1009"/>
      <c r="AP113" s="1011">
        <v>14</v>
      </c>
      <c r="AQ113" s="1012"/>
      <c r="AR113" s="1012"/>
      <c r="AS113" s="1012"/>
      <c r="AT113" s="1013"/>
      <c r="AU113" s="1021"/>
      <c r="AV113" s="1022"/>
      <c r="AW113" s="1022"/>
      <c r="AX113" s="1022"/>
      <c r="AY113" s="1022"/>
      <c r="AZ113" s="897" t="s">
        <v>452</v>
      </c>
      <c r="BA113" s="832"/>
      <c r="BB113" s="832"/>
      <c r="BC113" s="832"/>
      <c r="BD113" s="832"/>
      <c r="BE113" s="832"/>
      <c r="BF113" s="832"/>
      <c r="BG113" s="832"/>
      <c r="BH113" s="832"/>
      <c r="BI113" s="832"/>
      <c r="BJ113" s="832"/>
      <c r="BK113" s="832"/>
      <c r="BL113" s="832"/>
      <c r="BM113" s="832"/>
      <c r="BN113" s="832"/>
      <c r="BO113" s="832"/>
      <c r="BP113" s="833"/>
      <c r="BQ113" s="898">
        <v>7869</v>
      </c>
      <c r="BR113" s="899"/>
      <c r="BS113" s="899"/>
      <c r="BT113" s="899"/>
      <c r="BU113" s="899"/>
      <c r="BV113" s="899">
        <v>3422</v>
      </c>
      <c r="BW113" s="899"/>
      <c r="BX113" s="899"/>
      <c r="BY113" s="899"/>
      <c r="BZ113" s="899"/>
      <c r="CA113" s="899">
        <v>2372</v>
      </c>
      <c r="CB113" s="899"/>
      <c r="CC113" s="899"/>
      <c r="CD113" s="899"/>
      <c r="CE113" s="899"/>
      <c r="CF113" s="960">
        <v>0</v>
      </c>
      <c r="CG113" s="961"/>
      <c r="CH113" s="961"/>
      <c r="CI113" s="961"/>
      <c r="CJ113" s="961"/>
      <c r="CK113" s="1016"/>
      <c r="CL113" s="903"/>
      <c r="CM113" s="906" t="s">
        <v>453</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441</v>
      </c>
      <c r="DH113" s="862"/>
      <c r="DI113" s="862"/>
      <c r="DJ113" s="862"/>
      <c r="DK113" s="863"/>
      <c r="DL113" s="864" t="s">
        <v>441</v>
      </c>
      <c r="DM113" s="862"/>
      <c r="DN113" s="862"/>
      <c r="DO113" s="862"/>
      <c r="DP113" s="863"/>
      <c r="DQ113" s="864" t="s">
        <v>441</v>
      </c>
      <c r="DR113" s="862"/>
      <c r="DS113" s="862"/>
      <c r="DT113" s="862"/>
      <c r="DU113" s="863"/>
      <c r="DV113" s="909" t="s">
        <v>441</v>
      </c>
      <c r="DW113" s="910"/>
      <c r="DX113" s="910"/>
      <c r="DY113" s="910"/>
      <c r="DZ113" s="911"/>
    </row>
    <row r="114" spans="1:130" s="247" customFormat="1" ht="26.25" customHeight="1" x14ac:dyDescent="0.2">
      <c r="A114" s="1003"/>
      <c r="B114" s="1004"/>
      <c r="C114" s="832" t="s">
        <v>454</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5683</v>
      </c>
      <c r="AB114" s="862"/>
      <c r="AC114" s="862"/>
      <c r="AD114" s="862"/>
      <c r="AE114" s="863"/>
      <c r="AF114" s="864">
        <v>4187</v>
      </c>
      <c r="AG114" s="862"/>
      <c r="AH114" s="862"/>
      <c r="AI114" s="862"/>
      <c r="AJ114" s="863"/>
      <c r="AK114" s="864">
        <v>1028</v>
      </c>
      <c r="AL114" s="862"/>
      <c r="AM114" s="862"/>
      <c r="AN114" s="862"/>
      <c r="AO114" s="863"/>
      <c r="AP114" s="909">
        <v>0</v>
      </c>
      <c r="AQ114" s="910"/>
      <c r="AR114" s="910"/>
      <c r="AS114" s="910"/>
      <c r="AT114" s="911"/>
      <c r="AU114" s="1021"/>
      <c r="AV114" s="1022"/>
      <c r="AW114" s="1022"/>
      <c r="AX114" s="1022"/>
      <c r="AY114" s="1022"/>
      <c r="AZ114" s="897" t="s">
        <v>455</v>
      </c>
      <c r="BA114" s="832"/>
      <c r="BB114" s="832"/>
      <c r="BC114" s="832"/>
      <c r="BD114" s="832"/>
      <c r="BE114" s="832"/>
      <c r="BF114" s="832"/>
      <c r="BG114" s="832"/>
      <c r="BH114" s="832"/>
      <c r="BI114" s="832"/>
      <c r="BJ114" s="832"/>
      <c r="BK114" s="832"/>
      <c r="BL114" s="832"/>
      <c r="BM114" s="832"/>
      <c r="BN114" s="832"/>
      <c r="BO114" s="832"/>
      <c r="BP114" s="833"/>
      <c r="BQ114" s="898">
        <v>5221308</v>
      </c>
      <c r="BR114" s="899"/>
      <c r="BS114" s="899"/>
      <c r="BT114" s="899"/>
      <c r="BU114" s="899"/>
      <c r="BV114" s="899">
        <v>5251360</v>
      </c>
      <c r="BW114" s="899"/>
      <c r="BX114" s="899"/>
      <c r="BY114" s="899"/>
      <c r="BZ114" s="899"/>
      <c r="CA114" s="899">
        <v>5416940</v>
      </c>
      <c r="CB114" s="899"/>
      <c r="CC114" s="899"/>
      <c r="CD114" s="899"/>
      <c r="CE114" s="899"/>
      <c r="CF114" s="960">
        <v>26.2</v>
      </c>
      <c r="CG114" s="961"/>
      <c r="CH114" s="961"/>
      <c r="CI114" s="961"/>
      <c r="CJ114" s="961"/>
      <c r="CK114" s="1016"/>
      <c r="CL114" s="903"/>
      <c r="CM114" s="906" t="s">
        <v>456</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448</v>
      </c>
      <c r="DH114" s="862"/>
      <c r="DI114" s="862"/>
      <c r="DJ114" s="862"/>
      <c r="DK114" s="863"/>
      <c r="DL114" s="864" t="s">
        <v>441</v>
      </c>
      <c r="DM114" s="862"/>
      <c r="DN114" s="862"/>
      <c r="DO114" s="862"/>
      <c r="DP114" s="863"/>
      <c r="DQ114" s="864" t="s">
        <v>448</v>
      </c>
      <c r="DR114" s="862"/>
      <c r="DS114" s="862"/>
      <c r="DT114" s="862"/>
      <c r="DU114" s="863"/>
      <c r="DV114" s="909" t="s">
        <v>448</v>
      </c>
      <c r="DW114" s="910"/>
      <c r="DX114" s="910"/>
      <c r="DY114" s="910"/>
      <c r="DZ114" s="911"/>
    </row>
    <row r="115" spans="1:130" s="247" customFormat="1" ht="26.25" customHeight="1" x14ac:dyDescent="0.2">
      <c r="A115" s="1003"/>
      <c r="B115" s="1004"/>
      <c r="C115" s="832" t="s">
        <v>457</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1828</v>
      </c>
      <c r="AB115" s="1008"/>
      <c r="AC115" s="1008"/>
      <c r="AD115" s="1008"/>
      <c r="AE115" s="1009"/>
      <c r="AF115" s="1010">
        <v>1828</v>
      </c>
      <c r="AG115" s="1008"/>
      <c r="AH115" s="1008"/>
      <c r="AI115" s="1008"/>
      <c r="AJ115" s="1009"/>
      <c r="AK115" s="1010">
        <v>1828</v>
      </c>
      <c r="AL115" s="1008"/>
      <c r="AM115" s="1008"/>
      <c r="AN115" s="1008"/>
      <c r="AO115" s="1009"/>
      <c r="AP115" s="1011">
        <v>0</v>
      </c>
      <c r="AQ115" s="1012"/>
      <c r="AR115" s="1012"/>
      <c r="AS115" s="1012"/>
      <c r="AT115" s="1013"/>
      <c r="AU115" s="1021"/>
      <c r="AV115" s="1022"/>
      <c r="AW115" s="1022"/>
      <c r="AX115" s="1022"/>
      <c r="AY115" s="1022"/>
      <c r="AZ115" s="897" t="s">
        <v>458</v>
      </c>
      <c r="BA115" s="832"/>
      <c r="BB115" s="832"/>
      <c r="BC115" s="832"/>
      <c r="BD115" s="832"/>
      <c r="BE115" s="832"/>
      <c r="BF115" s="832"/>
      <c r="BG115" s="832"/>
      <c r="BH115" s="832"/>
      <c r="BI115" s="832"/>
      <c r="BJ115" s="832"/>
      <c r="BK115" s="832"/>
      <c r="BL115" s="832"/>
      <c r="BM115" s="832"/>
      <c r="BN115" s="832"/>
      <c r="BO115" s="832"/>
      <c r="BP115" s="833"/>
      <c r="BQ115" s="898">
        <v>1777</v>
      </c>
      <c r="BR115" s="899"/>
      <c r="BS115" s="899"/>
      <c r="BT115" s="899"/>
      <c r="BU115" s="899"/>
      <c r="BV115" s="899">
        <v>29</v>
      </c>
      <c r="BW115" s="899"/>
      <c r="BX115" s="899"/>
      <c r="BY115" s="899"/>
      <c r="BZ115" s="899"/>
      <c r="CA115" s="899">
        <v>239</v>
      </c>
      <c r="CB115" s="899"/>
      <c r="CC115" s="899"/>
      <c r="CD115" s="899"/>
      <c r="CE115" s="899"/>
      <c r="CF115" s="960">
        <v>0</v>
      </c>
      <c r="CG115" s="961"/>
      <c r="CH115" s="961"/>
      <c r="CI115" s="961"/>
      <c r="CJ115" s="961"/>
      <c r="CK115" s="1016"/>
      <c r="CL115" s="903"/>
      <c r="CM115" s="897" t="s">
        <v>459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441</v>
      </c>
      <c r="DH115" s="862"/>
      <c r="DI115" s="862"/>
      <c r="DJ115" s="862"/>
      <c r="DK115" s="863"/>
      <c r="DL115" s="864" t="s">
        <v>448</v>
      </c>
      <c r="DM115" s="862"/>
      <c r="DN115" s="862"/>
      <c r="DO115" s="862"/>
      <c r="DP115" s="863"/>
      <c r="DQ115" s="864" t="s">
        <v>441</v>
      </c>
      <c r="DR115" s="862"/>
      <c r="DS115" s="862"/>
      <c r="DT115" s="862"/>
      <c r="DU115" s="863"/>
      <c r="DV115" s="909" t="s">
        <v>448</v>
      </c>
      <c r="DW115" s="910"/>
      <c r="DX115" s="910"/>
      <c r="DY115" s="910"/>
      <c r="DZ115" s="911"/>
    </row>
    <row r="116" spans="1:130" s="247" customFormat="1" ht="26.25" customHeight="1" x14ac:dyDescent="0.2">
      <c r="A116" s="1005"/>
      <c r="B116" s="1006"/>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20</v>
      </c>
      <c r="AB116" s="862"/>
      <c r="AC116" s="862"/>
      <c r="AD116" s="862"/>
      <c r="AE116" s="863"/>
      <c r="AF116" s="864" t="s">
        <v>448</v>
      </c>
      <c r="AG116" s="862"/>
      <c r="AH116" s="862"/>
      <c r="AI116" s="862"/>
      <c r="AJ116" s="863"/>
      <c r="AK116" s="864" t="s">
        <v>448</v>
      </c>
      <c r="AL116" s="862"/>
      <c r="AM116" s="862"/>
      <c r="AN116" s="862"/>
      <c r="AO116" s="863"/>
      <c r="AP116" s="909" t="s">
        <v>441</v>
      </c>
      <c r="AQ116" s="910"/>
      <c r="AR116" s="910"/>
      <c r="AS116" s="910"/>
      <c r="AT116" s="911"/>
      <c r="AU116" s="1021"/>
      <c r="AV116" s="1022"/>
      <c r="AW116" s="1022"/>
      <c r="AX116" s="1022"/>
      <c r="AY116" s="1022"/>
      <c r="AZ116" s="948" t="s">
        <v>461</v>
      </c>
      <c r="BA116" s="949"/>
      <c r="BB116" s="949"/>
      <c r="BC116" s="949"/>
      <c r="BD116" s="949"/>
      <c r="BE116" s="949"/>
      <c r="BF116" s="949"/>
      <c r="BG116" s="949"/>
      <c r="BH116" s="949"/>
      <c r="BI116" s="949"/>
      <c r="BJ116" s="949"/>
      <c r="BK116" s="949"/>
      <c r="BL116" s="949"/>
      <c r="BM116" s="949"/>
      <c r="BN116" s="949"/>
      <c r="BO116" s="949"/>
      <c r="BP116" s="950"/>
      <c r="BQ116" s="898" t="s">
        <v>448</v>
      </c>
      <c r="BR116" s="899"/>
      <c r="BS116" s="899"/>
      <c r="BT116" s="899"/>
      <c r="BU116" s="899"/>
      <c r="BV116" s="899" t="s">
        <v>441</v>
      </c>
      <c r="BW116" s="899"/>
      <c r="BX116" s="899"/>
      <c r="BY116" s="899"/>
      <c r="BZ116" s="899"/>
      <c r="CA116" s="899" t="s">
        <v>448</v>
      </c>
      <c r="CB116" s="899"/>
      <c r="CC116" s="899"/>
      <c r="CD116" s="899"/>
      <c r="CE116" s="899"/>
      <c r="CF116" s="960" t="s">
        <v>448</v>
      </c>
      <c r="CG116" s="961"/>
      <c r="CH116" s="961"/>
      <c r="CI116" s="961"/>
      <c r="CJ116" s="961"/>
      <c r="CK116" s="1016"/>
      <c r="CL116" s="903"/>
      <c r="CM116" s="906" t="s">
        <v>462</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7311</v>
      </c>
      <c r="DH116" s="862"/>
      <c r="DI116" s="862"/>
      <c r="DJ116" s="862"/>
      <c r="DK116" s="863"/>
      <c r="DL116" s="864">
        <v>5483</v>
      </c>
      <c r="DM116" s="862"/>
      <c r="DN116" s="862"/>
      <c r="DO116" s="862"/>
      <c r="DP116" s="863"/>
      <c r="DQ116" s="864">
        <v>3656</v>
      </c>
      <c r="DR116" s="862"/>
      <c r="DS116" s="862"/>
      <c r="DT116" s="862"/>
      <c r="DU116" s="863"/>
      <c r="DV116" s="909">
        <v>0</v>
      </c>
      <c r="DW116" s="910"/>
      <c r="DX116" s="910"/>
      <c r="DY116" s="910"/>
      <c r="DZ116" s="911"/>
    </row>
    <row r="117" spans="1:130" s="247" customFormat="1" ht="26.25" customHeight="1" x14ac:dyDescent="0.2">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463</v>
      </c>
      <c r="Z117" s="988"/>
      <c r="AA117" s="993">
        <v>6772695</v>
      </c>
      <c r="AB117" s="994"/>
      <c r="AC117" s="994"/>
      <c r="AD117" s="994"/>
      <c r="AE117" s="995"/>
      <c r="AF117" s="996">
        <v>6867780</v>
      </c>
      <c r="AG117" s="994"/>
      <c r="AH117" s="994"/>
      <c r="AI117" s="994"/>
      <c r="AJ117" s="995"/>
      <c r="AK117" s="996">
        <v>6357752</v>
      </c>
      <c r="AL117" s="994"/>
      <c r="AM117" s="994"/>
      <c r="AN117" s="994"/>
      <c r="AO117" s="995"/>
      <c r="AP117" s="997"/>
      <c r="AQ117" s="998"/>
      <c r="AR117" s="998"/>
      <c r="AS117" s="998"/>
      <c r="AT117" s="999"/>
      <c r="AU117" s="1021"/>
      <c r="AV117" s="1022"/>
      <c r="AW117" s="1022"/>
      <c r="AX117" s="1022"/>
      <c r="AY117" s="1022"/>
      <c r="AZ117" s="948" t="s">
        <v>464</v>
      </c>
      <c r="BA117" s="949"/>
      <c r="BB117" s="949"/>
      <c r="BC117" s="949"/>
      <c r="BD117" s="949"/>
      <c r="BE117" s="949"/>
      <c r="BF117" s="949"/>
      <c r="BG117" s="949"/>
      <c r="BH117" s="949"/>
      <c r="BI117" s="949"/>
      <c r="BJ117" s="949"/>
      <c r="BK117" s="949"/>
      <c r="BL117" s="949"/>
      <c r="BM117" s="949"/>
      <c r="BN117" s="949"/>
      <c r="BO117" s="949"/>
      <c r="BP117" s="950"/>
      <c r="BQ117" s="898" t="s">
        <v>441</v>
      </c>
      <c r="BR117" s="899"/>
      <c r="BS117" s="899"/>
      <c r="BT117" s="899"/>
      <c r="BU117" s="899"/>
      <c r="BV117" s="899" t="s">
        <v>441</v>
      </c>
      <c r="BW117" s="899"/>
      <c r="BX117" s="899"/>
      <c r="BY117" s="899"/>
      <c r="BZ117" s="899"/>
      <c r="CA117" s="899" t="s">
        <v>441</v>
      </c>
      <c r="CB117" s="899"/>
      <c r="CC117" s="899"/>
      <c r="CD117" s="899"/>
      <c r="CE117" s="899"/>
      <c r="CF117" s="960" t="s">
        <v>441</v>
      </c>
      <c r="CG117" s="961"/>
      <c r="CH117" s="961"/>
      <c r="CI117" s="961"/>
      <c r="CJ117" s="961"/>
      <c r="CK117" s="1016"/>
      <c r="CL117" s="903"/>
      <c r="CM117" s="906" t="s">
        <v>465</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441</v>
      </c>
      <c r="DH117" s="862"/>
      <c r="DI117" s="862"/>
      <c r="DJ117" s="862"/>
      <c r="DK117" s="863"/>
      <c r="DL117" s="864" t="s">
        <v>441</v>
      </c>
      <c r="DM117" s="862"/>
      <c r="DN117" s="862"/>
      <c r="DO117" s="862"/>
      <c r="DP117" s="863"/>
      <c r="DQ117" s="864" t="s">
        <v>441</v>
      </c>
      <c r="DR117" s="862"/>
      <c r="DS117" s="862"/>
      <c r="DT117" s="862"/>
      <c r="DU117" s="863"/>
      <c r="DV117" s="909" t="s">
        <v>441</v>
      </c>
      <c r="DW117" s="910"/>
      <c r="DX117" s="910"/>
      <c r="DY117" s="910"/>
      <c r="DZ117" s="911"/>
    </row>
    <row r="118" spans="1:130" s="247" customFormat="1" ht="26.25" customHeight="1" x14ac:dyDescent="0.2">
      <c r="A118" s="986" t="s">
        <v>436</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434</v>
      </c>
      <c r="AB118" s="987"/>
      <c r="AC118" s="987"/>
      <c r="AD118" s="987"/>
      <c r="AE118" s="988"/>
      <c r="AF118" s="989" t="s">
        <v>307</v>
      </c>
      <c r="AG118" s="987"/>
      <c r="AH118" s="987"/>
      <c r="AI118" s="987"/>
      <c r="AJ118" s="988"/>
      <c r="AK118" s="989" t="s">
        <v>306</v>
      </c>
      <c r="AL118" s="987"/>
      <c r="AM118" s="987"/>
      <c r="AN118" s="987"/>
      <c r="AO118" s="988"/>
      <c r="AP118" s="990" t="s">
        <v>435</v>
      </c>
      <c r="AQ118" s="991"/>
      <c r="AR118" s="991"/>
      <c r="AS118" s="991"/>
      <c r="AT118" s="992"/>
      <c r="AU118" s="1021"/>
      <c r="AV118" s="1022"/>
      <c r="AW118" s="1022"/>
      <c r="AX118" s="1022"/>
      <c r="AY118" s="1022"/>
      <c r="AZ118" s="964" t="s">
        <v>466</v>
      </c>
      <c r="BA118" s="965"/>
      <c r="BB118" s="965"/>
      <c r="BC118" s="965"/>
      <c r="BD118" s="965"/>
      <c r="BE118" s="965"/>
      <c r="BF118" s="965"/>
      <c r="BG118" s="965"/>
      <c r="BH118" s="965"/>
      <c r="BI118" s="965"/>
      <c r="BJ118" s="965"/>
      <c r="BK118" s="965"/>
      <c r="BL118" s="965"/>
      <c r="BM118" s="965"/>
      <c r="BN118" s="965"/>
      <c r="BO118" s="965"/>
      <c r="BP118" s="966"/>
      <c r="BQ118" s="967" t="s">
        <v>448</v>
      </c>
      <c r="BR118" s="930"/>
      <c r="BS118" s="930"/>
      <c r="BT118" s="930"/>
      <c r="BU118" s="930"/>
      <c r="BV118" s="930" t="s">
        <v>392</v>
      </c>
      <c r="BW118" s="930"/>
      <c r="BX118" s="930"/>
      <c r="BY118" s="930"/>
      <c r="BZ118" s="930"/>
      <c r="CA118" s="930" t="s">
        <v>392</v>
      </c>
      <c r="CB118" s="930"/>
      <c r="CC118" s="930"/>
      <c r="CD118" s="930"/>
      <c r="CE118" s="930"/>
      <c r="CF118" s="960" t="s">
        <v>467</v>
      </c>
      <c r="CG118" s="961"/>
      <c r="CH118" s="961"/>
      <c r="CI118" s="961"/>
      <c r="CJ118" s="961"/>
      <c r="CK118" s="1016"/>
      <c r="CL118" s="903"/>
      <c r="CM118" s="906" t="s">
        <v>468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232</v>
      </c>
      <c r="DH118" s="862"/>
      <c r="DI118" s="862"/>
      <c r="DJ118" s="862"/>
      <c r="DK118" s="863"/>
      <c r="DL118" s="864" t="s">
        <v>392</v>
      </c>
      <c r="DM118" s="862"/>
      <c r="DN118" s="862"/>
      <c r="DO118" s="862"/>
      <c r="DP118" s="863"/>
      <c r="DQ118" s="864" t="s">
        <v>448</v>
      </c>
      <c r="DR118" s="862"/>
      <c r="DS118" s="862"/>
      <c r="DT118" s="862"/>
      <c r="DU118" s="863"/>
      <c r="DV118" s="909" t="s">
        <v>448</v>
      </c>
      <c r="DW118" s="910"/>
      <c r="DX118" s="910"/>
      <c r="DY118" s="910"/>
      <c r="DZ118" s="911"/>
    </row>
    <row r="119" spans="1:130" s="247" customFormat="1" ht="26.25" customHeight="1" x14ac:dyDescent="0.2">
      <c r="A119" s="900" t="s">
        <v>439</v>
      </c>
      <c r="B119" s="901"/>
      <c r="C119" s="976" t="s">
        <v>440</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416</v>
      </c>
      <c r="AB119" s="980"/>
      <c r="AC119" s="980"/>
      <c r="AD119" s="980"/>
      <c r="AE119" s="981"/>
      <c r="AF119" s="982" t="s">
        <v>232</v>
      </c>
      <c r="AG119" s="980"/>
      <c r="AH119" s="980"/>
      <c r="AI119" s="980"/>
      <c r="AJ119" s="981"/>
      <c r="AK119" s="982" t="s">
        <v>469</v>
      </c>
      <c r="AL119" s="980"/>
      <c r="AM119" s="980"/>
      <c r="AN119" s="980"/>
      <c r="AO119" s="981"/>
      <c r="AP119" s="983" t="s">
        <v>467</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470</v>
      </c>
      <c r="BP119" s="963"/>
      <c r="BQ119" s="967">
        <v>85182120</v>
      </c>
      <c r="BR119" s="930"/>
      <c r="BS119" s="930"/>
      <c r="BT119" s="930"/>
      <c r="BU119" s="930"/>
      <c r="BV119" s="930">
        <v>85043931</v>
      </c>
      <c r="BW119" s="930"/>
      <c r="BX119" s="930"/>
      <c r="BY119" s="930"/>
      <c r="BZ119" s="930"/>
      <c r="CA119" s="930">
        <v>83296526</v>
      </c>
      <c r="CB119" s="930"/>
      <c r="CC119" s="930"/>
      <c r="CD119" s="930"/>
      <c r="CE119" s="930"/>
      <c r="CF119" s="828"/>
      <c r="CG119" s="829"/>
      <c r="CH119" s="829"/>
      <c r="CI119" s="829"/>
      <c r="CJ119" s="919"/>
      <c r="CK119" s="1017"/>
      <c r="CL119" s="905"/>
      <c r="CM119" s="923" t="s">
        <v>471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232</v>
      </c>
      <c r="DH119" s="845"/>
      <c r="DI119" s="845"/>
      <c r="DJ119" s="845"/>
      <c r="DK119" s="846"/>
      <c r="DL119" s="847" t="s">
        <v>472</v>
      </c>
      <c r="DM119" s="845"/>
      <c r="DN119" s="845"/>
      <c r="DO119" s="845"/>
      <c r="DP119" s="846"/>
      <c r="DQ119" s="847" t="s">
        <v>392</v>
      </c>
      <c r="DR119" s="845"/>
      <c r="DS119" s="845"/>
      <c r="DT119" s="845"/>
      <c r="DU119" s="846"/>
      <c r="DV119" s="933" t="s">
        <v>232</v>
      </c>
      <c r="DW119" s="934"/>
      <c r="DX119" s="934"/>
      <c r="DY119" s="934"/>
      <c r="DZ119" s="935"/>
    </row>
    <row r="120" spans="1:130" s="247" customFormat="1" ht="26.25" customHeight="1" x14ac:dyDescent="0.2">
      <c r="A120" s="902"/>
      <c r="B120" s="903"/>
      <c r="C120" s="906" t="s">
        <v>445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448</v>
      </c>
      <c r="AB120" s="862"/>
      <c r="AC120" s="862"/>
      <c r="AD120" s="862"/>
      <c r="AE120" s="863"/>
      <c r="AF120" s="864" t="s">
        <v>232</v>
      </c>
      <c r="AG120" s="862"/>
      <c r="AH120" s="862"/>
      <c r="AI120" s="862"/>
      <c r="AJ120" s="863"/>
      <c r="AK120" s="864" t="s">
        <v>416</v>
      </c>
      <c r="AL120" s="862"/>
      <c r="AM120" s="862"/>
      <c r="AN120" s="862"/>
      <c r="AO120" s="863"/>
      <c r="AP120" s="909" t="s">
        <v>392</v>
      </c>
      <c r="AQ120" s="910"/>
      <c r="AR120" s="910"/>
      <c r="AS120" s="910"/>
      <c r="AT120" s="911"/>
      <c r="AU120" s="968" t="s">
        <v>473</v>
      </c>
      <c r="AV120" s="969"/>
      <c r="AW120" s="969"/>
      <c r="AX120" s="969"/>
      <c r="AY120" s="970"/>
      <c r="AZ120" s="945" t="s">
        <v>474</v>
      </c>
      <c r="BA120" s="890"/>
      <c r="BB120" s="890"/>
      <c r="BC120" s="890"/>
      <c r="BD120" s="890"/>
      <c r="BE120" s="890"/>
      <c r="BF120" s="890"/>
      <c r="BG120" s="890"/>
      <c r="BH120" s="890"/>
      <c r="BI120" s="890"/>
      <c r="BJ120" s="890"/>
      <c r="BK120" s="890"/>
      <c r="BL120" s="890"/>
      <c r="BM120" s="890"/>
      <c r="BN120" s="890"/>
      <c r="BO120" s="890"/>
      <c r="BP120" s="891"/>
      <c r="BQ120" s="946">
        <v>9581986</v>
      </c>
      <c r="BR120" s="927"/>
      <c r="BS120" s="927"/>
      <c r="BT120" s="927"/>
      <c r="BU120" s="927"/>
      <c r="BV120" s="927">
        <v>8546156</v>
      </c>
      <c r="BW120" s="927"/>
      <c r="BX120" s="927"/>
      <c r="BY120" s="927"/>
      <c r="BZ120" s="927"/>
      <c r="CA120" s="927">
        <v>8464405</v>
      </c>
      <c r="CB120" s="927"/>
      <c r="CC120" s="927"/>
      <c r="CD120" s="927"/>
      <c r="CE120" s="927"/>
      <c r="CF120" s="951">
        <v>41</v>
      </c>
      <c r="CG120" s="952"/>
      <c r="CH120" s="952"/>
      <c r="CI120" s="952"/>
      <c r="CJ120" s="952"/>
      <c r="CK120" s="953" t="s">
        <v>475</v>
      </c>
      <c r="CL120" s="937"/>
      <c r="CM120" s="937"/>
      <c r="CN120" s="937"/>
      <c r="CO120" s="938"/>
      <c r="CP120" s="957" t="s">
        <v>476</v>
      </c>
      <c r="CQ120" s="958"/>
      <c r="CR120" s="958"/>
      <c r="CS120" s="958"/>
      <c r="CT120" s="958"/>
      <c r="CU120" s="958"/>
      <c r="CV120" s="958"/>
      <c r="CW120" s="958"/>
      <c r="CX120" s="958"/>
      <c r="CY120" s="958"/>
      <c r="CZ120" s="958"/>
      <c r="DA120" s="958"/>
      <c r="DB120" s="958"/>
      <c r="DC120" s="958"/>
      <c r="DD120" s="958"/>
      <c r="DE120" s="958"/>
      <c r="DF120" s="959"/>
      <c r="DG120" s="946">
        <v>31442155</v>
      </c>
      <c r="DH120" s="927"/>
      <c r="DI120" s="927"/>
      <c r="DJ120" s="927"/>
      <c r="DK120" s="927"/>
      <c r="DL120" s="927">
        <v>30498529</v>
      </c>
      <c r="DM120" s="927"/>
      <c r="DN120" s="927"/>
      <c r="DO120" s="927"/>
      <c r="DP120" s="927"/>
      <c r="DQ120" s="927">
        <v>27989809</v>
      </c>
      <c r="DR120" s="927"/>
      <c r="DS120" s="927"/>
      <c r="DT120" s="927"/>
      <c r="DU120" s="927"/>
      <c r="DV120" s="928">
        <v>135.5</v>
      </c>
      <c r="DW120" s="928"/>
      <c r="DX120" s="928"/>
      <c r="DY120" s="928"/>
      <c r="DZ120" s="929"/>
    </row>
    <row r="121" spans="1:130" s="247" customFormat="1" ht="26.25" customHeight="1" x14ac:dyDescent="0.2">
      <c r="A121" s="902"/>
      <c r="B121" s="903"/>
      <c r="C121" s="948" t="s">
        <v>477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469</v>
      </c>
      <c r="AB121" s="862"/>
      <c r="AC121" s="862"/>
      <c r="AD121" s="862"/>
      <c r="AE121" s="863"/>
      <c r="AF121" s="864" t="s">
        <v>416</v>
      </c>
      <c r="AG121" s="862"/>
      <c r="AH121" s="862"/>
      <c r="AI121" s="862"/>
      <c r="AJ121" s="863"/>
      <c r="AK121" s="864" t="s">
        <v>478</v>
      </c>
      <c r="AL121" s="862"/>
      <c r="AM121" s="862"/>
      <c r="AN121" s="862"/>
      <c r="AO121" s="863"/>
      <c r="AP121" s="909" t="s">
        <v>448</v>
      </c>
      <c r="AQ121" s="910"/>
      <c r="AR121" s="910"/>
      <c r="AS121" s="910"/>
      <c r="AT121" s="911"/>
      <c r="AU121" s="971"/>
      <c r="AV121" s="972"/>
      <c r="AW121" s="972"/>
      <c r="AX121" s="972"/>
      <c r="AY121" s="973"/>
      <c r="AZ121" s="897" t="s">
        <v>479</v>
      </c>
      <c r="BA121" s="832"/>
      <c r="BB121" s="832"/>
      <c r="BC121" s="832"/>
      <c r="BD121" s="832"/>
      <c r="BE121" s="832"/>
      <c r="BF121" s="832"/>
      <c r="BG121" s="832"/>
      <c r="BH121" s="832"/>
      <c r="BI121" s="832"/>
      <c r="BJ121" s="832"/>
      <c r="BK121" s="832"/>
      <c r="BL121" s="832"/>
      <c r="BM121" s="832"/>
      <c r="BN121" s="832"/>
      <c r="BO121" s="832"/>
      <c r="BP121" s="833"/>
      <c r="BQ121" s="898">
        <v>13519493</v>
      </c>
      <c r="BR121" s="899"/>
      <c r="BS121" s="899"/>
      <c r="BT121" s="899"/>
      <c r="BU121" s="899"/>
      <c r="BV121" s="899">
        <v>13561725</v>
      </c>
      <c r="BW121" s="899"/>
      <c r="BX121" s="899"/>
      <c r="BY121" s="899"/>
      <c r="BZ121" s="899"/>
      <c r="CA121" s="899">
        <v>12752674</v>
      </c>
      <c r="CB121" s="899"/>
      <c r="CC121" s="899"/>
      <c r="CD121" s="899"/>
      <c r="CE121" s="899"/>
      <c r="CF121" s="960">
        <v>61.7</v>
      </c>
      <c r="CG121" s="961"/>
      <c r="CH121" s="961"/>
      <c r="CI121" s="961"/>
      <c r="CJ121" s="961"/>
      <c r="CK121" s="954"/>
      <c r="CL121" s="940"/>
      <c r="CM121" s="940"/>
      <c r="CN121" s="940"/>
      <c r="CO121" s="941"/>
      <c r="CP121" s="920" t="s">
        <v>480</v>
      </c>
      <c r="CQ121" s="921"/>
      <c r="CR121" s="921"/>
      <c r="CS121" s="921"/>
      <c r="CT121" s="921"/>
      <c r="CU121" s="921"/>
      <c r="CV121" s="921"/>
      <c r="CW121" s="921"/>
      <c r="CX121" s="921"/>
      <c r="CY121" s="921"/>
      <c r="CZ121" s="921"/>
      <c r="DA121" s="921"/>
      <c r="DB121" s="921"/>
      <c r="DC121" s="921"/>
      <c r="DD121" s="921"/>
      <c r="DE121" s="921"/>
      <c r="DF121" s="922"/>
      <c r="DG121" s="898">
        <v>7890082</v>
      </c>
      <c r="DH121" s="899"/>
      <c r="DI121" s="899"/>
      <c r="DJ121" s="899"/>
      <c r="DK121" s="899"/>
      <c r="DL121" s="899">
        <v>8116702</v>
      </c>
      <c r="DM121" s="899"/>
      <c r="DN121" s="899"/>
      <c r="DO121" s="899"/>
      <c r="DP121" s="899"/>
      <c r="DQ121" s="899">
        <v>7124797</v>
      </c>
      <c r="DR121" s="899"/>
      <c r="DS121" s="899"/>
      <c r="DT121" s="899"/>
      <c r="DU121" s="899"/>
      <c r="DV121" s="876">
        <v>34.5</v>
      </c>
      <c r="DW121" s="876"/>
      <c r="DX121" s="876"/>
      <c r="DY121" s="876"/>
      <c r="DZ121" s="877"/>
    </row>
    <row r="122" spans="1:130" s="247" customFormat="1" ht="26.25" customHeight="1" x14ac:dyDescent="0.2">
      <c r="A122" s="902"/>
      <c r="B122" s="903"/>
      <c r="C122" s="906" t="s">
        <v>456</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467</v>
      </c>
      <c r="AB122" s="862"/>
      <c r="AC122" s="862"/>
      <c r="AD122" s="862"/>
      <c r="AE122" s="863"/>
      <c r="AF122" s="864" t="s">
        <v>448</v>
      </c>
      <c r="AG122" s="862"/>
      <c r="AH122" s="862"/>
      <c r="AI122" s="862"/>
      <c r="AJ122" s="863"/>
      <c r="AK122" s="864" t="s">
        <v>478</v>
      </c>
      <c r="AL122" s="862"/>
      <c r="AM122" s="862"/>
      <c r="AN122" s="862"/>
      <c r="AO122" s="863"/>
      <c r="AP122" s="909" t="s">
        <v>232</v>
      </c>
      <c r="AQ122" s="910"/>
      <c r="AR122" s="910"/>
      <c r="AS122" s="910"/>
      <c r="AT122" s="911"/>
      <c r="AU122" s="971"/>
      <c r="AV122" s="972"/>
      <c r="AW122" s="972"/>
      <c r="AX122" s="972"/>
      <c r="AY122" s="973"/>
      <c r="AZ122" s="964" t="s">
        <v>481</v>
      </c>
      <c r="BA122" s="965"/>
      <c r="BB122" s="965"/>
      <c r="BC122" s="965"/>
      <c r="BD122" s="965"/>
      <c r="BE122" s="965"/>
      <c r="BF122" s="965"/>
      <c r="BG122" s="965"/>
      <c r="BH122" s="965"/>
      <c r="BI122" s="965"/>
      <c r="BJ122" s="965"/>
      <c r="BK122" s="965"/>
      <c r="BL122" s="965"/>
      <c r="BM122" s="965"/>
      <c r="BN122" s="965"/>
      <c r="BO122" s="965"/>
      <c r="BP122" s="966"/>
      <c r="BQ122" s="967">
        <v>52788645</v>
      </c>
      <c r="BR122" s="930"/>
      <c r="BS122" s="930"/>
      <c r="BT122" s="930"/>
      <c r="BU122" s="930"/>
      <c r="BV122" s="930">
        <v>52105233</v>
      </c>
      <c r="BW122" s="930"/>
      <c r="BX122" s="930"/>
      <c r="BY122" s="930"/>
      <c r="BZ122" s="930"/>
      <c r="CA122" s="930">
        <v>53208106</v>
      </c>
      <c r="CB122" s="930"/>
      <c r="CC122" s="930"/>
      <c r="CD122" s="930"/>
      <c r="CE122" s="930"/>
      <c r="CF122" s="931">
        <v>257.5</v>
      </c>
      <c r="CG122" s="932"/>
      <c r="CH122" s="932"/>
      <c r="CI122" s="932"/>
      <c r="CJ122" s="932"/>
      <c r="CK122" s="954"/>
      <c r="CL122" s="940"/>
      <c r="CM122" s="940"/>
      <c r="CN122" s="940"/>
      <c r="CO122" s="941"/>
      <c r="CP122" s="920" t="s">
        <v>482</v>
      </c>
      <c r="CQ122" s="921"/>
      <c r="CR122" s="921"/>
      <c r="CS122" s="921"/>
      <c r="CT122" s="921"/>
      <c r="CU122" s="921"/>
      <c r="CV122" s="921"/>
      <c r="CW122" s="921"/>
      <c r="CX122" s="921"/>
      <c r="CY122" s="921"/>
      <c r="CZ122" s="921"/>
      <c r="DA122" s="921"/>
      <c r="DB122" s="921"/>
      <c r="DC122" s="921"/>
      <c r="DD122" s="921"/>
      <c r="DE122" s="921"/>
      <c r="DF122" s="922"/>
      <c r="DG122" s="898">
        <v>837355</v>
      </c>
      <c r="DH122" s="899"/>
      <c r="DI122" s="899"/>
      <c r="DJ122" s="899"/>
      <c r="DK122" s="899"/>
      <c r="DL122" s="899">
        <v>717702</v>
      </c>
      <c r="DM122" s="899"/>
      <c r="DN122" s="899"/>
      <c r="DO122" s="899"/>
      <c r="DP122" s="899"/>
      <c r="DQ122" s="899">
        <v>627361</v>
      </c>
      <c r="DR122" s="899"/>
      <c r="DS122" s="899"/>
      <c r="DT122" s="899"/>
      <c r="DU122" s="899"/>
      <c r="DV122" s="876">
        <v>3</v>
      </c>
      <c r="DW122" s="876"/>
      <c r="DX122" s="876"/>
      <c r="DY122" s="876"/>
      <c r="DZ122" s="877"/>
    </row>
    <row r="123" spans="1:130" s="247" customFormat="1" ht="26.25" customHeight="1" x14ac:dyDescent="0.2">
      <c r="A123" s="902"/>
      <c r="B123" s="903"/>
      <c r="C123" s="906" t="s">
        <v>462</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1828</v>
      </c>
      <c r="AB123" s="862"/>
      <c r="AC123" s="862"/>
      <c r="AD123" s="862"/>
      <c r="AE123" s="863"/>
      <c r="AF123" s="864">
        <v>1828</v>
      </c>
      <c r="AG123" s="862"/>
      <c r="AH123" s="862"/>
      <c r="AI123" s="862"/>
      <c r="AJ123" s="863"/>
      <c r="AK123" s="864">
        <v>1828</v>
      </c>
      <c r="AL123" s="862"/>
      <c r="AM123" s="862"/>
      <c r="AN123" s="862"/>
      <c r="AO123" s="863"/>
      <c r="AP123" s="909">
        <v>0</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483</v>
      </c>
      <c r="BP123" s="963"/>
      <c r="BQ123" s="917">
        <v>75890124</v>
      </c>
      <c r="BR123" s="918"/>
      <c r="BS123" s="918"/>
      <c r="BT123" s="918"/>
      <c r="BU123" s="918"/>
      <c r="BV123" s="918">
        <v>74213114</v>
      </c>
      <c r="BW123" s="918"/>
      <c r="BX123" s="918"/>
      <c r="BY123" s="918"/>
      <c r="BZ123" s="918"/>
      <c r="CA123" s="918">
        <v>74425185</v>
      </c>
      <c r="CB123" s="918"/>
      <c r="CC123" s="918"/>
      <c r="CD123" s="918"/>
      <c r="CE123" s="918"/>
      <c r="CF123" s="828"/>
      <c r="CG123" s="829"/>
      <c r="CH123" s="829"/>
      <c r="CI123" s="829"/>
      <c r="CJ123" s="919"/>
      <c r="CK123" s="954"/>
      <c r="CL123" s="940"/>
      <c r="CM123" s="940"/>
      <c r="CN123" s="940"/>
      <c r="CO123" s="941"/>
      <c r="CP123" s="920" t="s">
        <v>484</v>
      </c>
      <c r="CQ123" s="921"/>
      <c r="CR123" s="921"/>
      <c r="CS123" s="921"/>
      <c r="CT123" s="921"/>
      <c r="CU123" s="921"/>
      <c r="CV123" s="921"/>
      <c r="CW123" s="921"/>
      <c r="CX123" s="921"/>
      <c r="CY123" s="921"/>
      <c r="CZ123" s="921"/>
      <c r="DA123" s="921"/>
      <c r="DB123" s="921"/>
      <c r="DC123" s="921"/>
      <c r="DD123" s="921"/>
      <c r="DE123" s="921"/>
      <c r="DF123" s="922"/>
      <c r="DG123" s="861">
        <v>177914</v>
      </c>
      <c r="DH123" s="862"/>
      <c r="DI123" s="862"/>
      <c r="DJ123" s="862"/>
      <c r="DK123" s="863"/>
      <c r="DL123" s="864">
        <v>189342</v>
      </c>
      <c r="DM123" s="862"/>
      <c r="DN123" s="862"/>
      <c r="DO123" s="862"/>
      <c r="DP123" s="863"/>
      <c r="DQ123" s="864">
        <v>77490</v>
      </c>
      <c r="DR123" s="862"/>
      <c r="DS123" s="862"/>
      <c r="DT123" s="862"/>
      <c r="DU123" s="863"/>
      <c r="DV123" s="909">
        <v>0.4</v>
      </c>
      <c r="DW123" s="910"/>
      <c r="DX123" s="910"/>
      <c r="DY123" s="910"/>
      <c r="DZ123" s="911"/>
    </row>
    <row r="124" spans="1:130" s="247" customFormat="1" ht="26.25" customHeight="1" thickBot="1" x14ac:dyDescent="0.25">
      <c r="A124" s="902"/>
      <c r="B124" s="903"/>
      <c r="C124" s="906" t="s">
        <v>465</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392</v>
      </c>
      <c r="AB124" s="862"/>
      <c r="AC124" s="862"/>
      <c r="AD124" s="862"/>
      <c r="AE124" s="863"/>
      <c r="AF124" s="864" t="s">
        <v>467</v>
      </c>
      <c r="AG124" s="862"/>
      <c r="AH124" s="862"/>
      <c r="AI124" s="862"/>
      <c r="AJ124" s="863"/>
      <c r="AK124" s="864" t="s">
        <v>448</v>
      </c>
      <c r="AL124" s="862"/>
      <c r="AM124" s="862"/>
      <c r="AN124" s="862"/>
      <c r="AO124" s="863"/>
      <c r="AP124" s="909" t="s">
        <v>478</v>
      </c>
      <c r="AQ124" s="910"/>
      <c r="AR124" s="910"/>
      <c r="AS124" s="910"/>
      <c r="AT124" s="911"/>
      <c r="AU124" s="912" t="s">
        <v>485</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46.6</v>
      </c>
      <c r="BR124" s="916"/>
      <c r="BS124" s="916"/>
      <c r="BT124" s="916"/>
      <c r="BU124" s="916"/>
      <c r="BV124" s="916">
        <v>53</v>
      </c>
      <c r="BW124" s="916"/>
      <c r="BX124" s="916"/>
      <c r="BY124" s="916"/>
      <c r="BZ124" s="916"/>
      <c r="CA124" s="916">
        <v>42.9</v>
      </c>
      <c r="CB124" s="916"/>
      <c r="CC124" s="916"/>
      <c r="CD124" s="916"/>
      <c r="CE124" s="916"/>
      <c r="CF124" s="806"/>
      <c r="CG124" s="807"/>
      <c r="CH124" s="807"/>
      <c r="CI124" s="807"/>
      <c r="CJ124" s="947"/>
      <c r="CK124" s="955"/>
      <c r="CL124" s="955"/>
      <c r="CM124" s="955"/>
      <c r="CN124" s="955"/>
      <c r="CO124" s="956"/>
      <c r="CP124" s="920" t="s">
        <v>486</v>
      </c>
      <c r="CQ124" s="921"/>
      <c r="CR124" s="921"/>
      <c r="CS124" s="921"/>
      <c r="CT124" s="921"/>
      <c r="CU124" s="921"/>
      <c r="CV124" s="921"/>
      <c r="CW124" s="921"/>
      <c r="CX124" s="921"/>
      <c r="CY124" s="921"/>
      <c r="CZ124" s="921"/>
      <c r="DA124" s="921"/>
      <c r="DB124" s="921"/>
      <c r="DC124" s="921"/>
      <c r="DD124" s="921"/>
      <c r="DE124" s="921"/>
      <c r="DF124" s="922"/>
      <c r="DG124" s="844">
        <v>155115</v>
      </c>
      <c r="DH124" s="845"/>
      <c r="DI124" s="845"/>
      <c r="DJ124" s="845"/>
      <c r="DK124" s="846"/>
      <c r="DL124" s="847">
        <v>106620</v>
      </c>
      <c r="DM124" s="845"/>
      <c r="DN124" s="845"/>
      <c r="DO124" s="845"/>
      <c r="DP124" s="846"/>
      <c r="DQ124" s="847">
        <v>73374</v>
      </c>
      <c r="DR124" s="845"/>
      <c r="DS124" s="845"/>
      <c r="DT124" s="845"/>
      <c r="DU124" s="846"/>
      <c r="DV124" s="933">
        <v>0.4</v>
      </c>
      <c r="DW124" s="934"/>
      <c r="DX124" s="934"/>
      <c r="DY124" s="934"/>
      <c r="DZ124" s="935"/>
    </row>
    <row r="125" spans="1:130" s="247" customFormat="1" ht="26.25" customHeight="1" x14ac:dyDescent="0.2">
      <c r="A125" s="902"/>
      <c r="B125" s="903"/>
      <c r="C125" s="906" t="s">
        <v>468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416</v>
      </c>
      <c r="AB125" s="862"/>
      <c r="AC125" s="862"/>
      <c r="AD125" s="862"/>
      <c r="AE125" s="863"/>
      <c r="AF125" s="864" t="s">
        <v>443</v>
      </c>
      <c r="AG125" s="862"/>
      <c r="AH125" s="862"/>
      <c r="AI125" s="862"/>
      <c r="AJ125" s="863"/>
      <c r="AK125" s="864" t="s">
        <v>478</v>
      </c>
      <c r="AL125" s="862"/>
      <c r="AM125" s="862"/>
      <c r="AN125" s="862"/>
      <c r="AO125" s="863"/>
      <c r="AP125" s="909" t="s">
        <v>472</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487</v>
      </c>
      <c r="CL125" s="937"/>
      <c r="CM125" s="937"/>
      <c r="CN125" s="937"/>
      <c r="CO125" s="938"/>
      <c r="CP125" s="945" t="s">
        <v>488</v>
      </c>
      <c r="CQ125" s="890"/>
      <c r="CR125" s="890"/>
      <c r="CS125" s="890"/>
      <c r="CT125" s="890"/>
      <c r="CU125" s="890"/>
      <c r="CV125" s="890"/>
      <c r="CW125" s="890"/>
      <c r="CX125" s="890"/>
      <c r="CY125" s="890"/>
      <c r="CZ125" s="890"/>
      <c r="DA125" s="890"/>
      <c r="DB125" s="890"/>
      <c r="DC125" s="890"/>
      <c r="DD125" s="890"/>
      <c r="DE125" s="890"/>
      <c r="DF125" s="891"/>
      <c r="DG125" s="946" t="s">
        <v>489</v>
      </c>
      <c r="DH125" s="927"/>
      <c r="DI125" s="927"/>
      <c r="DJ125" s="927"/>
      <c r="DK125" s="927"/>
      <c r="DL125" s="927" t="s">
        <v>467</v>
      </c>
      <c r="DM125" s="927"/>
      <c r="DN125" s="927"/>
      <c r="DO125" s="927"/>
      <c r="DP125" s="927"/>
      <c r="DQ125" s="927" t="s">
        <v>448</v>
      </c>
      <c r="DR125" s="927"/>
      <c r="DS125" s="927"/>
      <c r="DT125" s="927"/>
      <c r="DU125" s="927"/>
      <c r="DV125" s="928" t="s">
        <v>489</v>
      </c>
      <c r="DW125" s="928"/>
      <c r="DX125" s="928"/>
      <c r="DY125" s="928"/>
      <c r="DZ125" s="929"/>
    </row>
    <row r="126" spans="1:130" s="247" customFormat="1" ht="26.25" customHeight="1" thickBot="1" x14ac:dyDescent="0.25">
      <c r="A126" s="902"/>
      <c r="B126" s="903"/>
      <c r="C126" s="906" t="s">
        <v>471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443</v>
      </c>
      <c r="AB126" s="862"/>
      <c r="AC126" s="862"/>
      <c r="AD126" s="862"/>
      <c r="AE126" s="863"/>
      <c r="AF126" s="864" t="s">
        <v>478</v>
      </c>
      <c r="AG126" s="862"/>
      <c r="AH126" s="862"/>
      <c r="AI126" s="862"/>
      <c r="AJ126" s="863"/>
      <c r="AK126" s="864" t="s">
        <v>489</v>
      </c>
      <c r="AL126" s="862"/>
      <c r="AM126" s="862"/>
      <c r="AN126" s="862"/>
      <c r="AO126" s="863"/>
      <c r="AP126" s="909" t="s">
        <v>489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490</v>
      </c>
      <c r="CQ126" s="832"/>
      <c r="CR126" s="832"/>
      <c r="CS126" s="832"/>
      <c r="CT126" s="832"/>
      <c r="CU126" s="832"/>
      <c r="CV126" s="832"/>
      <c r="CW126" s="832"/>
      <c r="CX126" s="832"/>
      <c r="CY126" s="832"/>
      <c r="CZ126" s="832"/>
      <c r="DA126" s="832"/>
      <c r="DB126" s="832"/>
      <c r="DC126" s="832"/>
      <c r="DD126" s="832"/>
      <c r="DE126" s="832"/>
      <c r="DF126" s="833"/>
      <c r="DG126" s="898" t="s">
        <v>448</v>
      </c>
      <c r="DH126" s="899"/>
      <c r="DI126" s="899"/>
      <c r="DJ126" s="899"/>
      <c r="DK126" s="899"/>
      <c r="DL126" s="899" t="s">
        <v>392</v>
      </c>
      <c r="DM126" s="899"/>
      <c r="DN126" s="899"/>
      <c r="DO126" s="899"/>
      <c r="DP126" s="899"/>
      <c r="DQ126" s="899" t="s">
        <v>469</v>
      </c>
      <c r="DR126" s="899"/>
      <c r="DS126" s="899"/>
      <c r="DT126" s="899"/>
      <c r="DU126" s="899"/>
      <c r="DV126" s="876" t="s">
        <v>478</v>
      </c>
      <c r="DW126" s="876"/>
      <c r="DX126" s="876"/>
      <c r="DY126" s="876"/>
      <c r="DZ126" s="877"/>
    </row>
    <row r="127" spans="1:130" s="247" customFormat="1" ht="26.25" customHeight="1" x14ac:dyDescent="0.2">
      <c r="A127" s="904"/>
      <c r="B127" s="905"/>
      <c r="C127" s="923" t="s">
        <v>491</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489</v>
      </c>
      <c r="AB127" s="862"/>
      <c r="AC127" s="862"/>
      <c r="AD127" s="862"/>
      <c r="AE127" s="863"/>
      <c r="AF127" s="864" t="s">
        <v>448</v>
      </c>
      <c r="AG127" s="862"/>
      <c r="AH127" s="862"/>
      <c r="AI127" s="862"/>
      <c r="AJ127" s="863"/>
      <c r="AK127" s="864" t="s">
        <v>392</v>
      </c>
      <c r="AL127" s="862"/>
      <c r="AM127" s="862"/>
      <c r="AN127" s="862"/>
      <c r="AO127" s="863"/>
      <c r="AP127" s="909" t="s">
        <v>392</v>
      </c>
      <c r="AQ127" s="910"/>
      <c r="AR127" s="910"/>
      <c r="AS127" s="910"/>
      <c r="AT127" s="911"/>
      <c r="AU127" s="283"/>
      <c r="AV127" s="283"/>
      <c r="AW127" s="283"/>
      <c r="AX127" s="926" t="s">
        <v>492</v>
      </c>
      <c r="AY127" s="894"/>
      <c r="AZ127" s="894"/>
      <c r="BA127" s="894"/>
      <c r="BB127" s="894"/>
      <c r="BC127" s="894"/>
      <c r="BD127" s="894"/>
      <c r="BE127" s="895"/>
      <c r="BF127" s="893" t="s">
        <v>493</v>
      </c>
      <c r="BG127" s="894"/>
      <c r="BH127" s="894"/>
      <c r="BI127" s="894"/>
      <c r="BJ127" s="894"/>
      <c r="BK127" s="894"/>
      <c r="BL127" s="895"/>
      <c r="BM127" s="893" t="s">
        <v>494</v>
      </c>
      <c r="BN127" s="894"/>
      <c r="BO127" s="894"/>
      <c r="BP127" s="894"/>
      <c r="BQ127" s="894"/>
      <c r="BR127" s="894"/>
      <c r="BS127" s="895"/>
      <c r="BT127" s="893" t="s">
        <v>495</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496</v>
      </c>
      <c r="CQ127" s="832"/>
      <c r="CR127" s="832"/>
      <c r="CS127" s="832"/>
      <c r="CT127" s="832"/>
      <c r="CU127" s="832"/>
      <c r="CV127" s="832"/>
      <c r="CW127" s="832"/>
      <c r="CX127" s="832"/>
      <c r="CY127" s="832"/>
      <c r="CZ127" s="832"/>
      <c r="DA127" s="832"/>
      <c r="DB127" s="832"/>
      <c r="DC127" s="832"/>
      <c r="DD127" s="832"/>
      <c r="DE127" s="832"/>
      <c r="DF127" s="833"/>
      <c r="DG127" s="898" t="s">
        <v>478</v>
      </c>
      <c r="DH127" s="899"/>
      <c r="DI127" s="899"/>
      <c r="DJ127" s="899"/>
      <c r="DK127" s="899"/>
      <c r="DL127" s="899" t="s">
        <v>497</v>
      </c>
      <c r="DM127" s="899"/>
      <c r="DN127" s="899"/>
      <c r="DO127" s="899"/>
      <c r="DP127" s="899"/>
      <c r="DQ127" s="899" t="s">
        <v>416</v>
      </c>
      <c r="DR127" s="899"/>
      <c r="DS127" s="899"/>
      <c r="DT127" s="899"/>
      <c r="DU127" s="899"/>
      <c r="DV127" s="876" t="s">
        <v>448</v>
      </c>
      <c r="DW127" s="876"/>
      <c r="DX127" s="876"/>
      <c r="DY127" s="876"/>
      <c r="DZ127" s="877"/>
    </row>
    <row r="128" spans="1:130" s="247" customFormat="1" ht="26.25" customHeight="1" thickBot="1" x14ac:dyDescent="0.25">
      <c r="A128" s="878" t="s">
        <v>498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499</v>
      </c>
      <c r="X128" s="880"/>
      <c r="Y128" s="880"/>
      <c r="Z128" s="881"/>
      <c r="AA128" s="882">
        <v>1137200</v>
      </c>
      <c r="AB128" s="883"/>
      <c r="AC128" s="883"/>
      <c r="AD128" s="883"/>
      <c r="AE128" s="884"/>
      <c r="AF128" s="885">
        <v>1163148</v>
      </c>
      <c r="AG128" s="883"/>
      <c r="AH128" s="883"/>
      <c r="AI128" s="883"/>
      <c r="AJ128" s="884"/>
      <c r="AK128" s="885">
        <v>1268083</v>
      </c>
      <c r="AL128" s="883"/>
      <c r="AM128" s="883"/>
      <c r="AN128" s="883"/>
      <c r="AO128" s="884"/>
      <c r="AP128" s="886"/>
      <c r="AQ128" s="887"/>
      <c r="AR128" s="887"/>
      <c r="AS128" s="887"/>
      <c r="AT128" s="888"/>
      <c r="AU128" s="283"/>
      <c r="AV128" s="283"/>
      <c r="AW128" s="283"/>
      <c r="AX128" s="889" t="s">
        <v>500</v>
      </c>
      <c r="AY128" s="890"/>
      <c r="AZ128" s="890"/>
      <c r="BA128" s="890"/>
      <c r="BB128" s="890"/>
      <c r="BC128" s="890"/>
      <c r="BD128" s="890"/>
      <c r="BE128" s="891"/>
      <c r="BF128" s="868" t="s">
        <v>448</v>
      </c>
      <c r="BG128" s="869"/>
      <c r="BH128" s="869"/>
      <c r="BI128" s="869"/>
      <c r="BJ128" s="869"/>
      <c r="BK128" s="869"/>
      <c r="BL128" s="892"/>
      <c r="BM128" s="868">
        <v>12.11</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501</v>
      </c>
      <c r="CQ128" s="810"/>
      <c r="CR128" s="810"/>
      <c r="CS128" s="810"/>
      <c r="CT128" s="810"/>
      <c r="CU128" s="810"/>
      <c r="CV128" s="810"/>
      <c r="CW128" s="810"/>
      <c r="CX128" s="810"/>
      <c r="CY128" s="810"/>
      <c r="CZ128" s="810"/>
      <c r="DA128" s="810"/>
      <c r="DB128" s="810"/>
      <c r="DC128" s="810"/>
      <c r="DD128" s="810"/>
      <c r="DE128" s="810"/>
      <c r="DF128" s="811"/>
      <c r="DG128" s="872">
        <v>1777</v>
      </c>
      <c r="DH128" s="873"/>
      <c r="DI128" s="873"/>
      <c r="DJ128" s="873"/>
      <c r="DK128" s="873"/>
      <c r="DL128" s="873">
        <v>29</v>
      </c>
      <c r="DM128" s="873"/>
      <c r="DN128" s="873"/>
      <c r="DO128" s="873"/>
      <c r="DP128" s="873"/>
      <c r="DQ128" s="873">
        <v>239</v>
      </c>
      <c r="DR128" s="873"/>
      <c r="DS128" s="873"/>
      <c r="DT128" s="873"/>
      <c r="DU128" s="873"/>
      <c r="DV128" s="874">
        <v>0</v>
      </c>
      <c r="DW128" s="874"/>
      <c r="DX128" s="874"/>
      <c r="DY128" s="874"/>
      <c r="DZ128" s="875"/>
    </row>
    <row r="129" spans="1:131" s="247" customFormat="1" ht="26.25" customHeight="1" x14ac:dyDescent="0.2">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502</v>
      </c>
      <c r="X129" s="859"/>
      <c r="Y129" s="859"/>
      <c r="Z129" s="860"/>
      <c r="AA129" s="861">
        <v>23905293</v>
      </c>
      <c r="AB129" s="862"/>
      <c r="AC129" s="862"/>
      <c r="AD129" s="862"/>
      <c r="AE129" s="863"/>
      <c r="AF129" s="864">
        <v>24431147</v>
      </c>
      <c r="AG129" s="862"/>
      <c r="AH129" s="862"/>
      <c r="AI129" s="862"/>
      <c r="AJ129" s="863"/>
      <c r="AK129" s="864">
        <v>24647080</v>
      </c>
      <c r="AL129" s="862"/>
      <c r="AM129" s="862"/>
      <c r="AN129" s="862"/>
      <c r="AO129" s="863"/>
      <c r="AP129" s="865"/>
      <c r="AQ129" s="866"/>
      <c r="AR129" s="866"/>
      <c r="AS129" s="866"/>
      <c r="AT129" s="867"/>
      <c r="AU129" s="285"/>
      <c r="AV129" s="285"/>
      <c r="AW129" s="285"/>
      <c r="AX129" s="831" t="s">
        <v>503</v>
      </c>
      <c r="AY129" s="832"/>
      <c r="AZ129" s="832"/>
      <c r="BA129" s="832"/>
      <c r="BB129" s="832"/>
      <c r="BC129" s="832"/>
      <c r="BD129" s="832"/>
      <c r="BE129" s="833"/>
      <c r="BF129" s="851" t="s">
        <v>392</v>
      </c>
      <c r="BG129" s="852"/>
      <c r="BH129" s="852"/>
      <c r="BI129" s="852"/>
      <c r="BJ129" s="852"/>
      <c r="BK129" s="852"/>
      <c r="BL129" s="853"/>
      <c r="BM129" s="851">
        <v>17.11</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504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505</v>
      </c>
      <c r="X130" s="859"/>
      <c r="Y130" s="859"/>
      <c r="Z130" s="860"/>
      <c r="AA130" s="861">
        <v>3971460</v>
      </c>
      <c r="AB130" s="862"/>
      <c r="AC130" s="862"/>
      <c r="AD130" s="862"/>
      <c r="AE130" s="863"/>
      <c r="AF130" s="864">
        <v>4011886</v>
      </c>
      <c r="AG130" s="862"/>
      <c r="AH130" s="862"/>
      <c r="AI130" s="862"/>
      <c r="AJ130" s="863"/>
      <c r="AK130" s="864">
        <v>3985490</v>
      </c>
      <c r="AL130" s="862"/>
      <c r="AM130" s="862"/>
      <c r="AN130" s="862"/>
      <c r="AO130" s="863"/>
      <c r="AP130" s="865"/>
      <c r="AQ130" s="866"/>
      <c r="AR130" s="866"/>
      <c r="AS130" s="866"/>
      <c r="AT130" s="867"/>
      <c r="AU130" s="285"/>
      <c r="AV130" s="285"/>
      <c r="AW130" s="285"/>
      <c r="AX130" s="831" t="s">
        <v>506</v>
      </c>
      <c r="AY130" s="832"/>
      <c r="AZ130" s="832"/>
      <c r="BA130" s="832"/>
      <c r="BB130" s="832"/>
      <c r="BC130" s="832"/>
      <c r="BD130" s="832"/>
      <c r="BE130" s="833"/>
      <c r="BF130" s="834">
        <v>7.3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507</v>
      </c>
      <c r="X131" s="842"/>
      <c r="Y131" s="842"/>
      <c r="Z131" s="843"/>
      <c r="AA131" s="844">
        <v>19933833</v>
      </c>
      <c r="AB131" s="845"/>
      <c r="AC131" s="845"/>
      <c r="AD131" s="845"/>
      <c r="AE131" s="846"/>
      <c r="AF131" s="847">
        <v>20419261</v>
      </c>
      <c r="AG131" s="845"/>
      <c r="AH131" s="845"/>
      <c r="AI131" s="845"/>
      <c r="AJ131" s="846"/>
      <c r="AK131" s="847">
        <v>20661590</v>
      </c>
      <c r="AL131" s="845"/>
      <c r="AM131" s="845"/>
      <c r="AN131" s="845"/>
      <c r="AO131" s="846"/>
      <c r="AP131" s="848"/>
      <c r="AQ131" s="849"/>
      <c r="AR131" s="849"/>
      <c r="AS131" s="849"/>
      <c r="AT131" s="850"/>
      <c r="AU131" s="285"/>
      <c r="AV131" s="285"/>
      <c r="AW131" s="285"/>
      <c r="AX131" s="809" t="s">
        <v>508</v>
      </c>
      <c r="AY131" s="810"/>
      <c r="AZ131" s="810"/>
      <c r="BA131" s="810"/>
      <c r="BB131" s="810"/>
      <c r="BC131" s="810"/>
      <c r="BD131" s="810"/>
      <c r="BE131" s="811"/>
      <c r="BF131" s="812">
        <v>42.9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509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510</v>
      </c>
      <c r="W132" s="822"/>
      <c r="X132" s="822"/>
      <c r="Y132" s="822"/>
      <c r="Z132" s="823"/>
      <c r="AA132" s="824">
        <v>8.3477924189999992</v>
      </c>
      <c r="AB132" s="825"/>
      <c r="AC132" s="825"/>
      <c r="AD132" s="825"/>
      <c r="AE132" s="826"/>
      <c r="AF132" s="827">
        <v>8.2899474180000006</v>
      </c>
      <c r="AG132" s="825"/>
      <c r="AH132" s="825"/>
      <c r="AI132" s="825"/>
      <c r="AJ132" s="826"/>
      <c r="AK132" s="827">
        <v>5.3441143689999997</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511</v>
      </c>
      <c r="W133" s="801"/>
      <c r="X133" s="801"/>
      <c r="Y133" s="801"/>
      <c r="Z133" s="802"/>
      <c r="AA133" s="803">
        <v>8.1999999999999993</v>
      </c>
      <c r="AB133" s="804"/>
      <c r="AC133" s="804"/>
      <c r="AD133" s="804"/>
      <c r="AE133" s="805"/>
      <c r="AF133" s="803">
        <v>8.4</v>
      </c>
      <c r="AG133" s="804"/>
      <c r="AH133" s="804"/>
      <c r="AI133" s="804"/>
      <c r="AJ133" s="805"/>
      <c r="AK133" s="803">
        <v>7.3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9+z+/XkSR1sl5gxd16lY7ak0hvxNwkXfcFfiTIZ7GfQZruuzCJjbparSJbBppgZvXpgM7slZFf7JJRkTfSk8GA==" saltValue="iVeyerMYS3QfcZsbppXC+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election activeCell="CQ30" sqref="CQ30"/>
    </sheetView>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512</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FwNQCDmoibr9n4y9yBA9Rw2K0/cHm2v3Im4XuZAHVkeOXVUhHISrkoKhbsTi9wyFn7fIcIhdDYl1OM63QnDJwQ==" saltValue="j961fKoJUDbVoG8AyBkz3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61"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7LkKnVcEUxJemvx7EfnZk/gnhpXr8mycxauBInfwjooGzTzw7vUzUrHsh188zAK0hdUb4g64XJ3YzSD09XPkwQ==" saltValue="8g+xFBvcnBJC0T/db08yP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5" zoomScale="85" zoomScaleSheetLayoutView="85" workbookViewId="0">
      <selection activeCell="AO34" sqref="AO34"/>
    </sheetView>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513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514</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515</v>
      </c>
      <c r="AP7" s="304"/>
      <c r="AQ7" s="305" t="s">
        <v>516</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517</v>
      </c>
      <c r="AQ8" s="311" t="s">
        <v>518</v>
      </c>
      <c r="AR8" s="312" t="s">
        <v>519</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520</v>
      </c>
      <c r="AL9" s="1231"/>
      <c r="AM9" s="1231"/>
      <c r="AN9" s="1232"/>
      <c r="AO9" s="313">
        <v>7081289</v>
      </c>
      <c r="AP9" s="313">
        <v>62680</v>
      </c>
      <c r="AQ9" s="314">
        <v>56673</v>
      </c>
      <c r="AR9" s="315">
        <v>10.6</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521</v>
      </c>
      <c r="AL10" s="1231"/>
      <c r="AM10" s="1231"/>
      <c r="AN10" s="1232"/>
      <c r="AO10" s="316">
        <v>808200</v>
      </c>
      <c r="AP10" s="316">
        <v>7154</v>
      </c>
      <c r="AQ10" s="317">
        <v>5368</v>
      </c>
      <c r="AR10" s="318">
        <v>33.299999999999997</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522</v>
      </c>
      <c r="AL11" s="1231"/>
      <c r="AM11" s="1231"/>
      <c r="AN11" s="1232"/>
      <c r="AO11" s="316">
        <v>89202</v>
      </c>
      <c r="AP11" s="316">
        <v>790</v>
      </c>
      <c r="AQ11" s="317">
        <v>4535</v>
      </c>
      <c r="AR11" s="318">
        <v>-82.6</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523</v>
      </c>
      <c r="AL12" s="1231"/>
      <c r="AM12" s="1231"/>
      <c r="AN12" s="1232"/>
      <c r="AO12" s="316">
        <v>220027</v>
      </c>
      <c r="AP12" s="316">
        <v>1948</v>
      </c>
      <c r="AQ12" s="317">
        <v>1729</v>
      </c>
      <c r="AR12" s="318">
        <v>12.7</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524</v>
      </c>
      <c r="AL13" s="1231"/>
      <c r="AM13" s="1231"/>
      <c r="AN13" s="1232"/>
      <c r="AO13" s="316" t="s">
        <v>525</v>
      </c>
      <c r="AP13" s="316" t="s">
        <v>525</v>
      </c>
      <c r="AQ13" s="317">
        <v>17</v>
      </c>
      <c r="AR13" s="318" t="s">
        <v>525</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526</v>
      </c>
      <c r="AL14" s="1231"/>
      <c r="AM14" s="1231"/>
      <c r="AN14" s="1232"/>
      <c r="AO14" s="316">
        <v>260693</v>
      </c>
      <c r="AP14" s="316">
        <v>2308</v>
      </c>
      <c r="AQ14" s="317">
        <v>2055</v>
      </c>
      <c r="AR14" s="318">
        <v>12.3</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527</v>
      </c>
      <c r="AL15" s="1231"/>
      <c r="AM15" s="1231"/>
      <c r="AN15" s="1232"/>
      <c r="AO15" s="316">
        <v>85107</v>
      </c>
      <c r="AP15" s="316">
        <v>753</v>
      </c>
      <c r="AQ15" s="317">
        <v>1911</v>
      </c>
      <c r="AR15" s="318">
        <v>-60.6</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528</v>
      </c>
      <c r="AL16" s="1234"/>
      <c r="AM16" s="1234"/>
      <c r="AN16" s="1235"/>
      <c r="AO16" s="316">
        <v>-386603</v>
      </c>
      <c r="AP16" s="316">
        <v>-3422</v>
      </c>
      <c r="AQ16" s="317">
        <v>-4501</v>
      </c>
      <c r="AR16" s="318">
        <v>-24</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8157915</v>
      </c>
      <c r="AP17" s="316">
        <v>72210</v>
      </c>
      <c r="AQ17" s="317">
        <v>67788</v>
      </c>
      <c r="AR17" s="318">
        <v>6.5</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529</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530</v>
      </c>
      <c r="AP20" s="324" t="s">
        <v>531</v>
      </c>
      <c r="AQ20" s="325" t="s">
        <v>532</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533</v>
      </c>
      <c r="AL21" s="1228"/>
      <c r="AM21" s="1228"/>
      <c r="AN21" s="1229"/>
      <c r="AO21" s="328">
        <v>7.74</v>
      </c>
      <c r="AP21" s="329">
        <v>6.66</v>
      </c>
      <c r="AQ21" s="330">
        <v>1.08</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534</v>
      </c>
      <c r="AL22" s="1228"/>
      <c r="AM22" s="1228"/>
      <c r="AN22" s="1229"/>
      <c r="AO22" s="333">
        <v>98.5</v>
      </c>
      <c r="AP22" s="334">
        <v>99.7</v>
      </c>
      <c r="AQ22" s="335">
        <v>-1.2</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535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536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537</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515</v>
      </c>
      <c r="AP30" s="304"/>
      <c r="AQ30" s="305" t="s">
        <v>516</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517</v>
      </c>
      <c r="AQ31" s="311" t="s">
        <v>518</v>
      </c>
      <c r="AR31" s="312" t="s">
        <v>519</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538</v>
      </c>
      <c r="AL32" s="1219"/>
      <c r="AM32" s="1219"/>
      <c r="AN32" s="1220"/>
      <c r="AO32" s="343">
        <v>3456682</v>
      </c>
      <c r="AP32" s="343">
        <v>30597</v>
      </c>
      <c r="AQ32" s="344">
        <v>35263</v>
      </c>
      <c r="AR32" s="345">
        <v>-13.2</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539</v>
      </c>
      <c r="AL33" s="1219"/>
      <c r="AM33" s="1219"/>
      <c r="AN33" s="1220"/>
      <c r="AO33" s="343" t="s">
        <v>525</v>
      </c>
      <c r="AP33" s="343" t="s">
        <v>525</v>
      </c>
      <c r="AQ33" s="344" t="s">
        <v>525</v>
      </c>
      <c r="AR33" s="345" t="s">
        <v>525</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540</v>
      </c>
      <c r="AL34" s="1219"/>
      <c r="AM34" s="1219"/>
      <c r="AN34" s="1220"/>
      <c r="AO34" s="343" t="s">
        <v>525</v>
      </c>
      <c r="AP34" s="343" t="s">
        <v>525</v>
      </c>
      <c r="AQ34" s="344">
        <v>10</v>
      </c>
      <c r="AR34" s="345" t="s">
        <v>525</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541</v>
      </c>
      <c r="AL35" s="1219"/>
      <c r="AM35" s="1219"/>
      <c r="AN35" s="1220"/>
      <c r="AO35" s="343">
        <v>2898214</v>
      </c>
      <c r="AP35" s="343">
        <v>25654</v>
      </c>
      <c r="AQ35" s="344">
        <v>11974</v>
      </c>
      <c r="AR35" s="345">
        <v>114.2</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542</v>
      </c>
      <c r="AL36" s="1219"/>
      <c r="AM36" s="1219"/>
      <c r="AN36" s="1220"/>
      <c r="AO36" s="343">
        <v>1028</v>
      </c>
      <c r="AP36" s="343">
        <v>9</v>
      </c>
      <c r="AQ36" s="344">
        <v>1702</v>
      </c>
      <c r="AR36" s="345">
        <v>-99.5</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543</v>
      </c>
      <c r="AL37" s="1219"/>
      <c r="AM37" s="1219"/>
      <c r="AN37" s="1220"/>
      <c r="AO37" s="343">
        <v>1828</v>
      </c>
      <c r="AP37" s="343">
        <v>16</v>
      </c>
      <c r="AQ37" s="344">
        <v>411</v>
      </c>
      <c r="AR37" s="345">
        <v>-96.1</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544</v>
      </c>
      <c r="AL38" s="1222"/>
      <c r="AM38" s="1222"/>
      <c r="AN38" s="1223"/>
      <c r="AO38" s="346" t="s">
        <v>525</v>
      </c>
      <c r="AP38" s="346" t="s">
        <v>525</v>
      </c>
      <c r="AQ38" s="347">
        <v>0</v>
      </c>
      <c r="AR38" s="335" t="s">
        <v>525</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545</v>
      </c>
      <c r="AL39" s="1222"/>
      <c r="AM39" s="1222"/>
      <c r="AN39" s="1223"/>
      <c r="AO39" s="343">
        <v>-1268083</v>
      </c>
      <c r="AP39" s="343">
        <v>-11224</v>
      </c>
      <c r="AQ39" s="344">
        <v>-7482</v>
      </c>
      <c r="AR39" s="345">
        <v>50</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546</v>
      </c>
      <c r="AL40" s="1219"/>
      <c r="AM40" s="1219"/>
      <c r="AN40" s="1220"/>
      <c r="AO40" s="343">
        <v>-3985490</v>
      </c>
      <c r="AP40" s="343">
        <v>-35278</v>
      </c>
      <c r="AQ40" s="344">
        <v>-32073</v>
      </c>
      <c r="AR40" s="345">
        <v>10</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298</v>
      </c>
      <c r="AL41" s="1225"/>
      <c r="AM41" s="1225"/>
      <c r="AN41" s="1226"/>
      <c r="AO41" s="343">
        <v>1104179</v>
      </c>
      <c r="AP41" s="343">
        <v>9774</v>
      </c>
      <c r="AQ41" s="344">
        <v>9805</v>
      </c>
      <c r="AR41" s="345">
        <v>-0.3</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547</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549</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515</v>
      </c>
      <c r="AN49" s="1213" t="s">
        <v>550</v>
      </c>
      <c r="AO49" s="1214"/>
      <c r="AP49" s="1214"/>
      <c r="AQ49" s="1214"/>
      <c r="AR49" s="1215"/>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551</v>
      </c>
      <c r="AO50" s="360" t="s">
        <v>552</v>
      </c>
      <c r="AP50" s="361" t="s">
        <v>553</v>
      </c>
      <c r="AQ50" s="362" t="s">
        <v>554</v>
      </c>
      <c r="AR50" s="363" t="s">
        <v>555</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556</v>
      </c>
      <c r="AL51" s="356"/>
      <c r="AM51" s="364">
        <v>4835425</v>
      </c>
      <c r="AN51" s="365">
        <v>42873</v>
      </c>
      <c r="AO51" s="366">
        <v>-27.9</v>
      </c>
      <c r="AP51" s="367">
        <v>46440</v>
      </c>
      <c r="AQ51" s="368">
        <v>-13.4</v>
      </c>
      <c r="AR51" s="369">
        <v>-14.5</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557</v>
      </c>
      <c r="AM52" s="372">
        <v>2155592</v>
      </c>
      <c r="AN52" s="373">
        <v>19112</v>
      </c>
      <c r="AO52" s="374">
        <v>-37.1</v>
      </c>
      <c r="AP52" s="375">
        <v>27658</v>
      </c>
      <c r="AQ52" s="376">
        <v>-2.4</v>
      </c>
      <c r="AR52" s="377">
        <v>-34.700000000000003</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558</v>
      </c>
      <c r="AL53" s="356"/>
      <c r="AM53" s="364">
        <v>6451348</v>
      </c>
      <c r="AN53" s="365">
        <v>57141</v>
      </c>
      <c r="AO53" s="366">
        <v>33.299999999999997</v>
      </c>
      <c r="AP53" s="367">
        <v>63257</v>
      </c>
      <c r="AQ53" s="368">
        <v>36.200000000000003</v>
      </c>
      <c r="AR53" s="369">
        <v>-2.9</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557</v>
      </c>
      <c r="AM54" s="372">
        <v>3435698</v>
      </c>
      <c r="AN54" s="373">
        <v>30431</v>
      </c>
      <c r="AO54" s="374">
        <v>59.2</v>
      </c>
      <c r="AP54" s="375">
        <v>27259</v>
      </c>
      <c r="AQ54" s="376">
        <v>-1.4</v>
      </c>
      <c r="AR54" s="377">
        <v>60.6</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559</v>
      </c>
      <c r="AL55" s="356"/>
      <c r="AM55" s="364">
        <v>6318800</v>
      </c>
      <c r="AN55" s="365">
        <v>56057</v>
      </c>
      <c r="AO55" s="366">
        <v>-1.9</v>
      </c>
      <c r="AP55" s="367">
        <v>52308</v>
      </c>
      <c r="AQ55" s="368">
        <v>-17.3</v>
      </c>
      <c r="AR55" s="369">
        <v>15.4</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557</v>
      </c>
      <c r="AM56" s="372">
        <v>3798108</v>
      </c>
      <c r="AN56" s="373">
        <v>33695</v>
      </c>
      <c r="AO56" s="374">
        <v>10.7</v>
      </c>
      <c r="AP56" s="375">
        <v>28695</v>
      </c>
      <c r="AQ56" s="376">
        <v>5.3</v>
      </c>
      <c r="AR56" s="377">
        <v>5.4</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560</v>
      </c>
      <c r="AL57" s="356"/>
      <c r="AM57" s="364">
        <v>4619283</v>
      </c>
      <c r="AN57" s="365">
        <v>40817</v>
      </c>
      <c r="AO57" s="366">
        <v>-27.2</v>
      </c>
      <c r="AP57" s="367">
        <v>46402</v>
      </c>
      <c r="AQ57" s="368">
        <v>-11.3</v>
      </c>
      <c r="AR57" s="369">
        <v>-15.9</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557</v>
      </c>
      <c r="AM58" s="372">
        <v>2434945</v>
      </c>
      <c r="AN58" s="373">
        <v>21516</v>
      </c>
      <c r="AO58" s="374">
        <v>-36.1</v>
      </c>
      <c r="AP58" s="375">
        <v>26897</v>
      </c>
      <c r="AQ58" s="376">
        <v>-6.3</v>
      </c>
      <c r="AR58" s="377">
        <v>-29.8</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561</v>
      </c>
      <c r="AL59" s="356"/>
      <c r="AM59" s="364">
        <v>5586418</v>
      </c>
      <c r="AN59" s="365">
        <v>49448</v>
      </c>
      <c r="AO59" s="366">
        <v>21.1</v>
      </c>
      <c r="AP59" s="367">
        <v>66343</v>
      </c>
      <c r="AQ59" s="368">
        <v>43</v>
      </c>
      <c r="AR59" s="369">
        <v>-21.9</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557</v>
      </c>
      <c r="AM60" s="372">
        <v>3435887</v>
      </c>
      <c r="AN60" s="373">
        <v>30413</v>
      </c>
      <c r="AO60" s="374">
        <v>41.4</v>
      </c>
      <c r="AP60" s="375">
        <v>34529</v>
      </c>
      <c r="AQ60" s="376">
        <v>28.4</v>
      </c>
      <c r="AR60" s="377">
        <v>13</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562</v>
      </c>
      <c r="AL61" s="378"/>
      <c r="AM61" s="379">
        <v>5562255</v>
      </c>
      <c r="AN61" s="380">
        <v>49267</v>
      </c>
      <c r="AO61" s="381">
        <v>-0.5</v>
      </c>
      <c r="AP61" s="382">
        <v>54950</v>
      </c>
      <c r="AQ61" s="383">
        <v>7.4</v>
      </c>
      <c r="AR61" s="369">
        <v>-7.9</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557</v>
      </c>
      <c r="AM62" s="372">
        <v>3052046</v>
      </c>
      <c r="AN62" s="373">
        <v>27033</v>
      </c>
      <c r="AO62" s="374">
        <v>7.6</v>
      </c>
      <c r="AP62" s="375">
        <v>29008</v>
      </c>
      <c r="AQ62" s="376">
        <v>4.7</v>
      </c>
      <c r="AR62" s="377">
        <v>2.9</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48quIAmoTgSexMTXAToIiy2Lzpei06x/SPdsm6hz6gLvnhjl685B9jL4iSg1xTugcflFjH6Al7S9oSisGMEI3g==" saltValue="CnQ6SxQFwOJb6aKeGLssU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55" zoomScale="70" zoomScaleNormal="70" zoomScaleSheetLayoutView="55" workbookViewId="0">
      <selection activeCell="BI90" sqref="BI90"/>
    </sheetView>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564</v>
      </c>
    </row>
    <row r="120" spans="125:125" ht="13.5" hidden="1" customHeight="1" x14ac:dyDescent="0.2"/>
    <row r="121" spans="125:125" ht="13.5" hidden="1" customHeight="1" x14ac:dyDescent="0.2">
      <c r="DU121" s="291"/>
    </row>
  </sheetData>
  <sheetProtection algorithmName="SHA-512" hashValue="g0OOLo9qYwCjuxdqtcByyM0zFUDy7kUFy6eZ7MFnXqtvIw44Y9MzBjjeoChFuxPAnSTBgUJKzvGPuT9yBQrvrg==" saltValue="Me0nQ/8uQ+HdZgN9owAww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9" zoomScale="70" zoomScaleNormal="7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565</v>
      </c>
    </row>
  </sheetData>
  <sheetProtection algorithmName="SHA-512" hashValue="J5r6abzVgIPiRWzZRPCyWIFAJ7g/aSVSlrJxVWTHRu9lS8dv9NSd7OPiXMtoErELP2w3kbHaj5Z873XXHm6T3g==" saltValue="ikaW5rL0aezYbugmWsyO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5" zoomScale="70" zoomScaleNormal="70" zoomScaleSheetLayoutView="100" workbookViewId="0">
      <selection activeCell="F47" sqref="F47"/>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566</v>
      </c>
      <c r="G46" s="8" t="s">
        <v>567</v>
      </c>
      <c r="H46" s="8" t="s">
        <v>568</v>
      </c>
      <c r="I46" s="8" t="s">
        <v>569</v>
      </c>
      <c r="J46" s="9" t="s">
        <v>570</v>
      </c>
    </row>
    <row r="47" spans="2:10" ht="57.75" customHeight="1" x14ac:dyDescent="0.2">
      <c r="B47" s="10"/>
      <c r="C47" s="1236" t="s">
        <v>3</v>
      </c>
      <c r="D47" s="1236"/>
      <c r="E47" s="1237"/>
      <c r="F47" s="11">
        <v>20.92</v>
      </c>
      <c r="G47" s="12">
        <v>18.46</v>
      </c>
      <c r="H47" s="12">
        <v>16.14</v>
      </c>
      <c r="I47" s="12">
        <v>11.47</v>
      </c>
      <c r="J47" s="13">
        <v>11.31</v>
      </c>
    </row>
    <row r="48" spans="2:10" ht="57.75" customHeight="1" x14ac:dyDescent="0.2">
      <c r="B48" s="14"/>
      <c r="C48" s="1238" t="s">
        <v>4</v>
      </c>
      <c r="D48" s="1238"/>
      <c r="E48" s="1239"/>
      <c r="F48" s="15">
        <v>3.49</v>
      </c>
      <c r="G48" s="16">
        <v>2.5499999999999998</v>
      </c>
      <c r="H48" s="16">
        <v>2.35</v>
      </c>
      <c r="I48" s="16">
        <v>3.8</v>
      </c>
      <c r="J48" s="17">
        <v>4.55</v>
      </c>
    </row>
    <row r="49" spans="2:10" ht="57.75" customHeight="1" thickBot="1" x14ac:dyDescent="0.25">
      <c r="B49" s="18"/>
      <c r="C49" s="1240" t="s">
        <v>5</v>
      </c>
      <c r="D49" s="1240"/>
      <c r="E49" s="1241"/>
      <c r="F49" s="19" t="s">
        <v>571</v>
      </c>
      <c r="G49" s="20" t="s">
        <v>572</v>
      </c>
      <c r="H49" s="20" t="s">
        <v>573</v>
      </c>
      <c r="I49" s="20" t="s">
        <v>574</v>
      </c>
      <c r="J49" s="21">
        <v>2.2200000000000002</v>
      </c>
    </row>
    <row r="50" spans="2:10" ht="13.5" customHeight="1" x14ac:dyDescent="0.2"/>
  </sheetData>
  <sheetProtection algorithmName="SHA-512" hashValue="zFatuTCf603ekHlcdtuDegxbJDW0lktU4OBbM2If2d3ZUK5/llHKXpX7DzGENu5Lncqty9I5IEU3iGpV1IreAw==" saltValue="+Pu3760pwTnH820Xz3TD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2021-10-12T22:46:36Z</cp:lastPrinted>
  <dcterms:created xsi:type="dcterms:W3CDTF">2021-02-05T03:10:16Z</dcterms:created>
  <dcterms:modified xsi:type="dcterms:W3CDTF">2021-10-26T04:43:42Z</dcterms:modified>
  <cp:category/>
</cp:coreProperties>
</file>