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01\財政課\08　★決算統計\平成30年度決算統計\13財政状況資料集\④20.9.1当初分と追加分の結合し正式提出\02_修正後\"/>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<sst xmlns="http://schemas.openxmlformats.org/spreadsheetml/2006/main" count="1098" uniqueCount="646">
  <si>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</si>
  <si>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</si>
  <si>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</si>
  <si>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</si>
  <si>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</si>
  <si>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</si>
  <si>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</si>
  <si>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</si>
  <si>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</si>
  <si>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</si>
  <si>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</si>
  <si>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</si>
  <si>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</si>
  <si>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</si>
  <si>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</si>
  <si>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</si>
  <si>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</si>
  <si>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</si>
  <si>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</si>
  <si>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</si>
  <si>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</si>
  <si>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</si>
  <si>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</si>
  <si>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</si>
  <si>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</si>
  <si>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</si>
  <si>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</si>
  <si>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</si>
  <si>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</si>
  <si>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</si>
  <si>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</si>
  <si>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</si>
  <si>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</si>
  <si>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</si>
  <si>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</si>
  <si>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</si>
  <si>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</si>
  <si>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</si>
  <si>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</si>
  <si>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</si>
  <si>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</si>
  <si>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</si>
  <si>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</si>
  <si>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</si>
  <si>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</si>
  <si>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</si>
  <si>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</si>
  <si>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</si>
  <si>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</si>
  <si>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</si>
  <si>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</si>
  <si>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</si>
  <si>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</si>
  <si>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</si>
  <si>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</si>
  <si>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</si>
  <si>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</si>
  <si>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</si>
  <si>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</si>
  <si>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</si>
  <si>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</si>
  <si>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</si>
  <si>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</si>
  <si>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</si>
  <si>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</si>
  <si>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</si>
  <si>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</si>
  <si>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</si>
  <si>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</si>
  <si>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</si>
  <si>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</si>
  <si>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</si>
  <si>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</si>
  <si>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</si>
  <si>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</si>
  <si>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</si>
  <si>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</si>
  <si>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</si>
  <si>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</si>
  <si>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</si>
  <si>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</si>
  <si>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</si>
  <si>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</si>
  <si>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</si>
  <si>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</si>
  <si>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</si>
  <si>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</si>
  <si>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</si>
  <si>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</si>
  <si>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</si>
  <si>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</si>
  <si>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</si>
  <si>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</si>
  <si>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</si>
  <si>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</si>
  <si>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</si>
  <si>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</si>
  <si>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</si>
  <si>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彦根市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</si>
  <si>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</si>
  <si>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</si>
  <si>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</si>
  <si>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</si>
  <si>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</si>
  <si>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</si>
  <si>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</si>
  <si>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</si>
  <si>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</si>
  <si>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</si>
  <si>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</si>
  <si>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</si>
  <si>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</si>
  <si>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</si>
  <si>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</si>
  <si>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</si>
  <si>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</si>
  <si>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</si>
  <si>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</si>
  <si>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</si>
  <si>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</si>
  <si>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</si>
  <si>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</si>
  <si>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</si>
  <si>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</si>
  <si>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</si>
  <si>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</si>
  <si>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</si>
  <si>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</si>
  <si>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</si>
  <si>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</si>
  <si>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</si>
  <si>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</si>
  <si>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</si>
  <si>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</si>
  <si>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</si>
  <si>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</si>
  <si>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</si>
  <si>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</si>
  <si>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</si>
  <si>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</si>
  <si>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</si>
  <si>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</si>
  <si>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</si>
  <si>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</si>
  <si>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</si>
  <si>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</si>
  <si>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</si>
  <si>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</si>
  <si>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</si>
  <si>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</si>
  <si>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</si>
  <si>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</si>
  <si>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</si>
  <si>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</si>
  <si>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</si>
  <si>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</si>
  <si>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</si>
  <si>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</si>
  <si>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</si>
  <si>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</si>
  <si>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</si>
  <si>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</si>
  <si>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</si>
  <si>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</si>
  <si>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</si>
  <si>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</si>
  <si>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</si>
  <si>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</si>
  <si>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</si>
  <si>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</si>
  <si>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</si>
  <si>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</si>
  <si>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</si>
  <si>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</si>
  <si>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</si>
  <si>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</si>
  <si>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</si>
  <si>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</si>
  <si>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</si>
  <si>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</si>
  <si>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</si>
  <si>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</si>
  <si>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</si>
  <si>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</si>
  <si>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</si>
  <si>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</si>
  <si>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</si>
  <si>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</si>
  <si>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</si>
  <si>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</si>
  <si>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</si>
  <si>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</si>
  <si>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</si>
  <si>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</si>
  <si>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</si>
  <si>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</si>
  <si>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</si>
  <si>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</si>
  <si>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</si>
  <si>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</si>
  <si>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</si>
  <si>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</si>
  <si>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</si>
  <si>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</si>
  <si>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</si>
  <si>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</si>
  <si>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</si>
  <si>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</si>
  <si>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</si>
  <si>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</si>
  <si>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</si>
  <si>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滋賀県彦根市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</si>
  <si>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</si>
  <si>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</si>
  <si>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</si>
  <si>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</si>
  <si>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</si>
  <si>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</si>
  <si>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</si>
  <si>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</si>
  <si>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</si>
  <si>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</si>
  <si>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</si>
  <si>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</si>
  <si>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</si>
  <si>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</si>
  <si>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</si>
  <si>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</si>
  <si>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</si>
  <si>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</si>
  <si>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</si>
  <si>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</si>
  <si>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</si>
  <si>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</si>
  <si>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</si>
  <si>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</si>
  <si>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</si>
  <si>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</si>
  <si>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</si>
  <si>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</si>
  <si>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</si>
  <si>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</si>
  <si>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</si>
  <si>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</si>
  <si>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</si>
  <si>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</si>
  <si>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</si>
  <si>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</si>
  <si>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</si>
  <si>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</si>
  <si>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</si>
  <si>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</si>
  <si>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</si>
  <si>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</si>
  <si>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</si>
  <si>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</si>
  <si>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</si>
  <si>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</si>
  <si>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</si>
  <si>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</si>
  <si>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</si>
  <si>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</si>
  <si>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</si>
  <si>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</si>
  <si>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</si>
  <si>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</si>
  <si>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</si>
  <si>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</si>
  <si>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</si>
  <si>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</si>
  <si>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</si>
  <si>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</si>
  <si>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</si>
  <si>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</si>
  <si>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</si>
  <si>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</si>
  <si>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</si>
  <si>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</si>
  <si>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</si>
  <si>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</si>
  <si>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</si>
  <si>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</si>
  <si>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</si>
  <si>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</si>
  <si>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</si>
  <si>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</si>
  <si>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</si>
  <si>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</si>
  <si>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</si>
  <si>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</si>
  <si>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</si>
  <si>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</si>
  <si>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</si>
  <si>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</si>
  <si>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</si>
  <si>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</si>
  <si>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</si>
  <si>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</si>
  <si>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</si>
  <si>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</si>
  <si>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</si>
  <si>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</si>
  <si>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</si>
  <si>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</si>
  <si>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</si>
  <si>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</si>
  <si>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</si>
  <si>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</si>
  <si>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</si>
  <si>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</si>
  <si>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</si>
  <si>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</si>
  <si>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</si>
  <si>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</si>
  <si>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</si>
  <si>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</si>
  <si>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</si>
  <si>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</si>
  <si>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</si>
  <si>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</si>
  <si>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</si>
  <si>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</si>
  <si>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</si>
  <si>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</si>
  <si>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</si>
  <si>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</si>
  <si>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</si>
  <si>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</si>
  <si>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</si>
  <si>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</si>
  <si>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</si>
  <si>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</si>
  <si>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</si>
  <si>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</si>
  <si>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</si>
  <si>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</si>
  <si>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</si>
  <si>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</si>
  <si>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</si>
  <si>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</si>
  <si>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</si>
  <si>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</si>
  <si>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</si>
  <si>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</si>
  <si>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</si>
  <si>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</si>
  <si>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</si>
  <si>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</si>
  <si>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</si>
  <si>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</si>
  <si>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</si>
  <si>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</si>
  <si>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</si>
  <si>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</si>
  <si>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</si>
  <si>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</si>
  <si>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</si>
  <si>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</si>
  <si>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</si>
  <si>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</si>
  <si>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</si>
  <si>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滋賀県彦根市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</si>
  <si>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</si>
  <si>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</si>
  <si>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</si>
  <si>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</si>
  <si>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</si>
  <si>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</si>
  <si>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</si>
  <si>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</si>
  <si>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</si>
  <si>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</si>
  <si>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</si>
  <si>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</si>
  <si>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</si>
  <si>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</si>
  <si>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</si>
  <si>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</si>
  <si>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</si>
  <si>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</si>
  <si>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</si>
  <si>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</si>
  <si>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休日急病診療所事業特別会計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</si>
  <si>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</si>
  <si>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</si>
  <si>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</si>
  <si>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</si>
  <si>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</si>
  <si>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</si>
  <si>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</si>
  <si>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</si>
  <si>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</si>
  <si>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</si>
  <si>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</si>
  <si>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</si>
  <si>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</si>
  <si>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</si>
  <si>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</si>
  <si>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</si>
  <si>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</si>
  <si>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</si>
  <si>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</si>
  <si>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</si>
  <si>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</si>
  <si>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</si>
  <si>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</si>
  <si>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</si>
  <si>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</si>
  <si>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</si>
  <si>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</si>
  <si>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</si>
  <si>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</si>
  <si>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</si>
  <si>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</si>
  <si>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</si>
  <si>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</si>
  <si>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</si>
  <si>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</si>
  <si>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</si>
  <si>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</si>
  <si>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</si>
  <si>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</si>
  <si>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</si>
  <si>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</si>
  <si>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</si>
  <si>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</si>
  <si>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</si>
  <si>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</si>
  <si>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</si>
  <si>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</si>
  <si>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</si>
  <si>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</si>
  <si>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</si>
  <si>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</si>
  <si>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</si>
  <si>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</si>
  <si>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</si>
  <si>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</si>
  <si>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</si>
  <si>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</si>
  <si>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</si>
  <si>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</si>
  <si>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</si>
  <si>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</si>
  <si>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</si>
  <si>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</si>
  <si>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</si>
  <si>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</si>
  <si>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</si>
  <si>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</si>
  <si>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</si>
  <si>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</si>
  <si>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</si>
  <si>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</si>
  <si>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</si>
  <si>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</si>
  <si>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</si>
  <si>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</si>
  <si>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</si>
  <si>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</si>
  <si>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</si>
  <si>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</si>
  <si>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</si>
  <si>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</si>
  <si>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</si>
  <si>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</si>
  <si>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</si>
  <si>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</si>
  <si>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</si>
  <si>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</si>
  <si>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</si>
  <si>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</si>
  <si>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</si>
  <si>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</si>
  <si>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</si>
  <si>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</si>
  <si>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</si>
  <si>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</si>
  <si>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</si>
  <si>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</si>
  <si>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</si>
  <si>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</si>
  <si>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</si>
  <si>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</si>
  <si>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</si>
  <si>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</si>
  <si>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</si>
  <si>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</si>
  <si>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</si>
  <si>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</si>
  <si>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</si>
  <si>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</si>
  <si>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</si>
  <si>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</si>
  <si>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</si>
  <si>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</si>
  <si>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</si>
  <si>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</si>
  <si>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</si>
  <si>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</si>
  <si>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</si>
  <si>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</si>
  <si>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</si>
  <si>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</si>
  <si>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</si>
  <si>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</si>
  <si>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</si>
  <si>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</si>
  <si>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</si>
  <si>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</si>
  <si>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</si>
  <si>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</si>
  <si>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</si>
  <si>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</si>
  <si>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</si>
  <si>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</si>
  <si>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</si>
  <si>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</si>
  <si>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</si>
  <si>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</si>
  <si>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</si>
  <si>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</si>
  <si>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</si>
  <si>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</si>
  <si>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</si>
  <si>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</si>
  <si>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</si>
  <si>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</si>
  <si>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</si>
  <si>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</si>
  <si>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</si>
  <si>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</si>
  <si>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</si>
  <si>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</si>
  <si>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</si>
  <si>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</si>
  <si>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</si>
  <si>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</si>
  <si>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</si>
  <si>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</si>
  <si>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</si>
  <si>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</si>
  <si>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</si>
  <si>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</si>
  <si>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</si>
  <si>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</si>
  <si>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</si>
  <si>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</si>
  <si>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</si>
  <si>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</si>
  <si>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</si>
  <si>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</si>
  <si>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</si>
  <si>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</si>
  <si>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</si>
  <si>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</si>
  <si>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</si>
  <si>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</si>
  <si>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</si>
  <si>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</si>
  <si>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0.24</t>
  </si>
  <si>
    <t>▲ 3.48</t>
  </si>
  <si>
    <t>▲ 2.40</t>
  </si>
  <si>
    <t>▲ 2.82</t>
  </si>
  <si>
    <t>水道事業会計</t>
  </si>
  <si>
    <t>病院事業会計</t>
  </si>
  <si>
    <t>一般会計</t>
  </si>
  <si>
    <t>下水道事業特別会計</t>
  </si>
  <si>
    <t>介護保険事業特別会計</t>
  </si>
  <si>
    <t>国民健康保険事業特別会計</t>
  </si>
  <si>
    <t>後期高齢者医療事業特別会計</t>
  </si>
  <si>
    <t>休日急病診療所事業特別会計</t>
  </si>
  <si>
    <t>その他会計（赤字）</t>
  </si>
  <si>
    <t>その他会計（黒字）</t>
  </si>
  <si>
    <t>H25末</t>
    <phoneticPr fontId="5"/>
  </si>
  <si>
    <t>H26末</t>
    <phoneticPr fontId="5"/>
  </si>
  <si>
    <t>H27末</t>
    <phoneticPr fontId="5"/>
  </si>
  <si>
    <t>H28末</t>
    <phoneticPr fontId="5"/>
  </si>
  <si>
    <t>H29末</t>
    <phoneticPr fontId="5"/>
  </si>
  <si>
    <t>夢京橋</t>
    <rPh sb="0" eb="1">
      <t>ユメ</t>
    </rPh>
    <rPh sb="1" eb="3">
      <t>キョウバシ</t>
    </rPh>
    <phoneticPr fontId="2"/>
  </si>
  <si>
    <t>彦根総合地方卸売市場</t>
    <rPh sb="0" eb="2">
      <t>ヒコネ</t>
    </rPh>
    <rPh sb="2" eb="4">
      <t>ソウゴウ</t>
    </rPh>
    <rPh sb="4" eb="6">
      <t>チホウ</t>
    </rPh>
    <rPh sb="6" eb="8">
      <t>オロシウリ</t>
    </rPh>
    <rPh sb="8" eb="10">
      <t>シジョウ</t>
    </rPh>
    <phoneticPr fontId="2"/>
  </si>
  <si>
    <t>四番町スクエア</t>
    <rPh sb="0" eb="3">
      <t>ヨンバンチョウ</t>
    </rPh>
    <phoneticPr fontId="2"/>
  </si>
  <si>
    <t>彦根市事業公社</t>
    <rPh sb="0" eb="3">
      <t>ヒコネシ</t>
    </rPh>
    <rPh sb="3" eb="5">
      <t>ジギョウ</t>
    </rPh>
    <rPh sb="5" eb="7">
      <t>コウシャ</t>
    </rPh>
    <phoneticPr fontId="2"/>
  </si>
  <si>
    <t>彦根愛知犬上広域行政組合（一般会計）</t>
    <rPh sb="11" eb="12">
      <t>ア</t>
    </rPh>
    <rPh sb="13" eb="15">
      <t>イッパン</t>
    </rPh>
    <rPh sb="15" eb="17">
      <t>カイケイ</t>
    </rPh>
    <phoneticPr fontId="18"/>
  </si>
  <si>
    <t>彦根市犬上郡営林組合（一般会計）</t>
    <rPh sb="9" eb="10">
      <t>ア</t>
    </rPh>
    <rPh sb="11" eb="13">
      <t>イッパン</t>
    </rPh>
    <rPh sb="13" eb="15">
      <t>カイケイ</t>
    </rPh>
    <phoneticPr fontId="18"/>
  </si>
  <si>
    <t>彦根市米原市山林組合（一般会計）</t>
    <rPh sb="9" eb="10">
      <t>ア</t>
    </rPh>
    <rPh sb="11" eb="13">
      <t>イッパン</t>
    </rPh>
    <rPh sb="13" eb="15">
      <t>カイケイ</t>
    </rPh>
    <phoneticPr fontId="18"/>
  </si>
  <si>
    <t>滋賀県市町村交通災害共済組合（一般会計）</t>
    <rPh sb="13" eb="14">
      <t>ア</t>
    </rPh>
    <rPh sb="15" eb="17">
      <t>イッパン</t>
    </rPh>
    <rPh sb="17" eb="19">
      <t>カイケイ</t>
    </rPh>
    <phoneticPr fontId="18"/>
  </si>
  <si>
    <t>滋賀県市町村職員研修センター（一般会計）</t>
    <rPh sb="15" eb="17">
      <t>イッパン</t>
    </rPh>
    <rPh sb="17" eb="19">
      <t>カイケイ</t>
    </rPh>
    <phoneticPr fontId="18"/>
  </si>
  <si>
    <t>滋賀県後期高齢者医療広域連合（一般会計）</t>
    <rPh sb="15" eb="17">
      <t>イッパン</t>
    </rPh>
    <rPh sb="17" eb="19">
      <t>カイケイ</t>
    </rPh>
    <phoneticPr fontId="18"/>
  </si>
  <si>
    <t>滋賀県後期高齢者医療広域連合（後期高齢者医療特別会計）</t>
    <rPh sb="15" eb="17">
      <t>コウキ</t>
    </rPh>
    <rPh sb="17" eb="19">
      <t>コウレイ</t>
    </rPh>
    <rPh sb="19" eb="20">
      <t>シャ</t>
    </rPh>
    <rPh sb="20" eb="22">
      <t>イリョウ</t>
    </rPh>
    <rPh sb="22" eb="24">
      <t>トクベツ</t>
    </rPh>
    <rPh sb="24" eb="26">
      <t>カイケイ</t>
    </rPh>
    <phoneticPr fontId="18"/>
  </si>
  <si>
    <t>大滝山林組合（一般会計）</t>
    <rPh sb="0" eb="2">
      <t>オオタキ</t>
    </rPh>
    <rPh sb="2" eb="4">
      <t>サンリン</t>
    </rPh>
    <rPh sb="4" eb="6">
      <t>クミアイ</t>
    </rPh>
    <rPh sb="7" eb="9">
      <t>イッパン</t>
    </rPh>
    <rPh sb="9" eb="11">
      <t>カイケイ</t>
    </rPh>
    <phoneticPr fontId="18"/>
  </si>
  <si>
    <t>大滝山林組合（林産物栽培特別会計）</t>
    <rPh sb="0" eb="2">
      <t>オオタキ</t>
    </rPh>
    <rPh sb="2" eb="4">
      <t>サンリン</t>
    </rPh>
    <rPh sb="4" eb="6">
      <t>クミアイ</t>
    </rPh>
    <rPh sb="7" eb="8">
      <t>ハヤシ</t>
    </rPh>
    <rPh sb="8" eb="10">
      <t>サンブツ</t>
    </rPh>
    <rPh sb="10" eb="12">
      <t>サイバイ</t>
    </rPh>
    <rPh sb="12" eb="14">
      <t>トクベツ</t>
    </rPh>
    <rPh sb="14" eb="16">
      <t>カイケイ</t>
    </rPh>
    <phoneticPr fontId="18"/>
  </si>
  <si>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18"/>
  </si>
  <si>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</si>
  <si>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</si>
  <si>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</si>
  <si>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</si>
  <si>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</si>
  <si>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</si>
  <si>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</si>
  <si>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</si>
  <si>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</si>
  <si>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</si>
  <si>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</si>
  <si>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</si>
  <si>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</si>
  <si>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</si>
  <si>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</si>
  <si>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</si>
  <si>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</si>
  <si>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</si>
  <si>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</si>
  <si>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</si>
  <si>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</si>
  <si>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</si>
  <si>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</si>
  <si>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</si>
  <si>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</si>
  <si>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</si>
  <si>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</si>
  <si>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</si>
  <si>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</si>
  <si>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彦根市一般廃棄物処理施設整備基金</t>
    <phoneticPr fontId="18"/>
  </si>
  <si>
    <t>彦根市職員退職手当基金</t>
    <phoneticPr fontId="18"/>
  </si>
  <si>
    <t>彦根市教育施設整備基金</t>
    <phoneticPr fontId="18"/>
  </si>
  <si>
    <t>彦根市福祉・保健・医療基金</t>
    <phoneticPr fontId="18"/>
  </si>
  <si>
    <t>彦根市文化財保護基金</t>
    <rPh sb="3" eb="6">
      <t>ブンカザイ</t>
    </rPh>
    <rPh sb="6" eb="8">
      <t>ホゴ</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</si>
  <si>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</si>
  <si>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</si>
  <si>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</si>
  <si>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</si>
  <si>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</si>
  <si>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</si>
  <si>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</si>
  <si>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</si>
  <si>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</si>
  <si>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</si>
  <si>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</si>
  <si>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</si>
  <si>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</si>
  <si>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</si>
  <si>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</si>
  <si>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</si>
  <si>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</si>
  <si>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</si>
  <si>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実質公債費比率は0.2ポイント、将来負担比率は6.4ポイント上昇している。実質公債費比率については、下水道事業特別会計や病院事業会計への公債費償還に充てる繰出金が依然として多いことなどの要因により、類似団体と比較して高くなっている。また、将来負担比率の上昇については、下水道事業特別会計および農業集落排水事業において地方債残高が減じたものの、充当可能財源である財政調整基金（10.6億円）、福祉・保健・医療基金（3.4億円）、教育施設整備基金（0.8億円）の取り崩しが主な要因である。さらに、一般会計等に係る地方債の現在高についても、本庁舎耐震化整備（起債額3億8,290万円）および焼却場整備（起債額2億3,910万円）に係る起債の借入により増となり、将来負担比率は類似団体平均と比較して50.3ポイントも上回っている状態である。
　今後については、引き続き本庁舎耐震化整備事業や新市民体育センター整備事業および国スポ・障スポ大会関連の事業など大型の起債発行が見込まれる事業が控えていることから、両比率ともに上昇していくことが考えられるため、これまで以上に公債費の適正化に取り組んでいく必要がある。</t>
    <rPh sb="56" eb="58">
      <t>トクベツ</t>
    </rPh>
    <rPh sb="147" eb="149">
      <t>ノウギョウ</t>
    </rPh>
    <rPh sb="149" eb="151">
      <t>シュウラク</t>
    </rPh>
    <rPh sb="151" eb="153">
      <t>ハイスイ</t>
    </rPh>
    <rPh sb="153" eb="155">
      <t>ジギョウ</t>
    </rPh>
    <rPh sb="214" eb="216">
      <t>キョウイク</t>
    </rPh>
    <rPh sb="216" eb="218">
      <t>シセツ</t>
    </rPh>
    <rPh sb="218" eb="220">
      <t>セイビ</t>
    </rPh>
    <rPh sb="220" eb="222">
      <t>キキン</t>
    </rPh>
    <rPh sb="226" eb="228">
      <t>オクエン</t>
    </rPh>
    <rPh sb="293" eb="296">
      <t>ショウキャクジョウ</t>
    </rPh>
    <rPh sb="296" eb="298">
      <t>セイビ</t>
    </rPh>
    <rPh sb="412" eb="41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</si>
</sst>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8.5"/>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F3AD-4995-9681-857A310665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59425</c:v>
                </c:pt>
                <c:pt idx="1">
                  <c:v>42873</c:v>
                </c:pt>
                <c:pt idx="2">
                  <c:v>57141</c:v>
                </c:pt>
                <c:pt idx="3">
                  <c:v>56057</c:v>
                </c:pt>
                <c:pt idx="4">
                  <c:v>40817</c:v>
                </c:pt>
              </c:numCache>
            </c:numRef>
          </c:val>
          <c:smooth val="0"/>
          <c:extLst>
            <c:ext xmlns:c16="http://schemas.microsoft.com/office/drawing/2014/chart" uri="{C3380CC4-5D6E-409C-BE32-E72D297353CC}">
              <c16:uniqueId val="{00000001-F3AD-4995-9681-857A31066582}"/>
            </c:ext>
          </c:extLst>
        </c:ser>
        <c:dLbls>
          <c:showLegendKey val="0"/>
          <c:showVal val="0"/>
          <c:showCatName val="0"/>
          <c:showSerName val="0"/>
          <c:showPercent val="0"/>
          <c:showBubbleSize val="0"/>
        </c:dLbls>
        <c:marker val="1"/>
        <c:smooth val="0"/>
        <c:axId val="-1748052512"/>
        <c:axId val="-1748043264"/>
      </c:lineChart>
      <c:catAx>
        <c:axId val="-1748052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8043264"/>
        <c:crosses val="autoZero"/>
        <c:auto val="1"/>
        <c:lblAlgn val="ctr"/>
        <c:lblOffset val="100"/>
        <c:tickLblSkip val="1"/>
        <c:tickMarkSkip val="1"/>
        <c:noMultiLvlLbl val="0"/>
      </c:catAx>
      <c:valAx>
        <c:axId val="-17480432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8052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6.47</c:v>
                </c:pt>
                <c:pt idx="1">
                  <c:v>3.49</c:v>
                </c:pt>
                <c:pt idx="2">
                  <c:v>2.5499999999999998</c:v>
                </c:pt>
                <c:pt idx="3">
                  <c:v>2.35</c:v>
                </c:pt>
                <c:pt idx="4">
                  <c:v>3.8</c:v>
                </c:pt>
              </c:numCache>
            </c:numRef>
          </c:val>
          <c:extLst>
            <c:ext xmlns:c16="http://schemas.microsoft.com/office/drawing/2014/chart" uri="{C3380CC4-5D6E-409C-BE32-E72D297353CC}">
              <c16:uniqueId val="{00000000-ECB8-4833-9880-B259DED267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20.91</c:v>
                </c:pt>
                <c:pt idx="1">
                  <c:v>20.92</c:v>
                </c:pt>
                <c:pt idx="2">
                  <c:v>18.46</c:v>
                </c:pt>
                <c:pt idx="3">
                  <c:v>16.14</c:v>
                </c:pt>
                <c:pt idx="4">
                  <c:v>11.47</c:v>
                </c:pt>
              </c:numCache>
            </c:numRef>
          </c:val>
          <c:extLst>
            <c:ext xmlns:c16="http://schemas.microsoft.com/office/drawing/2014/chart" uri="{C3380CC4-5D6E-409C-BE32-E72D297353CC}">
              <c16:uniqueId val="{00000001-ECB8-4833-9880-B259DED26791}"/>
            </c:ext>
          </c:extLst>
        </c:ser>
        <c:dLbls>
          <c:showLegendKey val="0"/>
          <c:showVal val="0"/>
          <c:showCatName val="0"/>
          <c:showSerName val="0"/>
          <c:showPercent val="0"/>
          <c:showBubbleSize val="0"/>
        </c:dLbls>
        <c:gapWidth val="250"/>
        <c:overlap val="100"/>
        <c:axId val="-1748042176"/>
        <c:axId val="-1748044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2.17</c:v>
                </c:pt>
                <c:pt idx="1">
                  <c:v>-0.24</c:v>
                </c:pt>
                <c:pt idx="2">
                  <c:v>-3.48</c:v>
                </c:pt>
                <c:pt idx="3">
                  <c:v>-2.4</c:v>
                </c:pt>
                <c:pt idx="4">
                  <c:v>-2.82</c:v>
                </c:pt>
              </c:numCache>
            </c:numRef>
          </c:val>
          <c:smooth val="0"/>
          <c:extLst>
            <c:ext xmlns:c16="http://schemas.microsoft.com/office/drawing/2014/chart" uri="{C3380CC4-5D6E-409C-BE32-E72D297353CC}">
              <c16:uniqueId val="{00000002-ECB8-4833-9880-B259DED26791}"/>
            </c:ext>
          </c:extLst>
        </c:ser>
        <c:dLbls>
          <c:showLegendKey val="0"/>
          <c:showVal val="0"/>
          <c:showCatName val="0"/>
          <c:showSerName val="0"/>
          <c:showPercent val="0"/>
          <c:showBubbleSize val="0"/>
        </c:dLbls>
        <c:marker val="1"/>
        <c:smooth val="0"/>
        <c:axId val="-1748042176"/>
        <c:axId val="-1748044896"/>
      </c:lineChart>
      <c:catAx>
        <c:axId val="-174804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8044896"/>
        <c:crosses val="autoZero"/>
        <c:auto val="1"/>
        <c:lblAlgn val="ctr"/>
        <c:lblOffset val="100"/>
        <c:tickLblSkip val="1"/>
        <c:tickMarkSkip val="1"/>
        <c:noMultiLvlLbl val="0"/>
      </c:catAx>
      <c:valAx>
        <c:axId val="-174804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804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744-4622-A7EE-7C8527AC2C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44-4622-A7EE-7C8527AC2CC0}"/>
            </c:ext>
          </c:extLst>
        </c:ser>
        <c:ser>
          <c:idx val="2"/>
          <c:order val="2"/>
          <c:tx>
            <c:strRef>
              <c:f>データシート!$A$29</c:f>
              <c:strCache>
                <c:ptCount val="1"/>
                <c:pt idx="0">
                  <c:v>休日急病診療所事業特別会計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0.09</c:v>
                </c:pt>
                <c:pt idx="2">
                  <c:v>#N/A</c:v>
                </c:pt>
                <c:pt idx="3">
                  <c:v>0.14000000000000001</c:v>
                </c:pt>
                <c:pt idx="4">
                  <c:v>#N/A</c:v>
                </c:pt>
                <c:pt idx="5">
                  <c:v>0.17</c:v>
                </c:pt>
                <c:pt idx="6">
                  <c:v>#N/A</c:v>
                </c:pt>
                <c:pt idx="7">
                  <c:v>0.09</c:v>
                </c:pt>
                <c:pt idx="8">
                  <c:v>#N/A</c:v>
                </c:pt>
                <c:pt idx="9">
                  <c:v>7.0000000000000007E-2</c:v>
                </c:pt>
              </c:numCache>
            </c:numRef>
          </c:val>
          <c:extLst>
            <c:ext xmlns:c16="http://schemas.microsoft.com/office/drawing/2014/chart" uri="{C3380CC4-5D6E-409C-BE32-E72D297353CC}">
              <c16:uniqueId val="{00000002-8744-4622-A7EE-7C8527AC2CC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0.08</c:v>
                </c:pt>
              </c:numCache>
            </c:numRef>
          </c:val>
          <c:extLst>
            <c:ext xmlns:c16="http://schemas.microsoft.com/office/drawing/2014/chart" uri="{C3380CC4-5D6E-409C-BE32-E72D297353CC}">
              <c16:uniqueId val="{00000003-8744-4622-A7EE-7C8527AC2CC0}"/>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1.45</c:v>
                </c:pt>
                <c:pt idx="2">
                  <c:v>#N/A</c:v>
                </c:pt>
                <c:pt idx="3">
                  <c:v>1.03</c:v>
                </c:pt>
                <c:pt idx="4">
                  <c:v>#N/A</c:v>
                </c:pt>
                <c:pt idx="5">
                  <c:v>1.8</c:v>
                </c:pt>
                <c:pt idx="6">
                  <c:v>#N/A</c:v>
                </c:pt>
                <c:pt idx="7">
                  <c:v>1.79</c:v>
                </c:pt>
                <c:pt idx="8">
                  <c:v>#N/A</c:v>
                </c:pt>
                <c:pt idx="9">
                  <c:v>0.14000000000000001</c:v>
                </c:pt>
              </c:numCache>
            </c:numRef>
          </c:val>
          <c:extLst>
            <c:ext xmlns:c16="http://schemas.microsoft.com/office/drawing/2014/chart" uri="{C3380CC4-5D6E-409C-BE32-E72D297353CC}">
              <c16:uniqueId val="{00000004-8744-4622-A7EE-7C8527AC2CC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0.01</c:v>
                </c:pt>
                <c:pt idx="4">
                  <c:v>#N/A</c:v>
                </c:pt>
                <c:pt idx="5">
                  <c:v>0.2</c:v>
                </c:pt>
                <c:pt idx="6">
                  <c:v>#N/A</c:v>
                </c:pt>
                <c:pt idx="7">
                  <c:v>7.0000000000000007E-2</c:v>
                </c:pt>
                <c:pt idx="8">
                  <c:v>#N/A</c:v>
                </c:pt>
                <c:pt idx="9">
                  <c:v>0.32</c:v>
                </c:pt>
              </c:numCache>
            </c:numRef>
          </c:val>
          <c:extLst>
            <c:ext xmlns:c16="http://schemas.microsoft.com/office/drawing/2014/chart" uri="{C3380CC4-5D6E-409C-BE32-E72D297353CC}">
              <c16:uniqueId val="{00000005-8744-4622-A7EE-7C8527AC2CC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1.0900000000000001</c:v>
                </c:pt>
                <c:pt idx="2">
                  <c:v>#N/A</c:v>
                </c:pt>
                <c:pt idx="3">
                  <c:v>1.0900000000000001</c:v>
                </c:pt>
                <c:pt idx="4">
                  <c:v>#N/A</c:v>
                </c:pt>
                <c:pt idx="5">
                  <c:v>0.72</c:v>
                </c:pt>
                <c:pt idx="6">
                  <c:v>#N/A</c:v>
                </c:pt>
                <c:pt idx="7">
                  <c:v>0.79</c:v>
                </c:pt>
                <c:pt idx="8">
                  <c:v>#N/A</c:v>
                </c:pt>
                <c:pt idx="9">
                  <c:v>1.17</c:v>
                </c:pt>
              </c:numCache>
            </c:numRef>
          </c:val>
          <c:extLst>
            <c:ext xmlns:c16="http://schemas.microsoft.com/office/drawing/2014/chart" uri="{C3380CC4-5D6E-409C-BE32-E72D297353CC}">
              <c16:uniqueId val="{00000006-8744-4622-A7EE-7C8527AC2CC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6.38</c:v>
                </c:pt>
                <c:pt idx="2">
                  <c:v>#N/A</c:v>
                </c:pt>
                <c:pt idx="3">
                  <c:v>3.35</c:v>
                </c:pt>
                <c:pt idx="4">
                  <c:v>#N/A</c:v>
                </c:pt>
                <c:pt idx="5">
                  <c:v>2.36</c:v>
                </c:pt>
                <c:pt idx="6">
                  <c:v>#N/A</c:v>
                </c:pt>
                <c:pt idx="7">
                  <c:v>2.25</c:v>
                </c:pt>
                <c:pt idx="8">
                  <c:v>#N/A</c:v>
                </c:pt>
                <c:pt idx="9">
                  <c:v>3.72</c:v>
                </c:pt>
              </c:numCache>
            </c:numRef>
          </c:val>
          <c:extLst>
            <c:ext xmlns:c16="http://schemas.microsoft.com/office/drawing/2014/chart" uri="{C3380CC4-5D6E-409C-BE32-E72D297353CC}">
              <c16:uniqueId val="{00000007-8744-4622-A7EE-7C8527AC2CC0}"/>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3.65</c:v>
                </c:pt>
                <c:pt idx="2">
                  <c:v>#N/A</c:v>
                </c:pt>
                <c:pt idx="3">
                  <c:v>3.07</c:v>
                </c:pt>
                <c:pt idx="4">
                  <c:v>#N/A</c:v>
                </c:pt>
                <c:pt idx="5">
                  <c:v>2.17</c:v>
                </c:pt>
                <c:pt idx="6">
                  <c:v>#N/A</c:v>
                </c:pt>
                <c:pt idx="7">
                  <c:v>1.88</c:v>
                </c:pt>
                <c:pt idx="8">
                  <c:v>#N/A</c:v>
                </c:pt>
                <c:pt idx="9">
                  <c:v>4.5</c:v>
                </c:pt>
              </c:numCache>
            </c:numRef>
          </c:val>
          <c:extLst>
            <c:ext xmlns:c16="http://schemas.microsoft.com/office/drawing/2014/chart" uri="{C3380CC4-5D6E-409C-BE32-E72D297353CC}">
              <c16:uniqueId val="{00000008-8744-4622-A7EE-7C8527AC2CC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12.79</c:v>
                </c:pt>
                <c:pt idx="2">
                  <c:v>#N/A</c:v>
                </c:pt>
                <c:pt idx="3">
                  <c:v>14.26</c:v>
                </c:pt>
                <c:pt idx="4">
                  <c:v>#N/A</c:v>
                </c:pt>
                <c:pt idx="5">
                  <c:v>15.94</c:v>
                </c:pt>
                <c:pt idx="6">
                  <c:v>#N/A</c:v>
                </c:pt>
                <c:pt idx="7">
                  <c:v>16.809999999999999</c:v>
                </c:pt>
                <c:pt idx="8">
                  <c:v>#N/A</c:v>
                </c:pt>
                <c:pt idx="9">
                  <c:v>16.75</c:v>
                </c:pt>
              </c:numCache>
            </c:numRef>
          </c:val>
          <c:extLst>
            <c:ext xmlns:c16="http://schemas.microsoft.com/office/drawing/2014/chart" uri="{C3380CC4-5D6E-409C-BE32-E72D297353CC}">
              <c16:uniqueId val="{00000009-8744-4622-A7EE-7C8527AC2CC0}"/>
            </c:ext>
          </c:extLst>
        </c:ser>
        <c:dLbls>
          <c:showLegendKey val="0"/>
          <c:showVal val="0"/>
          <c:showCatName val="0"/>
          <c:showSerName val="0"/>
          <c:showPercent val="0"/>
          <c:showBubbleSize val="0"/>
        </c:dLbls>
        <c:gapWidth val="150"/>
        <c:overlap val="100"/>
        <c:axId val="-1748038912"/>
        <c:axId val="-1748041632"/>
      </c:barChart>
      <c:catAx>
        <c:axId val="-174803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8041632"/>
        <c:crosses val="autoZero"/>
        <c:auto val="1"/>
        <c:lblAlgn val="ctr"/>
        <c:lblOffset val="100"/>
        <c:tickLblSkip val="1"/>
        <c:tickMarkSkip val="1"/>
        <c:noMultiLvlLbl val="0"/>
      </c:catAx>
      <c:valAx>
        <c:axId val="-174804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8038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5135</c:v>
                </c:pt>
                <c:pt idx="5">
                  <c:v>4975</c:v>
                </c:pt>
                <c:pt idx="8">
                  <c:v>5133</c:v>
                </c:pt>
                <c:pt idx="11">
                  <c:v>5108</c:v>
                </c:pt>
                <c:pt idx="14">
                  <c:v>5175</c:v>
                </c:pt>
              </c:numCache>
            </c:numRef>
          </c:val>
          <c:extLst>
            <c:ext xmlns:c16="http://schemas.microsoft.com/office/drawing/2014/chart" uri="{C3380CC4-5D6E-409C-BE32-E72D297353CC}">
              <c16:uniqueId val="{00000000-B73E-473C-974E-D1977B08BF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3E-473C-974E-D1977B08BF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B73E-473C-974E-D1977B08BF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6</c:v>
                </c:pt>
                <c:pt idx="6">
                  <c:v>5</c:v>
                </c:pt>
                <c:pt idx="9">
                  <c:v>6</c:v>
                </c:pt>
                <c:pt idx="12">
                  <c:v>4</c:v>
                </c:pt>
              </c:numCache>
            </c:numRef>
          </c:val>
          <c:extLst>
            <c:ext xmlns:c16="http://schemas.microsoft.com/office/drawing/2014/chart" uri="{C3380CC4-5D6E-409C-BE32-E72D297353CC}">
              <c16:uniqueId val="{00000003-B73E-473C-974E-D1977B08BF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3234</c:v>
                </c:pt>
                <c:pt idx="3">
                  <c:v>3173</c:v>
                </c:pt>
                <c:pt idx="6">
                  <c:v>3494</c:v>
                </c:pt>
                <c:pt idx="9">
                  <c:v>3430</c:v>
                </c:pt>
                <c:pt idx="12">
                  <c:v>3504</c:v>
                </c:pt>
              </c:numCache>
            </c:numRef>
          </c:val>
          <c:extLst>
            <c:ext xmlns:c16="http://schemas.microsoft.com/office/drawing/2014/chart" uri="{C3380CC4-5D6E-409C-BE32-E72D297353CC}">
              <c16:uniqueId val="{00000004-B73E-473C-974E-D1977B08BF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3E-473C-974E-D1977B08BF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3E-473C-974E-D1977B08BF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3373</c:v>
                </c:pt>
                <c:pt idx="3">
                  <c:v>3364</c:v>
                </c:pt>
                <c:pt idx="6">
                  <c:v>3331</c:v>
                </c:pt>
                <c:pt idx="9">
                  <c:v>3335</c:v>
                </c:pt>
                <c:pt idx="12">
                  <c:v>3358</c:v>
                </c:pt>
              </c:numCache>
            </c:numRef>
          </c:val>
          <c:extLst>
            <c:ext xmlns:c16="http://schemas.microsoft.com/office/drawing/2014/chart" uri="{C3380CC4-5D6E-409C-BE32-E72D297353CC}">
              <c16:uniqueId val="{00000007-B73E-473C-974E-D1977B08BF42}"/>
            </c:ext>
          </c:extLst>
        </c:ser>
        <c:dLbls>
          <c:showLegendKey val="0"/>
          <c:showVal val="0"/>
          <c:showCatName val="0"/>
          <c:showSerName val="0"/>
          <c:showPercent val="0"/>
          <c:showBubbleSize val="0"/>
        </c:dLbls>
        <c:gapWidth val="100"/>
        <c:overlap val="100"/>
        <c:axId val="-1748048704"/>
        <c:axId val="-1748040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1479</c:v>
                </c:pt>
                <c:pt idx="2">
                  <c:v>#N/A</c:v>
                </c:pt>
                <c:pt idx="3">
                  <c:v>#N/A</c:v>
                </c:pt>
                <c:pt idx="4">
                  <c:v>1570</c:v>
                </c:pt>
                <c:pt idx="5">
                  <c:v>#N/A</c:v>
                </c:pt>
                <c:pt idx="6">
                  <c:v>#N/A</c:v>
                </c:pt>
                <c:pt idx="7">
                  <c:v>1699</c:v>
                </c:pt>
                <c:pt idx="8">
                  <c:v>#N/A</c:v>
                </c:pt>
                <c:pt idx="9">
                  <c:v>#N/A</c:v>
                </c:pt>
                <c:pt idx="10">
                  <c:v>1665</c:v>
                </c:pt>
                <c:pt idx="11">
                  <c:v>#N/A</c:v>
                </c:pt>
                <c:pt idx="12">
                  <c:v>#N/A</c:v>
                </c:pt>
                <c:pt idx="13">
                  <c:v>1693</c:v>
                </c:pt>
                <c:pt idx="14">
                  <c:v>#N/A</c:v>
                </c:pt>
              </c:numCache>
            </c:numRef>
          </c:val>
          <c:smooth val="0"/>
          <c:extLst>
            <c:ext xmlns:c16="http://schemas.microsoft.com/office/drawing/2014/chart" uri="{C3380CC4-5D6E-409C-BE32-E72D297353CC}">
              <c16:uniqueId val="{00000008-B73E-473C-974E-D1977B08BF42}"/>
            </c:ext>
          </c:extLst>
        </c:ser>
        <c:dLbls>
          <c:showLegendKey val="0"/>
          <c:showVal val="0"/>
          <c:showCatName val="0"/>
          <c:showSerName val="0"/>
          <c:showPercent val="0"/>
          <c:showBubbleSize val="0"/>
        </c:dLbls>
        <c:marker val="1"/>
        <c:smooth val="0"/>
        <c:axId val="-1748048704"/>
        <c:axId val="-1748040544"/>
      </c:lineChart>
      <c:catAx>
        <c:axId val="-174804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8040544"/>
        <c:crosses val="autoZero"/>
        <c:auto val="1"/>
        <c:lblAlgn val="ctr"/>
        <c:lblOffset val="100"/>
        <c:tickLblSkip val="1"/>
        <c:tickMarkSkip val="1"/>
        <c:noMultiLvlLbl val="0"/>
      </c:catAx>
      <c:valAx>
        <c:axId val="-174804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804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53995</c:v>
                </c:pt>
                <c:pt idx="5">
                  <c:v>53549</c:v>
                </c:pt>
                <c:pt idx="8">
                  <c:v>53147</c:v>
                </c:pt>
                <c:pt idx="11">
                  <c:v>52789</c:v>
                </c:pt>
                <c:pt idx="14">
                  <c:v>52105</c:v>
                </c:pt>
              </c:numCache>
            </c:numRef>
          </c:val>
          <c:extLst>
            <c:ext xmlns:c16="http://schemas.microsoft.com/office/drawing/2014/chart" uri="{C3380CC4-5D6E-409C-BE32-E72D297353CC}">
              <c16:uniqueId val="{00000000-C5BF-426D-97C8-BFBAD010C6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13402</c:v>
                </c:pt>
                <c:pt idx="5">
                  <c:v>13224</c:v>
                </c:pt>
                <c:pt idx="8">
                  <c:v>13645</c:v>
                </c:pt>
                <c:pt idx="11">
                  <c:v>13519</c:v>
                </c:pt>
                <c:pt idx="14">
                  <c:v>13562</c:v>
                </c:pt>
              </c:numCache>
            </c:numRef>
          </c:val>
          <c:extLst>
            <c:ext xmlns:c16="http://schemas.microsoft.com/office/drawing/2014/chart" uri="{C3380CC4-5D6E-409C-BE32-E72D297353CC}">
              <c16:uniqueId val="{00000001-C5BF-426D-97C8-BFBAD010C6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10435</c:v>
                </c:pt>
                <c:pt idx="5">
                  <c:v>11576</c:v>
                </c:pt>
                <c:pt idx="8">
                  <c:v>10587</c:v>
                </c:pt>
                <c:pt idx="11">
                  <c:v>9582</c:v>
                </c:pt>
                <c:pt idx="14">
                  <c:v>8546</c:v>
                </c:pt>
              </c:numCache>
            </c:numRef>
          </c:val>
          <c:extLst>
            <c:ext xmlns:c16="http://schemas.microsoft.com/office/drawing/2014/chart" uri="{C3380CC4-5D6E-409C-BE32-E72D297353CC}">
              <c16:uniqueId val="{00000002-C5BF-426D-97C8-BFBAD010C6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BF-426D-97C8-BFBAD010C6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BF-426D-97C8-BFBAD010C6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1</c:v>
                </c:pt>
                <c:pt idx="6">
                  <c:v>1</c:v>
                </c:pt>
                <c:pt idx="9">
                  <c:v>2</c:v>
                </c:pt>
                <c:pt idx="12">
                  <c:v>0</c:v>
                </c:pt>
              </c:numCache>
            </c:numRef>
          </c:val>
          <c:extLst>
            <c:ext xmlns:c16="http://schemas.microsoft.com/office/drawing/2014/chart" uri="{C3380CC4-5D6E-409C-BE32-E72D297353CC}">
              <c16:uniqueId val="{00000005-C5BF-426D-97C8-BFBAD010C6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5835</c:v>
                </c:pt>
                <c:pt idx="3">
                  <c:v>5609</c:v>
                </c:pt>
                <c:pt idx="6">
                  <c:v>5501</c:v>
                </c:pt>
                <c:pt idx="9">
                  <c:v>5221</c:v>
                </c:pt>
                <c:pt idx="12">
                  <c:v>5251</c:v>
                </c:pt>
              </c:numCache>
            </c:numRef>
          </c:val>
          <c:extLst>
            <c:ext xmlns:c16="http://schemas.microsoft.com/office/drawing/2014/chart" uri="{C3380CC4-5D6E-409C-BE32-E72D297353CC}">
              <c16:uniqueId val="{00000006-C5BF-426D-97C8-BFBAD010C6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c:v>
                </c:pt>
                <c:pt idx="3">
                  <c:v>18</c:v>
                </c:pt>
                <c:pt idx="6">
                  <c:v>13</c:v>
                </c:pt>
                <c:pt idx="9">
                  <c:v>8</c:v>
                </c:pt>
                <c:pt idx="12">
                  <c:v>3</c:v>
                </c:pt>
              </c:numCache>
            </c:numRef>
          </c:val>
          <c:extLst>
            <c:ext xmlns:c16="http://schemas.microsoft.com/office/drawing/2014/chart" uri="{C3380CC4-5D6E-409C-BE32-E72D297353CC}">
              <c16:uniqueId val="{00000007-C5BF-426D-97C8-BFBAD010C6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44902</c:v>
                </c:pt>
                <c:pt idx="3">
                  <c:v>42750</c:v>
                </c:pt>
                <c:pt idx="6">
                  <c:v>41719</c:v>
                </c:pt>
                <c:pt idx="9">
                  <c:v>40503</c:v>
                </c:pt>
                <c:pt idx="12">
                  <c:v>39629</c:v>
                </c:pt>
              </c:numCache>
            </c:numRef>
          </c:val>
          <c:extLst>
            <c:ext xmlns:c16="http://schemas.microsoft.com/office/drawing/2014/chart" uri="{C3380CC4-5D6E-409C-BE32-E72D297353CC}">
              <c16:uniqueId val="{00000008-C5BF-426D-97C8-BFBAD010C6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c:v>
                </c:pt>
                <c:pt idx="3">
                  <c:v>11</c:v>
                </c:pt>
                <c:pt idx="6">
                  <c:v>9</c:v>
                </c:pt>
                <c:pt idx="9">
                  <c:v>7</c:v>
                </c:pt>
                <c:pt idx="12">
                  <c:v>5</c:v>
                </c:pt>
              </c:numCache>
            </c:numRef>
          </c:val>
          <c:extLst>
            <c:ext xmlns:c16="http://schemas.microsoft.com/office/drawing/2014/chart" uri="{C3380CC4-5D6E-409C-BE32-E72D297353CC}">
              <c16:uniqueId val="{00000009-C5BF-426D-97C8-BFBAD010C6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37083</c:v>
                </c:pt>
                <c:pt idx="3">
                  <c:v>36574</c:v>
                </c:pt>
                <c:pt idx="6">
                  <c:v>37576</c:v>
                </c:pt>
                <c:pt idx="9">
                  <c:v>39441</c:v>
                </c:pt>
                <c:pt idx="12">
                  <c:v>40155</c:v>
                </c:pt>
              </c:numCache>
            </c:numRef>
          </c:val>
          <c:extLst>
            <c:ext xmlns:c16="http://schemas.microsoft.com/office/drawing/2014/chart" uri="{C3380CC4-5D6E-409C-BE32-E72D297353CC}">
              <c16:uniqueId val="{0000000A-C5BF-426D-97C8-BFBAD010C656}"/>
            </c:ext>
          </c:extLst>
        </c:ser>
        <c:dLbls>
          <c:showLegendKey val="0"/>
          <c:showVal val="0"/>
          <c:showCatName val="0"/>
          <c:showSerName val="0"/>
          <c:showPercent val="0"/>
          <c:showBubbleSize val="0"/>
        </c:dLbls>
        <c:gapWidth val="100"/>
        <c:overlap val="100"/>
        <c:axId val="-1748044352"/>
        <c:axId val="-1748047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10025</c:v>
                </c:pt>
                <c:pt idx="2">
                  <c:v>#N/A</c:v>
                </c:pt>
                <c:pt idx="3">
                  <c:v>#N/A</c:v>
                </c:pt>
                <c:pt idx="4">
                  <c:v>6613</c:v>
                </c:pt>
                <c:pt idx="5">
                  <c:v>#N/A</c:v>
                </c:pt>
                <c:pt idx="6">
                  <c:v>#N/A</c:v>
                </c:pt>
                <c:pt idx="7">
                  <c:v>7439</c:v>
                </c:pt>
                <c:pt idx="8">
                  <c:v>#N/A</c:v>
                </c:pt>
                <c:pt idx="9">
                  <c:v>#N/A</c:v>
                </c:pt>
                <c:pt idx="10">
                  <c:v>9292</c:v>
                </c:pt>
                <c:pt idx="11">
                  <c:v>#N/A</c:v>
                </c:pt>
                <c:pt idx="12">
                  <c:v>#N/A</c:v>
                </c:pt>
                <c:pt idx="13">
                  <c:v>10831</c:v>
                </c:pt>
                <c:pt idx="14">
                  <c:v>#N/A</c:v>
                </c:pt>
              </c:numCache>
            </c:numRef>
          </c:val>
          <c:smooth val="0"/>
          <c:extLst>
            <c:ext xmlns:c16="http://schemas.microsoft.com/office/drawing/2014/chart" uri="{C3380CC4-5D6E-409C-BE32-E72D297353CC}">
              <c16:uniqueId val="{0000000B-C5BF-426D-97C8-BFBAD010C656}"/>
            </c:ext>
          </c:extLst>
        </c:ser>
        <c:dLbls>
          <c:showLegendKey val="0"/>
          <c:showVal val="0"/>
          <c:showCatName val="0"/>
          <c:showSerName val="0"/>
          <c:showPercent val="0"/>
          <c:showBubbleSize val="0"/>
        </c:dLbls>
        <c:marker val="1"/>
        <c:smooth val="0"/>
        <c:axId val="-1748044352"/>
        <c:axId val="-1748047072"/>
      </c:lineChart>
      <c:catAx>
        <c:axId val="-174804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8047072"/>
        <c:crosses val="autoZero"/>
        <c:auto val="1"/>
        <c:lblAlgn val="ctr"/>
        <c:lblOffset val="100"/>
        <c:tickLblSkip val="1"/>
        <c:tickMarkSkip val="1"/>
        <c:noMultiLvlLbl val="0"/>
      </c:catAx>
      <c:valAx>
        <c:axId val="-174804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804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4388</c:v>
                </c:pt>
                <c:pt idx="1">
                  <c:v>3859</c:v>
                </c:pt>
                <c:pt idx="2">
                  <c:v>2803</c:v>
                </c:pt>
              </c:numCache>
            </c:numRef>
          </c:val>
          <c:extLst>
            <c:ext xmlns:c16="http://schemas.microsoft.com/office/drawing/2014/chart" uri="{C3380CC4-5D6E-409C-BE32-E72D297353CC}">
              <c16:uniqueId val="{00000000-D8A5-44B9-890C-F1661AC816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155</c:v>
                </c:pt>
                <c:pt idx="1">
                  <c:v>155</c:v>
                </c:pt>
                <c:pt idx="2">
                  <c:v>155</c:v>
                </c:pt>
              </c:numCache>
            </c:numRef>
          </c:val>
          <c:extLst>
            <c:ext xmlns:c16="http://schemas.microsoft.com/office/drawing/2014/chart" uri="{C3380CC4-5D6E-409C-BE32-E72D297353CC}">
              <c16:uniqueId val="{00000001-D8A5-44B9-890C-F1661AC816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4420</c:v>
                </c:pt>
                <c:pt idx="1">
                  <c:v>4087</c:v>
                </c:pt>
                <c:pt idx="2">
                  <c:v>3743</c:v>
                </c:pt>
              </c:numCache>
            </c:numRef>
          </c:val>
          <c:extLst>
            <c:ext xmlns:c16="http://schemas.microsoft.com/office/drawing/2014/chart" uri="{C3380CC4-5D6E-409C-BE32-E72D297353CC}">
              <c16:uniqueId val="{00000002-D8A5-44B9-890C-F1661AC8163F}"/>
            </c:ext>
          </c:extLst>
        </c:ser>
        <c:dLbls>
          <c:showLegendKey val="0"/>
          <c:showVal val="0"/>
          <c:showCatName val="0"/>
          <c:showSerName val="0"/>
          <c:showPercent val="0"/>
          <c:showBubbleSize val="0"/>
        </c:dLbls>
        <c:gapWidth val="120"/>
        <c:overlap val="100"/>
        <c:axId val="-1748049792"/>
        <c:axId val="-1748043808"/>
      </c:barChart>
      <c:catAx>
        <c:axId val="-174804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48043808"/>
        <c:crosses val="autoZero"/>
        <c:auto val="1"/>
        <c:lblAlgn val="ctr"/>
        <c:lblOffset val="100"/>
        <c:tickLblSkip val="1"/>
        <c:tickMarkSkip val="1"/>
        <c:noMultiLvlLbl val="0"/>
      </c:catAx>
      <c:valAx>
        <c:axId val="-1748043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4804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{902F9FAD-6CEC-4DEB-99ED-AF90B0517B81}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409-4892-BC14-435D487260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{0AA9E0D9-F565-43EE-AFE9-2D92FABA3276}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09-4892-BC14-435D487260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{A1C05B07-47B7-44CC-B7D9-E43C8A18A6AD}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09-4892-BC14-435D487260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{FDD3F636-5957-4352-B862-C590D8AC16D7}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09-4892-BC14-435D487260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{4674CE32-92D5-4157-8625-D4B4A8B5D6E5}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09-4892-BC14-435D4872604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{963AE037-0FCE-4AD2-8A3B-C6F0A78635B3}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409-4892-BC14-435D4872604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{32BA77C3-D587-4C7A-BCD5-AD7ED03966FE}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409-4892-BC14-435D4872604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{889EF0DA-E7FE-477F-8B5A-B717D2C9B76D}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409-4892-BC14-435D4872604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{609FB060-BF9D-4A89-B1B2-91082A45FFCC}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409-4892-BC14-435D487260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409-4892-BC14-435D487260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{EEE96749-BE32-42F6-900A-AA0C4E77D852}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409-4892-BC14-435D487260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{146C4206-CFA6-4A50-BBC3-2BD24025B893}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09-4892-BC14-435D487260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{069EA11E-793D-437E-BC47-5AEC056F1551}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09-4892-BC14-435D487260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{6C840292-888F-4DD0-B950-FED2284923DE}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09-4892-BC14-435D487260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{192896C6-6D83-4F14-9145-F941884BA553}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09-4892-BC14-435D4872604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{7DDF5843-C2AB-4194-A753-1B6FA85B051F}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409-4892-BC14-435D4872604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{37B8022A-8186-4CFC-9761-2D182C1F9AF9}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409-4892-BC14-435D4872604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{D800274B-D740-4DEA-95CD-70175D0E65A1}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409-4892-BC14-435D4872604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{EC067F65-84AB-4BB2-AE6E-33FA6B0E1F34}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409-4892-BC14-435D487260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F409-4892-BC14-435D4872604F}"/>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{1D35EB26-3AD7-45D8-9378-8044BA578E0E}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AAB-45F5-B91D-4A6A04C214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{2B04EC8F-5246-43E6-8871-5EAFF6B9F3FB}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AB-45F5-B91D-4A6A04C214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{BABC012C-A20B-4893-8E94-4F0805550FE1}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AB-45F5-B91D-4A6A04C214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{8AAA573E-753A-469A-BF68-953C75A62131}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AB-45F5-B91D-4A6A04C214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{F2CDEB2C-F9FE-4240-802E-85A771E07A4B}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AB-45F5-B91D-4A6A04C214C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{72250F9D-8ABD-4299-8520-5234ADE0BDC2}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AAB-45F5-B91D-4A6A04C214C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{F4E20FD2-E065-4A08-8DF6-26BA996C0108}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AAB-45F5-B91D-4A6A04C214C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{44AC4791-F612-4282-A63F-276089A45561}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AAB-45F5-B91D-4A6A04C214C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{A94A0081-744B-42FE-89C6-59061CCACD41}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AAB-45F5-B91D-4A6A04C214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c:v>
                </c:pt>
                <c:pt idx="16">
                  <c:v>7.9</c:v>
                </c:pt>
                <c:pt idx="24">
                  <c:v>8.1999999999999993</c:v>
                </c:pt>
                <c:pt idx="32">
                  <c:v>8.4</c:v>
                </c:pt>
              </c:numCache>
            </c:numRef>
          </c:xVal>
          <c:yVal>
            <c:numRef>
              <c:f>公会計指標分析・財政指標組合せ分析表!$BP$73:$DC$73</c:f>
              <c:numCache>
                <c:formatCode>#,##0.0;"▲ "#,##0.0</c:formatCode>
                <c:ptCount val="40"/>
                <c:pt idx="0">
                  <c:v>50.6</c:v>
                </c:pt>
                <c:pt idx="8">
                  <c:v>33</c:v>
                </c:pt>
                <c:pt idx="16">
                  <c:v>37.5</c:v>
                </c:pt>
                <c:pt idx="24">
                  <c:v>46.6</c:v>
                </c:pt>
                <c:pt idx="32">
                  <c:v>53</c:v>
                </c:pt>
              </c:numCache>
            </c:numRef>
          </c:yVal>
          <c:smooth val="0"/>
          <c:extLst>
            <c:ext xmlns:c16="http://schemas.microsoft.com/office/drawing/2014/chart" uri="{C3380CC4-5D6E-409C-BE32-E72D297353CC}">
              <c16:uniqueId val="{00000009-2AAB-45F5-B91D-4A6A04C214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{D63BB77B-F6BA-4F70-85AA-B44D1D3CD724}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AAB-45F5-B91D-4A6A04C214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{D855DD37-7455-47D7-88C1-C81E0DBC15EF}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AB-45F5-B91D-4A6A04C214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{391C2B0F-7B9B-4CE3-88A6-8C08DEA0EBCA}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AB-45F5-B91D-4A6A04C214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{23995744-7BBF-41F9-9190-3DDDA52D3788}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AB-45F5-B91D-4A6A04C214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{7DD2AA6F-EDCB-4766-9473-227750E28937}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AB-45F5-B91D-4A6A04C214C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{6F3EA4B6-86E6-4473-B16F-E67824988B99}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AAB-45F5-B91D-4A6A04C214C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{F5ACF9C2-D11D-4AB5-9872-66B58F457AD2}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AAB-45F5-B91D-4A6A04C214C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{52E06BB8-29A5-450A-AE10-6D0BD8E7D4B2}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AAB-45F5-B91D-4A6A04C214C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{B8738844-7480-442B-AE85-1C726F6A70FD}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AAB-45F5-B91D-4A6A04C214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2AAB-45F5-B91D-4A6A04C214C5}"/>
            </c:ext>
          </c:extLst>
        </c:ser>
        <c:dLbls>
          <c:showLegendKey val="0"/>
          <c:showVal val="1"/>
          <c:showCatName val="0"/>
          <c:showSerName val="0"/>
          <c:showPercent val="0"/>
          <c:showBubbleSize val="0"/>
        </c:dLbls>
        <c:axId val="84219776"/>
        <c:axId val="84234240"/>
      </c:scatterChart>
      <c:valAx>
        <c:axId val="84219776"/>
        <c:scaling>
          <c:orientation val="minMax"/>
          <c:max val="9.1"/>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19</a:t>
          </a:r>
          <a:r>
            <a:rPr kumimoji="1" lang="ja-JP" altLang="en-US" sz="1200">
              <a:solidFill>
                <a:sysClr val="windowText" lastClr="000000"/>
              </a:solidFill>
              <a:latin typeface="ＭＳ ゴシック" pitchFamily="49" charset="-128"/>
              <a:ea typeface="ＭＳ ゴシック" pitchFamily="49" charset="-128"/>
            </a:rPr>
            <a:t>年度から公債費負担適正化計画に基づき、繰上償還により元利償還金を減少させるなどの改善を図ってきた結果、平成</a:t>
          </a:r>
          <a:r>
            <a:rPr kumimoji="1" lang="en-US" altLang="ja-JP" sz="1200">
              <a:solidFill>
                <a:sysClr val="windowText" lastClr="000000"/>
              </a:solidFill>
              <a:latin typeface="ＭＳ ゴシック" pitchFamily="49" charset="-128"/>
              <a:ea typeface="ＭＳ ゴシック" pitchFamily="49" charset="-128"/>
            </a:rPr>
            <a:t>22</a:t>
          </a:r>
          <a:r>
            <a:rPr kumimoji="1" lang="ja-JP" altLang="en-US" sz="1200">
              <a:solidFill>
                <a:sysClr val="windowText" lastClr="000000"/>
              </a:solidFill>
              <a:latin typeface="ＭＳ ゴシック" pitchFamily="49" charset="-128"/>
              <a:ea typeface="ＭＳ ゴシック" pitchFamily="49" charset="-128"/>
            </a:rPr>
            <a:t>年度以降</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ヵ年平均で</a:t>
          </a:r>
          <a:r>
            <a:rPr kumimoji="1" lang="en-US" altLang="ja-JP" sz="1200">
              <a:solidFill>
                <a:sysClr val="windowText" lastClr="000000"/>
              </a:solidFill>
              <a:latin typeface="ＭＳ ゴシック" pitchFamily="49" charset="-128"/>
              <a:ea typeface="ＭＳ ゴシック" pitchFamily="49" charset="-128"/>
            </a:rPr>
            <a:t>18</a:t>
          </a:r>
          <a:r>
            <a:rPr kumimoji="1" lang="ja-JP" altLang="en-US" sz="1200">
              <a:solidFill>
                <a:sysClr val="windowText" lastClr="000000"/>
              </a:solidFill>
              <a:latin typeface="ＭＳ ゴシック" pitchFamily="49" charset="-128"/>
              <a:ea typeface="ＭＳ ゴシック" pitchFamily="49" charset="-128"/>
            </a:rPr>
            <a:t>％を下回っている。</a:t>
          </a:r>
        </a:p>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については、分子については元利償還金の額は一定維持しているが、前年度と同様に病院事業会計に対する繰出金を例年よりは増額していることから、公営企業の地方債償還に対する繰入金が増加している。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年度の単年度実質公債費比率は、前年度と比べて微減したものの、平成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年度数値を上回ったので、</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カ年平均は前年度より</a:t>
          </a:r>
          <a:r>
            <a:rPr kumimoji="1" lang="en-US" altLang="ja-JP" sz="1200">
              <a:solidFill>
                <a:sysClr val="windowText" lastClr="000000"/>
              </a:solidFill>
              <a:latin typeface="ＭＳ ゴシック" pitchFamily="49" charset="-128"/>
              <a:ea typeface="ＭＳ ゴシック" pitchFamily="49" charset="-128"/>
            </a:rPr>
            <a:t>0.2</a:t>
          </a:r>
          <a:r>
            <a:rPr kumimoji="1" lang="ja-JP" altLang="en-US" sz="1200">
              <a:solidFill>
                <a:sysClr val="windowText" lastClr="000000"/>
              </a:solidFill>
              <a:latin typeface="ＭＳ ゴシック" pitchFamily="49" charset="-128"/>
              <a:ea typeface="ＭＳ ゴシック" pitchFamily="49" charset="-128"/>
            </a:rPr>
            <a:t>％の増となった。</a:t>
          </a:r>
        </a:p>
        <a:p>
          <a:r>
            <a:rPr kumimoji="1" lang="ja-JP" altLang="en-US" sz="1200">
              <a:solidFill>
                <a:sysClr val="windowText" lastClr="000000"/>
              </a:solidFill>
              <a:latin typeface="ＭＳ ゴシック" pitchFamily="49" charset="-128"/>
              <a:ea typeface="ＭＳ ゴシック" pitchFamily="49" charset="-128"/>
            </a:rPr>
            <a:t>　今後は、本庁舎耐震化整備事業や新市民体育センター整備事業、国体関連の事業など、大型の起債発行が見込まれる事業が控えているため、今後の数値の推移に注視しながら財政運営を行う必要がある。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昨年度より悪化しているものの、全体を見れば、早期健全化基準の数値を大きく下回っており、良好な状態である。</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一般会計等に係る地方債の現在高の増は、市役所本庁舎耐震化整備事業に係る起債（約</a:t>
          </a:r>
          <a:r>
            <a:rPr kumimoji="1" lang="en-US" altLang="ja-JP" sz="1300">
              <a:solidFill>
                <a:sysClr val="windowText" lastClr="000000"/>
              </a:solidFill>
              <a:latin typeface="ＭＳ ゴシック" pitchFamily="49" charset="-128"/>
              <a:ea typeface="ＭＳ ゴシック" pitchFamily="49" charset="-128"/>
            </a:rPr>
            <a:t>3.8</a:t>
          </a:r>
          <a:r>
            <a:rPr kumimoji="1" lang="ja-JP" altLang="en-US" sz="1300">
              <a:solidFill>
                <a:sysClr val="windowText" lastClr="000000"/>
              </a:solidFill>
              <a:latin typeface="ＭＳ ゴシック" pitchFamily="49" charset="-128"/>
              <a:ea typeface="ＭＳ ゴシック" pitchFamily="49" charset="-128"/>
            </a:rPr>
            <a:t>億円）およびごみ焼却場整備事業に係る起債（約</a:t>
          </a:r>
          <a:r>
            <a:rPr kumimoji="1" lang="en-US" altLang="ja-JP" sz="1300">
              <a:solidFill>
                <a:sysClr val="windowText" lastClr="000000"/>
              </a:solidFill>
              <a:latin typeface="ＭＳ ゴシック" pitchFamily="49" charset="-128"/>
              <a:ea typeface="ＭＳ ゴシック" pitchFamily="49" charset="-128"/>
            </a:rPr>
            <a:t>2.4</a:t>
          </a:r>
          <a:r>
            <a:rPr kumimoji="1" lang="ja-JP" altLang="en-US" sz="1300">
              <a:solidFill>
                <a:sysClr val="windowText" lastClr="000000"/>
              </a:solidFill>
              <a:latin typeface="ＭＳ ゴシック" pitchFamily="49" charset="-128"/>
              <a:ea typeface="ＭＳ ゴシック" pitchFamily="49" charset="-128"/>
            </a:rPr>
            <a:t>億円）の借入によるもので、充当可能基金の減の主な理由は、財政調整基金の取崩（約</a:t>
          </a:r>
          <a:r>
            <a:rPr kumimoji="1" lang="en-US" altLang="ja-JP" sz="1300">
              <a:solidFill>
                <a:sysClr val="windowText" lastClr="000000"/>
              </a:solidFill>
              <a:latin typeface="ＭＳ ゴシック" pitchFamily="49" charset="-128"/>
              <a:ea typeface="ＭＳ ゴシック" pitchFamily="49" charset="-128"/>
            </a:rPr>
            <a:t>10.6</a:t>
          </a:r>
          <a:r>
            <a:rPr kumimoji="1" lang="ja-JP" altLang="en-US" sz="1300">
              <a:solidFill>
                <a:sysClr val="windowText" lastClr="000000"/>
              </a:solidFill>
              <a:latin typeface="ＭＳ ゴシック" pitchFamily="49" charset="-128"/>
              <a:ea typeface="ＭＳ ゴシック" pitchFamily="49" charset="-128"/>
            </a:rPr>
            <a:t>億円）および福祉・保健・医療基金の取崩（約</a:t>
          </a:r>
          <a:r>
            <a:rPr kumimoji="1" lang="en-US" altLang="ja-JP" sz="1300">
              <a:solidFill>
                <a:sysClr val="windowText" lastClr="000000"/>
              </a:solidFill>
              <a:latin typeface="ＭＳ ゴシック" pitchFamily="49" charset="-128"/>
              <a:ea typeface="ＭＳ ゴシック" pitchFamily="49" charset="-128"/>
            </a:rPr>
            <a:t>3.4</a:t>
          </a:r>
          <a:r>
            <a:rPr kumimoji="1" lang="ja-JP" altLang="en-US" sz="1300">
              <a:solidFill>
                <a:sysClr val="windowText" lastClr="000000"/>
              </a:solidFill>
              <a:latin typeface="ＭＳ ゴシック" pitchFamily="49" charset="-128"/>
              <a:ea typeface="ＭＳ ゴシック" pitchFamily="49" charset="-128"/>
            </a:rPr>
            <a:t>億円）ならびに教育施設整備基金の取崩（約</a:t>
          </a:r>
          <a:r>
            <a:rPr kumimoji="1" lang="en-US" altLang="ja-JP" sz="1300">
              <a:solidFill>
                <a:sysClr val="windowText" lastClr="000000"/>
              </a:solidFill>
              <a:latin typeface="ＭＳ ゴシック" pitchFamily="49" charset="-128"/>
              <a:ea typeface="ＭＳ ゴシック" pitchFamily="49" charset="-128"/>
            </a:rPr>
            <a:t>0.8</a:t>
          </a:r>
          <a:r>
            <a:rPr kumimoji="1" lang="ja-JP" altLang="en-US" sz="1300">
              <a:solidFill>
                <a:sysClr val="windowText" lastClr="000000"/>
              </a:solidFill>
              <a:latin typeface="ＭＳ ゴシック" pitchFamily="49" charset="-128"/>
              <a:ea typeface="ＭＳ ゴシック" pitchFamily="49" charset="-128"/>
            </a:rPr>
            <a:t>億円）による。</a:t>
          </a:r>
          <a:endParaRPr kumimoji="1" lang="ja-JP" altLang="en-US" sz="1300">
            <a:solidFill>
              <a:srgbClr val="FF0000"/>
            </a:solidFill>
            <a:latin typeface="ＭＳ ゴシック" pitchFamily="49" charset="-128"/>
            <a:ea typeface="ＭＳ ゴシック" pitchFamily="49" charset="-128"/>
          </a:endParaRP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このように、数値はほぼ横ばいに推移しているものの、今後、本庁舎耐震化整備事業や、新市民体育センター整備事業、国体関連事業を始めとした大型の投資事業を予定していることから、数値の悪化が懸念されるため、これまで以上に自主財源の確保に努めなければならない。</a:t>
          </a:r>
        </a:p>
        <a:p>
          <a:r>
            <a:rPr kumimoji="1" lang="ja-JP" altLang="en-US" sz="1300">
              <a:solidFill>
                <a:sysClr val="windowText" lastClr="000000"/>
              </a:solidFill>
              <a:latin typeface="ＭＳ ゴシック" pitchFamily="49" charset="-128"/>
              <a:ea typeface="ＭＳ ゴシック" pitchFamily="49" charset="-128"/>
            </a:rPr>
            <a:t>　事業の緊急性、投資効果および後年度負担を検証し、総合的に判断していく必要がある。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滋賀県彦根市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利息の積み立てや、ふるさと納税等の寄付金による増はあるものの、本庁舎耐震化整備に伴う仮庁舎の維持管理経費や公共施設等総合管理計画の個別施設計画策定にかかる経費など主に臨時的行っている経費の一般財源不足の補填として、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億円取り崩したこと、市立病院への繰出金に充当を行ったことから、彦根市福祉・保健・医療基金が約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億円の減、新市民体育センター整備事業の設計費等への充当により、教育施設整備基金が減となったことから、基金全体としては、約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喫緊の課題なっている本庁舎耐震化整備事業や、本格的な実施段階となる国体関連事業、市民体育センター整備事業および新しいごみ焼却場建設負担金など大型事業を控えていることから、積み立てを行うために、引き続き、働き方・業務改革や予算編成方法の見直しなどにより歳出のスリム化を図る中で財源を見出し、できる限りの積み立てを行っていきたい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主なもの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彦根市一般廃棄物処理施設整備基金・・・本市の一般廃棄物処理施設の整備経費に充当する。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彦根市職員退職手当基金・・・本市職員の退職手当に充当する。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彦根市教育施設整備基金・・・本市の教育施設整備経費に充当する。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彦根市福祉・保健・医療基金・・・本市の福祉事業、保健事業および医療事業へ充当する。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彦根市文化財保護基金・・・文化財の保存経費に充当する。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減の主なもの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彦根市教育施設整備基金・・・小中学校の各所整備および市民体育センター設計費への充当による減となったもの。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彦根市福祉・保健・医療基金・・・市立病院への繰出金に充当したため減となったもの。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彦根市地域づくり推進事業基金・・・地域振興経費、都市公園管理経費、リサイクル推進経費等への充当により減となったもの。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増の主なもの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彦根市職員退職手当基金・・・毎年引当金見合いの消防業務受託収入を積み立てるため増となったもの。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彦根市文化財保護基金・・・城山観覧料について、文化財事業に充当した後の余剰金を積み立てたことにより増となったもの。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彦根市国民体育大会等運営基金・・・国民体育大会（国民スポーツ大会）等に備え積み立てたことにより増となったもの。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特定目的基金について、今後は、新ごみ処理施設等の大型投資的事業や個別施設計画に伴う各施設の修繕整備が控えており、こうした事業のための基金積み立ても必要となるため、歳出の見直しによる財源の確保とあわせ、決算収支で生じる不用額等については、各基金への配分を検討した上で、必要な積立を行っていく。</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利息の積み立て（約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千円）および繰越金等の積み立て（約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億円）の増はあるものの、本庁舎耐震化整備に伴う仮庁舎の維持管理経費や公共施設等総合管理計画の個別施設計画策定にかかる経費など主に臨時的行っている経費の一般財源不足の補填として、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億円取り崩したことにより約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標準財政規模の最低５％程度の額を目安としており、積み立てを行うために、引き続き、働き方・業務改革や予算編成方法の見直しなどにより歳出のスリム化を図る中で財源を見出し、できる限りの積み立てを行っていきたい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利息の積み立てによる増である。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今後、新ごみ処理施設等の大型投資的事業や個別施設計画に伴う各施設の修繕整備が控えていることから、令和元年度については利率</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で借入を行っている市中銀行のうち、一部については、繰上償還を行う予定である。また、後年度に発生する公債費の財源として、決算状況を踏まえて積み立てを行う。なお、令和元年度についても、補正にて積み立てを予定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113,171
110,531
196.87
44,926,842
43,842,071
928,899
24,431,147
40,154,742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財政調整基金の取り崩し等により充当可能財源が減少したことと、下水道事業特別会計への繰出金の増などにより経常経費充当財源等が増加したことから、債務償還比率は前年度比</a:t>
          </a:r>
          <a:r>
            <a:rPr kumimoji="1" lang="en-US" altLang="ja-JP" sz="900">
              <a:latin typeface="ＭＳ Ｐゴシック" panose="020B0600070205080204" pitchFamily="50" charset="-128"/>
              <a:ea typeface="ＭＳ Ｐゴシック" panose="020B0600070205080204" pitchFamily="50" charset="-128"/>
            </a:rPr>
            <a:t>34.8</a:t>
          </a:r>
          <a:r>
            <a:rPr kumimoji="1" lang="ja-JP" altLang="en-US" sz="900">
              <a:latin typeface="ＭＳ Ｐゴシック" panose="020B0600070205080204" pitchFamily="50" charset="-128"/>
              <a:ea typeface="ＭＳ Ｐゴシック" panose="020B0600070205080204" pitchFamily="50" charset="-128"/>
            </a:rPr>
            <a:t>％上昇した。また、類似団体と比較して職員数が多く、人件費が高い水準にあることや、物件費、扶助費および繰出金の数値も高い水準にあることから、債務償還比率は類似団体と比べると高くなっている。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も大型事業における起債発行が見込まれ、債務償還比率の上昇が予測されることから、起債発行に関しては交付税算入率の高い起債メニューを活用し、経常一般財源等（歳入）等の確保に努めるとともに、働き方改革に基づく事業見直しを積極的に進めることにより経常経費充当財源等の削減に努める。</a:t>
          </a: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7" name="テキスト ボックス 6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69" name="テキスト ボックス 6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1" name="テキスト ボックス 7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3" name="テキスト ボックス 7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5" name="テキスト ボックス 7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77" name="直線コネクタ 76"/>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80"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81" name="直線コネクタ 80"/>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82" name="債務償還比率平均値テキスト"/>
        <xdr:cNvSpPr txBox="1"/>
      </xdr:nvSpPr>
      <xdr:spPr>
        <a:xfrm>
          <a:off x="14846300" y="6058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83" name="フローチャート: 判断 82"/>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84" name="フローチャート: 判断 83"/>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122308</xdr:rowOff>
    </xdr:from>
    <xdr:to>
      <xdr:col>76</xdr:col>
      <xdr:colOff>73025</xdr:colOff>
      <xdr:row>29</xdr:row>
      <xdr:rowOff>52458</xdr:rowOff>
    </xdr:to>
    <xdr:sp macro="" textlink="">
      <xdr:nvSpPr>
        <xdr:cNvPr id="90" name="楕円 89"/>
        <xdr:cNvSpPr/>
      </xdr:nvSpPr>
      <xdr:spPr>
        <a:xfrm>
          <a:off x="14744700" y="569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145185</xdr:rowOff>
    </xdr:from>
    <xdr:ext cx="469744" cy="259045"/>
    <xdr:sp macro="" textlink="">
      <xdr:nvSpPr>
        <xdr:cNvPr id="91" name="債務償還比率該当値テキスト"/>
        <xdr:cNvSpPr txBox="1"/>
      </xdr:nvSpPr>
      <xdr:spPr>
        <a:xfrm>
          <a:off x="14846300" y="554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164049</xdr:rowOff>
    </xdr:from>
    <xdr:to>
      <xdr:col>72</xdr:col>
      <xdr:colOff>123825</xdr:colOff>
      <xdr:row>29</xdr:row>
      <xdr:rowOff>94199</xdr:rowOff>
    </xdr:to>
    <xdr:sp macro="" textlink="">
      <xdr:nvSpPr>
        <xdr:cNvPr id="92" name="楕円 91"/>
        <xdr:cNvSpPr/>
      </xdr:nvSpPr>
      <xdr:spPr>
        <a:xfrm>
          <a:off x="14033500" y="57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1658</xdr:rowOff>
    </xdr:from>
    <xdr:to>
      <xdr:col>76</xdr:col>
      <xdr:colOff>22225</xdr:colOff>
      <xdr:row>29</xdr:row>
      <xdr:rowOff>43399</xdr:rowOff>
    </xdr:to>
    <xdr:cxnSp macro="">
      <xdr:nvCxnSpPr>
        <xdr:cNvPr id="93" name="直線コネクタ 92"/>
        <xdr:cNvCxnSpPr/>
      </xdr:nvCxnSpPr>
      <xdr:spPr>
        <a:xfrm flipV="1">
          <a:off x="14084300" y="5745233"/>
          <a:ext cx="711200" cy="4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62078</xdr:rowOff>
    </xdr:from>
    <xdr:ext cx="469744" cy="259045"/>
    <xdr:sp macro="" textlink="">
      <xdr:nvSpPr>
        <xdr:cNvPr id="94" name="n_1aveValue債務償還比率"/>
        <xdr:cNvSpPr txBox="1"/>
      </xdr:nvSpPr>
      <xdr:spPr>
        <a:xfrm>
          <a:off x="13836727" y="614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110726</xdr:rowOff>
    </xdr:from>
    <xdr:ext cx="469744" cy="259045"/>
    <xdr:sp macro="" textlink="">
      <xdr:nvSpPr>
        <xdr:cNvPr id="95" name="n_1mainValue債務償還比率"/>
        <xdr:cNvSpPr txBox="1"/>
      </xdr:nvSpPr>
      <xdr:spPr>
        <a:xfrm>
          <a:off x="13836727" y="551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113,171
110,531
196.87
44,926,842
43,842,071
928,899
24,431,147
40,154,742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113,171
110,531
196.87
44,926,842
43,842,071
928,899
24,431,147
40,154,742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113,171
110,531
196.87
44,926,842
43,842,071
928,899
24,431,147
40,154,742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は類似団体とほぼ同水準で推移している。景気が緩やかな回復基調となる中で、固定資産税については、家屋等の新増築分が滅失分を下回り、都市計画税についても減となったものの、個人市民税および法人市民税ともに増収となったことなどから市税全体で増収となり、数値は前年度比べ微増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しばらくは、大型の投資的事業が続くが、また事業見直しを行い、極力、緊急を要しない投資的事業を抑制することで新規借入の抑制に努め、また交付税算入の大きい事業を選択するなど、将来的な公債費や繰出金の抑制を図るほか、税収納率向上対策等を中心とした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145143</xdr:rowOff>
    </xdr:to>
    <xdr:cxnSp macro="">
      <xdr:nvCxnSpPr>
        <xdr:cNvPr id="71" name="直線コネクタ 70"/>
        <xdr:cNvCxnSpPr/>
      </xdr:nvCxnSpPr>
      <xdr:spPr>
        <a:xfrm flipV="1">
          <a:off x="4114800" y="71401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162378</xdr:rowOff>
    </xdr:to>
    <xdr:cxnSp macro="">
      <xdr:nvCxnSpPr>
        <xdr:cNvPr id="74" name="直線コネクタ 73"/>
        <xdr:cNvCxnSpPr/>
      </xdr:nvCxnSpPr>
      <xdr:spPr>
        <a:xfrm flipV="1">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8165</xdr:rowOff>
    </xdr:to>
    <xdr:cxnSp macro="">
      <xdr:nvCxnSpPr>
        <xdr:cNvPr id="77" name="直線コネクタ 76"/>
        <xdr:cNvCxnSpPr/>
      </xdr:nvCxnSpPr>
      <xdr:spPr>
        <a:xfrm flipV="1">
          <a:off x="2336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25400</xdr:rowOff>
    </xdr:to>
    <xdr:cxnSp macro="">
      <xdr:nvCxnSpPr>
        <xdr:cNvPr id="80" name="直線コネクタ 79"/>
        <xdr:cNvCxnSpPr/>
      </xdr:nvCxnSpPr>
      <xdr:spPr>
        <a:xfrm flipV="1">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31949</xdr:rowOff>
    </xdr:from>
    <xdr:ext cx="762000" cy="259045"/>
    <xdr:sp macro="" textlink="">
      <xdr:nvSpPr>
        <xdr:cNvPr id="91" name="財政力該当値テキスト"/>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3" name="テキスト ボックス 92"/>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4" name="楕円 93"/>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95" name="テキスト ボックス 94"/>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7" name="テキスト ボックス 96"/>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9" name="テキスト ボックス 98"/>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経常収支比率について、歳入の経常一般財源については、市町村税は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246,632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％）の増、地方消費税交付金が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200,623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％）の増となったものの、地方交付税が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398,932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％）の減となったことから、歳入の経常一般財源の前年度とほぼ同額であった。歳出の経常一般財源については、扶助費が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17,459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％）の減となったものの、繰出金が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106,277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94,866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％）、補助費等が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71,517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％）になるなど、経常一般財源充当額が約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億円の増となり、昨年度より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ポイント悪化となった。今後については、予算枠配分方式を採用したことから削減可能な支出について検討を重ね、経常経費の削減を図る。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66</xdr:row>
      <xdr:rowOff>19812</xdr:rowOff>
    </xdr:to>
    <xdr:cxnSp macro="">
      <xdr:nvCxnSpPr>
        <xdr:cNvPr id="132" name="直線コネクタ 131"/>
        <xdr:cNvCxnSpPr/>
      </xdr:nvCxnSpPr>
      <xdr:spPr>
        <a:xfrm>
          <a:off x="4114800" y="1127277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128524</xdr:rowOff>
    </xdr:from>
    <xdr:to>
      <xdr:col>19</xdr:col>
      <xdr:colOff>133350</xdr:colOff>
      <xdr:row>65</xdr:row>
      <xdr:rowOff>138176</xdr:rowOff>
    </xdr:to>
    <xdr:cxnSp macro="">
      <xdr:nvCxnSpPr>
        <xdr:cNvPr id="135" name="直線コネクタ 134"/>
        <xdr:cNvCxnSpPr/>
      </xdr:nvCxnSpPr>
      <xdr:spPr>
        <a:xfrm flipV="1">
          <a:off x="3225800" y="112727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138176</xdr:rowOff>
    </xdr:to>
    <xdr:cxnSp macro="">
      <xdr:nvCxnSpPr>
        <xdr:cNvPr id="138" name="直線コネクタ 137"/>
        <xdr:cNvCxnSpPr/>
      </xdr:nvCxnSpPr>
      <xdr:spPr>
        <a:xfrm>
          <a:off x="2336800" y="1112799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40" name="テキスト ボックス 139"/>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155194</xdr:rowOff>
    </xdr:to>
    <xdr:cxnSp macro="">
      <xdr:nvCxnSpPr>
        <xdr:cNvPr id="141" name="直線コネクタ 140"/>
        <xdr:cNvCxnSpPr/>
      </xdr:nvCxnSpPr>
      <xdr:spPr>
        <a:xfrm>
          <a:off x="1447800" y="1102664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140462</xdr:rowOff>
    </xdr:from>
    <xdr:to>
      <xdr:col>23</xdr:col>
      <xdr:colOff>184150</xdr:colOff>
      <xdr:row>66</xdr:row>
      <xdr:rowOff>70612</xdr:rowOff>
    </xdr:to>
    <xdr:sp macro="" textlink="">
      <xdr:nvSpPr>
        <xdr:cNvPr id="151" name="楕円 150"/>
        <xdr:cNvSpPr/>
      </xdr:nvSpPr>
      <xdr:spPr>
        <a:xfrm>
          <a:off x="49022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112539</xdr:rowOff>
    </xdr:from>
    <xdr:ext cx="762000" cy="259045"/>
    <xdr:sp macro="" textlink="">
      <xdr:nvSpPr>
        <xdr:cNvPr id="152" name="財政構造の弾力性該当値テキスト"/>
        <xdr:cNvSpPr txBox="1"/>
      </xdr:nvSpPr>
      <xdr:spPr>
        <a:xfrm>
          <a:off x="5041900" y="1125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3" name="楕円 152"/>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4" name="テキスト ボックス 153"/>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5" name="楕円 154"/>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6" name="テキスト ボックス 155"/>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7" name="楕円 156"/>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58" name="テキスト ボックス 157"/>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9" name="楕円 158"/>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114825</xdr:rowOff>
    </xdr:from>
    <xdr:ext cx="762000" cy="259045"/>
    <xdr:sp macro="" textlink="">
      <xdr:nvSpPr>
        <xdr:cNvPr id="160" name="テキスト ボックス 159"/>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人件費については、人事院勧告の影響により増となった。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については、ふるさと彦根応援寄附事業、保育所一般経費、ごみ焼却場一般管理事業、土地利用計画業務、消防通信管理事業、小学校にかかる運営・施設管理・教育用コンピュータ整備事業のほか、行政情報化事業に係る費用の増などにより増加となった。今後については、予算枠配分方式を採用したことから、削減可能な支出について検討を重ね、業務の見直しを図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また、時間外勤務の削減や労務環境の見直しを進める中で、人件費の抑制を図るとともに、物件費の抑制に努めていく。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95098</xdr:rowOff>
    </xdr:from>
    <xdr:to>
      <xdr:col>23</xdr:col>
      <xdr:colOff>133350</xdr:colOff>
      <xdr:row>84</xdr:row>
      <xdr:rowOff>97752</xdr:rowOff>
    </xdr:to>
    <xdr:cxnSp macro="">
      <xdr:nvCxnSpPr>
        <xdr:cNvPr id="197" name="直線コネクタ 196"/>
        <xdr:cNvCxnSpPr/>
      </xdr:nvCxnSpPr>
      <xdr:spPr>
        <a:xfrm>
          <a:off x="4114800" y="14496898"/>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50196</xdr:rowOff>
    </xdr:from>
    <xdr:ext cx="762000" cy="259045"/>
    <xdr:sp macro="" textlink="">
      <xdr:nvSpPr>
        <xdr:cNvPr id="198" name="人件費・物件費等の状況平均値テキスト"/>
        <xdr:cNvSpPr txBox="1"/>
      </xdr:nvSpPr>
      <xdr:spPr>
        <a:xfrm>
          <a:off x="5041900" y="14109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611</xdr:rowOff>
    </xdr:from>
    <xdr:to>
      <xdr:col>19</xdr:col>
      <xdr:colOff>133350</xdr:colOff>
      <xdr:row>84</xdr:row>
      <xdr:rowOff>95098</xdr:rowOff>
    </xdr:to>
    <xdr:cxnSp macro="">
      <xdr:nvCxnSpPr>
        <xdr:cNvPr id="200" name="直線コネクタ 199"/>
        <xdr:cNvCxnSpPr/>
      </xdr:nvCxnSpPr>
      <xdr:spPr>
        <a:xfrm>
          <a:off x="3225800" y="14402411"/>
          <a:ext cx="889000" cy="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127866</xdr:rowOff>
    </xdr:from>
    <xdr:ext cx="736600" cy="259045"/>
    <xdr:sp macro="" textlink="">
      <xdr:nvSpPr>
        <xdr:cNvPr id="202" name="テキスト ボックス 201"/>
        <xdr:cNvSpPr txBox="1"/>
      </xdr:nvSpPr>
      <xdr:spPr>
        <a:xfrm>
          <a:off x="3733800" y="140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115114</xdr:rowOff>
    </xdr:from>
    <xdr:to>
      <xdr:col>15</xdr:col>
      <xdr:colOff>82550</xdr:colOff>
      <xdr:row>84</xdr:row>
      <xdr:rowOff>611</xdr:rowOff>
    </xdr:to>
    <xdr:cxnSp macro="">
      <xdr:nvCxnSpPr>
        <xdr:cNvPr id="203" name="直線コネクタ 202"/>
        <xdr:cNvCxnSpPr/>
      </xdr:nvCxnSpPr>
      <xdr:spPr>
        <a:xfrm>
          <a:off x="2336800" y="14345464"/>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134295</xdr:rowOff>
    </xdr:from>
    <xdr:ext cx="762000" cy="259045"/>
    <xdr:sp macro="" textlink="">
      <xdr:nvSpPr>
        <xdr:cNvPr id="205" name="テキスト ボックス 204"/>
        <xdr:cNvSpPr txBox="1"/>
      </xdr:nvSpPr>
      <xdr:spPr>
        <a:xfrm>
          <a:off x="2844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158314</xdr:rowOff>
    </xdr:from>
    <xdr:to>
      <xdr:col>11</xdr:col>
      <xdr:colOff>31750</xdr:colOff>
      <xdr:row>83</xdr:row>
      <xdr:rowOff>115114</xdr:rowOff>
    </xdr:to>
    <xdr:cxnSp macro="">
      <xdr:nvCxnSpPr>
        <xdr:cNvPr id="206" name="直線コネクタ 205"/>
        <xdr:cNvCxnSpPr/>
      </xdr:nvCxnSpPr>
      <xdr:spPr>
        <a:xfrm>
          <a:off x="1447800" y="14217214"/>
          <a:ext cx="889000" cy="12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73919</xdr:rowOff>
    </xdr:from>
    <xdr:ext cx="762000" cy="259045"/>
    <xdr:sp macro="" textlink="">
      <xdr:nvSpPr>
        <xdr:cNvPr id="208" name="テキスト ボックス 207"/>
        <xdr:cNvSpPr txBox="1"/>
      </xdr:nvSpPr>
      <xdr:spPr>
        <a:xfrm>
          <a:off x="1955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46952</xdr:rowOff>
    </xdr:from>
    <xdr:to>
      <xdr:col>23</xdr:col>
      <xdr:colOff>184150</xdr:colOff>
      <xdr:row>84</xdr:row>
      <xdr:rowOff>148552</xdr:rowOff>
    </xdr:to>
    <xdr:sp macro="" textlink="">
      <xdr:nvSpPr>
        <xdr:cNvPr id="216" name="楕円 215"/>
        <xdr:cNvSpPr/>
      </xdr:nvSpPr>
      <xdr:spPr>
        <a:xfrm>
          <a:off x="4902200" y="1444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19029</xdr:rowOff>
    </xdr:from>
    <xdr:ext cx="762000" cy="259045"/>
    <xdr:sp macro="" textlink="">
      <xdr:nvSpPr>
        <xdr:cNvPr id="217" name="人件費・物件費等の状況該当値テキスト"/>
        <xdr:cNvSpPr txBox="1"/>
      </xdr:nvSpPr>
      <xdr:spPr>
        <a:xfrm>
          <a:off x="5041900" y="1442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44298</xdr:rowOff>
    </xdr:from>
    <xdr:to>
      <xdr:col>19</xdr:col>
      <xdr:colOff>184150</xdr:colOff>
      <xdr:row>84</xdr:row>
      <xdr:rowOff>145898</xdr:rowOff>
    </xdr:to>
    <xdr:sp macro="" textlink="">
      <xdr:nvSpPr>
        <xdr:cNvPr id="218" name="楕円 217"/>
        <xdr:cNvSpPr/>
      </xdr:nvSpPr>
      <xdr:spPr>
        <a:xfrm>
          <a:off x="4064000" y="144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130675</xdr:rowOff>
    </xdr:from>
    <xdr:ext cx="736600" cy="259045"/>
    <xdr:sp macro="" textlink="">
      <xdr:nvSpPr>
        <xdr:cNvPr id="219" name="テキスト ボックス 218"/>
        <xdr:cNvSpPr txBox="1"/>
      </xdr:nvSpPr>
      <xdr:spPr>
        <a:xfrm>
          <a:off x="3733800" y="1453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121261</xdr:rowOff>
    </xdr:from>
    <xdr:to>
      <xdr:col>15</xdr:col>
      <xdr:colOff>133350</xdr:colOff>
      <xdr:row>84</xdr:row>
      <xdr:rowOff>51411</xdr:rowOff>
    </xdr:to>
    <xdr:sp macro="" textlink="">
      <xdr:nvSpPr>
        <xdr:cNvPr id="220" name="楕円 219"/>
        <xdr:cNvSpPr/>
      </xdr:nvSpPr>
      <xdr:spPr>
        <a:xfrm>
          <a:off x="3175000" y="143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36188</xdr:rowOff>
    </xdr:from>
    <xdr:ext cx="762000" cy="259045"/>
    <xdr:sp macro="" textlink="">
      <xdr:nvSpPr>
        <xdr:cNvPr id="221" name="テキスト ボックス 220"/>
        <xdr:cNvSpPr txBox="1"/>
      </xdr:nvSpPr>
      <xdr:spPr>
        <a:xfrm>
          <a:off x="2844800" y="1443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64314</xdr:rowOff>
    </xdr:from>
    <xdr:to>
      <xdr:col>11</xdr:col>
      <xdr:colOff>82550</xdr:colOff>
      <xdr:row>83</xdr:row>
      <xdr:rowOff>165914</xdr:rowOff>
    </xdr:to>
    <xdr:sp macro="" textlink="">
      <xdr:nvSpPr>
        <xdr:cNvPr id="222" name="楕円 221"/>
        <xdr:cNvSpPr/>
      </xdr:nvSpPr>
      <xdr:spPr>
        <a:xfrm>
          <a:off x="2286000" y="142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150691</xdr:rowOff>
    </xdr:from>
    <xdr:ext cx="762000" cy="259045"/>
    <xdr:sp macro="" textlink="">
      <xdr:nvSpPr>
        <xdr:cNvPr id="223" name="テキスト ボックス 222"/>
        <xdr:cNvSpPr txBox="1"/>
      </xdr:nvSpPr>
      <xdr:spPr>
        <a:xfrm>
          <a:off x="1955800" y="1438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107514</xdr:rowOff>
    </xdr:from>
    <xdr:to>
      <xdr:col>7</xdr:col>
      <xdr:colOff>31750</xdr:colOff>
      <xdr:row>83</xdr:row>
      <xdr:rowOff>37664</xdr:rowOff>
    </xdr:to>
    <xdr:sp macro="" textlink="">
      <xdr:nvSpPr>
        <xdr:cNvPr id="224" name="楕円 223"/>
        <xdr:cNvSpPr/>
      </xdr:nvSpPr>
      <xdr:spPr>
        <a:xfrm>
          <a:off x="1397000" y="141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47841</xdr:rowOff>
    </xdr:from>
    <xdr:ext cx="762000" cy="259045"/>
    <xdr:sp macro="" textlink="">
      <xdr:nvSpPr>
        <xdr:cNvPr id="225" name="テキスト ボックス 224"/>
        <xdr:cNvSpPr txBox="1"/>
      </xdr:nvSpPr>
      <xdr:spPr>
        <a:xfrm>
          <a:off x="1066800" y="1393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給与については、本市は従前から国家公務員制度に準拠しているが、類似団体の平均を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99.0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また、係長級以上への昇任については試験制度を導入しているため、中間層から上の年齢層のラスパイレス指数が相対的に低くなっている。今後も国家公務員制度準拠を基本とし、給与の適正化に努める。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128270</xdr:rowOff>
    </xdr:to>
    <xdr:cxnSp macro="">
      <xdr:nvCxnSpPr>
        <xdr:cNvPr id="257" name="直線コネクタ 256"/>
        <xdr:cNvCxnSpPr/>
      </xdr:nvCxnSpPr>
      <xdr:spPr>
        <a:xfrm flipV="1">
          <a:off x="16179800" y="146050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170197</xdr:rowOff>
    </xdr:from>
    <xdr:ext cx="762000" cy="259045"/>
    <xdr:sp macro="" textlink="">
      <xdr:nvSpPr>
        <xdr:cNvPr id="258"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55880</xdr:rowOff>
    </xdr:from>
    <xdr:to>
      <xdr:col>77</xdr:col>
      <xdr:colOff>44450</xdr:colOff>
      <xdr:row>85</xdr:row>
      <xdr:rowOff>128270</xdr:rowOff>
    </xdr:to>
    <xdr:cxnSp macro="">
      <xdr:nvCxnSpPr>
        <xdr:cNvPr id="260" name="直線コネクタ 259"/>
        <xdr:cNvCxnSpPr/>
      </xdr:nvCxnSpPr>
      <xdr:spPr>
        <a:xfrm>
          <a:off x="15290800" y="1462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55880</xdr:rowOff>
    </xdr:to>
    <xdr:cxnSp macro="">
      <xdr:nvCxnSpPr>
        <xdr:cNvPr id="263" name="直線コネクタ 262"/>
        <xdr:cNvCxnSpPr/>
      </xdr:nvCxnSpPr>
      <xdr:spPr>
        <a:xfrm>
          <a:off x="14401800" y="144843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65" name="テキスト ボックス 264"/>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82550</xdr:rowOff>
    </xdr:to>
    <xdr:cxnSp macro="">
      <xdr:nvCxnSpPr>
        <xdr:cNvPr id="266" name="直線コネクタ 265"/>
        <xdr:cNvCxnSpPr/>
      </xdr:nvCxnSpPr>
      <xdr:spPr>
        <a:xfrm>
          <a:off x="13512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70" name="テキスト ボックス 269"/>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8" name="楕円 277"/>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79" name="テキスト ボックス 27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5080</xdr:rowOff>
    </xdr:from>
    <xdr:to>
      <xdr:col>73</xdr:col>
      <xdr:colOff>44450</xdr:colOff>
      <xdr:row>85</xdr:row>
      <xdr:rowOff>106680</xdr:rowOff>
    </xdr:to>
    <xdr:sp macro="" textlink="">
      <xdr:nvSpPr>
        <xdr:cNvPr id="280" name="楕円 279"/>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81" name="テキスト ボックス 280"/>
        <xdr:cNvSpPr txBox="1"/>
      </xdr:nvSpPr>
      <xdr:spPr>
        <a:xfrm>
          <a:off x="14909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3" name="テキスト ボックス 282"/>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5" name="テキスト ボックス 284"/>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消防やごみの収集・処理業務を直営で行っており、特に消防については、近隣３町から受託し実施していることから、類似団体平均を上回る結果となっている。今後は、財政の健全化を推進するにあたり、引き続き必要最小限度の職員補充に努め、職員数の抑制や指定管理者制度などによる民間委託の拡充を図り、職員数の抑制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110807</xdr:rowOff>
    </xdr:from>
    <xdr:to>
      <xdr:col>81</xdr:col>
      <xdr:colOff>44450</xdr:colOff>
      <xdr:row>62</xdr:row>
      <xdr:rowOff>126894</xdr:rowOff>
    </xdr:to>
    <xdr:cxnSp macro="">
      <xdr:nvCxnSpPr>
        <xdr:cNvPr id="320" name="直線コネクタ 319"/>
        <xdr:cNvCxnSpPr/>
      </xdr:nvCxnSpPr>
      <xdr:spPr>
        <a:xfrm flipV="1">
          <a:off x="16179800" y="1074070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126894</xdr:rowOff>
    </xdr:to>
    <xdr:cxnSp macro="">
      <xdr:nvCxnSpPr>
        <xdr:cNvPr id="323" name="直線コネクタ 322"/>
        <xdr:cNvCxnSpPr/>
      </xdr:nvCxnSpPr>
      <xdr:spPr>
        <a:xfrm>
          <a:off x="15290800" y="1075478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25" name="テキスト ボックス 324"/>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88688</xdr:rowOff>
    </xdr:from>
    <xdr:to>
      <xdr:col>72</xdr:col>
      <xdr:colOff>203200</xdr:colOff>
      <xdr:row>62</xdr:row>
      <xdr:rowOff>124883</xdr:rowOff>
    </xdr:to>
    <xdr:cxnSp macro="">
      <xdr:nvCxnSpPr>
        <xdr:cNvPr id="326" name="直線コネクタ 325"/>
        <xdr:cNvCxnSpPr/>
      </xdr:nvCxnSpPr>
      <xdr:spPr>
        <a:xfrm>
          <a:off x="14401800" y="1071858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111989</xdr:rowOff>
    </xdr:from>
    <xdr:ext cx="762000" cy="259045"/>
    <xdr:sp macro="" textlink="">
      <xdr:nvSpPr>
        <xdr:cNvPr id="328" name="テキスト ボックス 327"/>
        <xdr:cNvSpPr txBox="1"/>
      </xdr:nvSpPr>
      <xdr:spPr>
        <a:xfrm>
          <a:off x="14909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58526</xdr:rowOff>
    </xdr:from>
    <xdr:to>
      <xdr:col>68</xdr:col>
      <xdr:colOff>152400</xdr:colOff>
      <xdr:row>62</xdr:row>
      <xdr:rowOff>88688</xdr:rowOff>
    </xdr:to>
    <xdr:cxnSp macro="">
      <xdr:nvCxnSpPr>
        <xdr:cNvPr id="329" name="直線コネクタ 328"/>
        <xdr:cNvCxnSpPr/>
      </xdr:nvCxnSpPr>
      <xdr:spPr>
        <a:xfrm>
          <a:off x="13512800" y="1068842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3" name="テキスト ボックス 332"/>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60007</xdr:rowOff>
    </xdr:from>
    <xdr:to>
      <xdr:col>81</xdr:col>
      <xdr:colOff>95250</xdr:colOff>
      <xdr:row>62</xdr:row>
      <xdr:rowOff>161607</xdr:rowOff>
    </xdr:to>
    <xdr:sp macro="" textlink="">
      <xdr:nvSpPr>
        <xdr:cNvPr id="339" name="楕円 338"/>
        <xdr:cNvSpPr/>
      </xdr:nvSpPr>
      <xdr:spPr>
        <a:xfrm>
          <a:off x="169672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32084</xdr:rowOff>
    </xdr:from>
    <xdr:ext cx="762000" cy="259045"/>
    <xdr:sp macro="" textlink="">
      <xdr:nvSpPr>
        <xdr:cNvPr id="340" name="定員管理の状況該当値テキスト"/>
        <xdr:cNvSpPr txBox="1"/>
      </xdr:nvSpPr>
      <xdr:spPr>
        <a:xfrm>
          <a:off x="17106900" y="1066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76094</xdr:rowOff>
    </xdr:from>
    <xdr:to>
      <xdr:col>77</xdr:col>
      <xdr:colOff>95250</xdr:colOff>
      <xdr:row>63</xdr:row>
      <xdr:rowOff>6244</xdr:rowOff>
    </xdr:to>
    <xdr:sp macro="" textlink="">
      <xdr:nvSpPr>
        <xdr:cNvPr id="341" name="楕円 340"/>
        <xdr:cNvSpPr/>
      </xdr:nvSpPr>
      <xdr:spPr>
        <a:xfrm>
          <a:off x="16129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162471</xdr:rowOff>
    </xdr:from>
    <xdr:ext cx="736600" cy="259045"/>
    <xdr:sp macro="" textlink="">
      <xdr:nvSpPr>
        <xdr:cNvPr id="342" name="テキスト ボックス 341"/>
        <xdr:cNvSpPr txBox="1"/>
      </xdr:nvSpPr>
      <xdr:spPr>
        <a:xfrm>
          <a:off x="15798800" y="1079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3" name="楕円 342"/>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4" name="テキスト ボックス 343"/>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37888</xdr:rowOff>
    </xdr:from>
    <xdr:to>
      <xdr:col>68</xdr:col>
      <xdr:colOff>203200</xdr:colOff>
      <xdr:row>62</xdr:row>
      <xdr:rowOff>139488</xdr:rowOff>
    </xdr:to>
    <xdr:sp macro="" textlink="">
      <xdr:nvSpPr>
        <xdr:cNvPr id="345" name="楕円 344"/>
        <xdr:cNvSpPr/>
      </xdr:nvSpPr>
      <xdr:spPr>
        <a:xfrm>
          <a:off x="14351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124265</xdr:rowOff>
    </xdr:from>
    <xdr:ext cx="762000" cy="259045"/>
    <xdr:sp macro="" textlink="">
      <xdr:nvSpPr>
        <xdr:cNvPr id="346" name="テキスト ボックス 345"/>
        <xdr:cNvSpPr txBox="1"/>
      </xdr:nvSpPr>
      <xdr:spPr>
        <a:xfrm>
          <a:off x="14020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7726</xdr:rowOff>
    </xdr:from>
    <xdr:to>
      <xdr:col>64</xdr:col>
      <xdr:colOff>152400</xdr:colOff>
      <xdr:row>62</xdr:row>
      <xdr:rowOff>109326</xdr:rowOff>
    </xdr:to>
    <xdr:sp macro="" textlink="">
      <xdr:nvSpPr>
        <xdr:cNvPr id="347" name="楕円 346"/>
        <xdr:cNvSpPr/>
      </xdr:nvSpPr>
      <xdr:spPr>
        <a:xfrm>
          <a:off x="13462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94103</xdr:rowOff>
    </xdr:from>
    <xdr:ext cx="762000" cy="259045"/>
    <xdr:sp macro="" textlink="">
      <xdr:nvSpPr>
        <xdr:cNvPr id="348" name="テキスト ボックス 347"/>
        <xdr:cNvSpPr txBox="1"/>
      </xdr:nvSpPr>
      <xdr:spPr>
        <a:xfrm>
          <a:off x="13131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主な増減要因として、分子については元利償還金の額は減少しているものの、平成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ついても、前年度と同様に病院事業会計に対する繰出金を例年より増額していることから、公営企業の地方債償還に対する繰入金が増加している。分母については、普通交付税額および臨時財政対策債発行可能額の減によるもの。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年度の単年度実質公債費比率は、前年度と比べて微減したものの、平成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年度数値を上回ったので、３カ年平均は前年度より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％の増となった。。起債の許可基準である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は下回っているものの、本庁舎耐震化整備事業や新市民体育センター整備事業、国民体育大会関連の事業など、大型の起債発行が見込まれる事業が控えているため、今後の数値の推移に注視しながら財政運営を行う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57573</xdr:rowOff>
    </xdr:to>
    <xdr:cxnSp macro="">
      <xdr:nvCxnSpPr>
        <xdr:cNvPr id="381" name="直線コネクタ 380"/>
        <xdr:cNvCxnSpPr/>
      </xdr:nvCxnSpPr>
      <xdr:spPr>
        <a:xfrm>
          <a:off x="16179800" y="72423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41487</xdr:rowOff>
    </xdr:to>
    <xdr:cxnSp macro="">
      <xdr:nvCxnSpPr>
        <xdr:cNvPr id="384" name="直線コネクタ 383"/>
        <xdr:cNvCxnSpPr/>
      </xdr:nvCxnSpPr>
      <xdr:spPr>
        <a:xfrm>
          <a:off x="15290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25400</xdr:rowOff>
    </xdr:to>
    <xdr:cxnSp macro="">
      <xdr:nvCxnSpPr>
        <xdr:cNvPr id="387" name="直線コネクタ 386"/>
        <xdr:cNvCxnSpPr/>
      </xdr:nvCxnSpPr>
      <xdr:spPr>
        <a:xfrm flipV="1">
          <a:off x="14401800" y="72182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81704</xdr:rowOff>
    </xdr:to>
    <xdr:cxnSp macro="">
      <xdr:nvCxnSpPr>
        <xdr:cNvPr id="390" name="直線コネクタ 389"/>
        <xdr:cNvCxnSpPr/>
      </xdr:nvCxnSpPr>
      <xdr:spPr>
        <a:xfrm flipV="1">
          <a:off x="13512800" y="722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400" name="楕円 399"/>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401"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2" name="楕円 401"/>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3" name="テキスト ボックス 402"/>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4" name="楕円 403"/>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5" name="テキスト ボックス 404"/>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7" name="テキスト ボックス 406"/>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08" name="楕円 407"/>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117281</xdr:rowOff>
    </xdr:from>
    <xdr:ext cx="762000" cy="259045"/>
    <xdr:sp macro="" textlink="">
      <xdr:nvSpPr>
        <xdr:cNvPr id="409" name="テキスト ボックス 408"/>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　充当可能基金の減の主な理由は、財政調整基金の取崩（</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10.6</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億円）および福祉・保健・医療基金の取崩（</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億円）ならびに教育施設整備基金の取崩（</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億円）によるもので、一般会計等に係る地方債の現在高の増は、市役所本庁舎耐震化整備事業に係る起債（</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382,900</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千円）およびごみ焼却場整備事業に係る起債（</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239,100</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千円）の借入によるもの。</a:t>
          </a:r>
          <a:endPar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総じて将来負担比率は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ポイント増加したものであり、類似団体平均と比較して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50.3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も上回っている状態である。数値は上昇傾向であり、今後についても、次年度以降継続される本庁舎耐震化事業や、新市民体育センター整備事業、国体関連事業を始めとした大型の投資事業が増える見込みであることから、数値の悪化が懸念され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よって、これまで以上に自主財源の確保に努めるとともに、起債についても交付税算入率の高い起債メニューを活用するなどに努める。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157683</xdr:rowOff>
    </xdr:from>
    <xdr:to>
      <xdr:col>81</xdr:col>
      <xdr:colOff>44450</xdr:colOff>
      <xdr:row>17</xdr:row>
      <xdr:rowOff>48006</xdr:rowOff>
    </xdr:to>
    <xdr:cxnSp macro="">
      <xdr:nvCxnSpPr>
        <xdr:cNvPr id="441" name="直線コネクタ 440"/>
        <xdr:cNvCxnSpPr/>
      </xdr:nvCxnSpPr>
      <xdr:spPr>
        <a:xfrm>
          <a:off x="16179800" y="2900883"/>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69850</xdr:rowOff>
    </xdr:from>
    <xdr:to>
      <xdr:col>77</xdr:col>
      <xdr:colOff>44450</xdr:colOff>
      <xdr:row>16</xdr:row>
      <xdr:rowOff>157683</xdr:rowOff>
    </xdr:to>
    <xdr:cxnSp macro="">
      <xdr:nvCxnSpPr>
        <xdr:cNvPr id="444" name="直線コネクタ 443"/>
        <xdr:cNvCxnSpPr/>
      </xdr:nvCxnSpPr>
      <xdr:spPr>
        <a:xfrm>
          <a:off x="15290800" y="2813050"/>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6" name="テキスト ボックス 445"/>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26416</xdr:rowOff>
    </xdr:from>
    <xdr:to>
      <xdr:col>72</xdr:col>
      <xdr:colOff>203200</xdr:colOff>
      <xdr:row>16</xdr:row>
      <xdr:rowOff>69850</xdr:rowOff>
    </xdr:to>
    <xdr:cxnSp macro="">
      <xdr:nvCxnSpPr>
        <xdr:cNvPr id="447" name="直線コネクタ 446"/>
        <xdr:cNvCxnSpPr/>
      </xdr:nvCxnSpPr>
      <xdr:spPr>
        <a:xfrm>
          <a:off x="14401800" y="27696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26416</xdr:rowOff>
    </xdr:from>
    <xdr:to>
      <xdr:col>68</xdr:col>
      <xdr:colOff>152400</xdr:colOff>
      <xdr:row>17</xdr:row>
      <xdr:rowOff>24841</xdr:rowOff>
    </xdr:to>
    <xdr:cxnSp macro="">
      <xdr:nvCxnSpPr>
        <xdr:cNvPr id="450" name="直線コネクタ 449"/>
        <xdr:cNvCxnSpPr/>
      </xdr:nvCxnSpPr>
      <xdr:spPr>
        <a:xfrm flipV="1">
          <a:off x="13512800" y="2769616"/>
          <a:ext cx="8890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152502</xdr:rowOff>
    </xdr:from>
    <xdr:to>
      <xdr:col>68</xdr:col>
      <xdr:colOff>203200</xdr:colOff>
      <xdr:row>15</xdr:row>
      <xdr:rowOff>82652</xdr:rowOff>
    </xdr:to>
    <xdr:sp macro="" textlink="">
      <xdr:nvSpPr>
        <xdr:cNvPr id="451" name="フローチャート: 判断 450"/>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2" name="テキスト ボックス 451"/>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3" name="フローチャート: 判断 452"/>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4" name="テキスト ボックス 453"/>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168656</xdr:rowOff>
    </xdr:from>
    <xdr:to>
      <xdr:col>81</xdr:col>
      <xdr:colOff>95250</xdr:colOff>
      <xdr:row>17</xdr:row>
      <xdr:rowOff>98806</xdr:rowOff>
    </xdr:to>
    <xdr:sp macro="" textlink="">
      <xdr:nvSpPr>
        <xdr:cNvPr id="460" name="楕円 459"/>
        <xdr:cNvSpPr/>
      </xdr:nvSpPr>
      <xdr:spPr>
        <a:xfrm>
          <a:off x="16967200" y="2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140733</xdr:rowOff>
    </xdr:from>
    <xdr:ext cx="762000" cy="259045"/>
    <xdr:sp macro="" textlink="">
      <xdr:nvSpPr>
        <xdr:cNvPr id="461" name="将来負担の状況該当値テキスト"/>
        <xdr:cNvSpPr txBox="1"/>
      </xdr:nvSpPr>
      <xdr:spPr>
        <a:xfrm>
          <a:off x="17106900" y="288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106883</xdr:rowOff>
    </xdr:from>
    <xdr:to>
      <xdr:col>77</xdr:col>
      <xdr:colOff>95250</xdr:colOff>
      <xdr:row>17</xdr:row>
      <xdr:rowOff>37033</xdr:rowOff>
    </xdr:to>
    <xdr:sp macro="" textlink="">
      <xdr:nvSpPr>
        <xdr:cNvPr id="462" name="楕円 461"/>
        <xdr:cNvSpPr/>
      </xdr:nvSpPr>
      <xdr:spPr>
        <a:xfrm>
          <a:off x="16129000" y="2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21810</xdr:rowOff>
    </xdr:from>
    <xdr:ext cx="736600" cy="259045"/>
    <xdr:sp macro="" textlink="">
      <xdr:nvSpPr>
        <xdr:cNvPr id="463" name="テキスト ボックス 462"/>
        <xdr:cNvSpPr txBox="1"/>
      </xdr:nvSpPr>
      <xdr:spPr>
        <a:xfrm>
          <a:off x="15798800" y="293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19050</xdr:rowOff>
    </xdr:from>
    <xdr:to>
      <xdr:col>73</xdr:col>
      <xdr:colOff>44450</xdr:colOff>
      <xdr:row>16</xdr:row>
      <xdr:rowOff>120650</xdr:rowOff>
    </xdr:to>
    <xdr:sp macro="" textlink="">
      <xdr:nvSpPr>
        <xdr:cNvPr id="464" name="楕円 463"/>
        <xdr:cNvSpPr/>
      </xdr:nvSpPr>
      <xdr:spPr>
        <a:xfrm>
          <a:off x="15240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105427</xdr:rowOff>
    </xdr:from>
    <xdr:ext cx="762000" cy="259045"/>
    <xdr:sp macro="" textlink="">
      <xdr:nvSpPr>
        <xdr:cNvPr id="465" name="テキスト ボックス 464"/>
        <xdr:cNvSpPr txBox="1"/>
      </xdr:nvSpPr>
      <xdr:spPr>
        <a:xfrm>
          <a:off x="14909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147066</xdr:rowOff>
    </xdr:from>
    <xdr:to>
      <xdr:col>68</xdr:col>
      <xdr:colOff>203200</xdr:colOff>
      <xdr:row>16</xdr:row>
      <xdr:rowOff>77216</xdr:rowOff>
    </xdr:to>
    <xdr:sp macro="" textlink="">
      <xdr:nvSpPr>
        <xdr:cNvPr id="466" name="楕円 465"/>
        <xdr:cNvSpPr/>
      </xdr:nvSpPr>
      <xdr:spPr>
        <a:xfrm>
          <a:off x="1435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61993</xdr:rowOff>
    </xdr:from>
    <xdr:ext cx="762000" cy="259045"/>
    <xdr:sp macro="" textlink="">
      <xdr:nvSpPr>
        <xdr:cNvPr id="467" name="テキスト ボックス 466"/>
        <xdr:cNvSpPr txBox="1"/>
      </xdr:nvSpPr>
      <xdr:spPr>
        <a:xfrm>
          <a:off x="14020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145491</xdr:rowOff>
    </xdr:from>
    <xdr:to>
      <xdr:col>64</xdr:col>
      <xdr:colOff>152400</xdr:colOff>
      <xdr:row>17</xdr:row>
      <xdr:rowOff>75641</xdr:rowOff>
    </xdr:to>
    <xdr:sp macro="" textlink="">
      <xdr:nvSpPr>
        <xdr:cNvPr id="468" name="楕円 467"/>
        <xdr:cNvSpPr/>
      </xdr:nvSpPr>
      <xdr:spPr>
        <a:xfrm>
          <a:off x="13462000" y="28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60418</xdr:rowOff>
    </xdr:from>
    <xdr:ext cx="762000" cy="259045"/>
    <xdr:sp macro="" textlink="">
      <xdr:nvSpPr>
        <xdr:cNvPr id="469" name="テキスト ボックス 468"/>
        <xdr:cNvSpPr txBox="1"/>
      </xdr:nvSpPr>
      <xdr:spPr>
        <a:xfrm>
          <a:off x="13131800" y="297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113,171
110,531
196.87
44,926,842
43,842,071
928,899
24,431,147
40,154,742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人件費については時間外手当の削減等で減額となったものの、経常経費に占める割合は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となった。本市は、消防業務とゴミの収集・処理に関わる業務を直営で行っているため、直接の人件費は高くなる傾向にあり、その分、一部事務組合への負担金がは少なくなっているものの、総じて類似団体平均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高くなっている。財政の健全化を推進するため、事業量に見合った人員配置に努めつつ、組織・機構や事務事業の見直しに取り組むとともに、指定管理者制度などによる民間委託の拡大を図り、直接の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61685</xdr:rowOff>
    </xdr:from>
    <xdr:to>
      <xdr:col>24</xdr:col>
      <xdr:colOff>25400</xdr:colOff>
      <xdr:row>38</xdr:row>
      <xdr:rowOff>83457</xdr:rowOff>
    </xdr:to>
    <xdr:cxnSp macro="">
      <xdr:nvCxnSpPr>
        <xdr:cNvPr id="68" name="直線コネクタ 67"/>
        <xdr:cNvCxnSpPr/>
      </xdr:nvCxnSpPr>
      <xdr:spPr>
        <a:xfrm>
          <a:off x="3987800" y="6576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61685</xdr:rowOff>
    </xdr:from>
    <xdr:to>
      <xdr:col>19</xdr:col>
      <xdr:colOff>187325</xdr:colOff>
      <xdr:row>38</xdr:row>
      <xdr:rowOff>94343</xdr:rowOff>
    </xdr:to>
    <xdr:cxnSp macro="">
      <xdr:nvCxnSpPr>
        <xdr:cNvPr id="71" name="直線コネクタ 70"/>
        <xdr:cNvCxnSpPr/>
      </xdr:nvCxnSpPr>
      <xdr:spPr>
        <a:xfrm flipV="1">
          <a:off x="3098800" y="6576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156936</xdr:rowOff>
    </xdr:from>
    <xdr:to>
      <xdr:col>15</xdr:col>
      <xdr:colOff>98425</xdr:colOff>
      <xdr:row>38</xdr:row>
      <xdr:rowOff>94343</xdr:rowOff>
    </xdr:to>
    <xdr:cxnSp macro="">
      <xdr:nvCxnSpPr>
        <xdr:cNvPr id="74" name="直線コネクタ 73"/>
        <xdr:cNvCxnSpPr/>
      </xdr:nvCxnSpPr>
      <xdr:spPr>
        <a:xfrm>
          <a:off x="2209800" y="6500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37</xdr:row>
      <xdr:rowOff>156936</xdr:rowOff>
    </xdr:to>
    <xdr:cxnSp macro="">
      <xdr:nvCxnSpPr>
        <xdr:cNvPr id="77" name="直線コネクタ 76"/>
        <xdr:cNvCxnSpPr/>
      </xdr:nvCxnSpPr>
      <xdr:spPr>
        <a:xfrm>
          <a:off x="1320800" y="648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32657</xdr:rowOff>
    </xdr:from>
    <xdr:to>
      <xdr:col>24</xdr:col>
      <xdr:colOff>76200</xdr:colOff>
      <xdr:row>38</xdr:row>
      <xdr:rowOff>134257</xdr:rowOff>
    </xdr:to>
    <xdr:sp macro="" textlink="">
      <xdr:nvSpPr>
        <xdr:cNvPr id="87" name="楕円 86"/>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4734</xdr:rowOff>
    </xdr:from>
    <xdr:ext cx="762000" cy="259045"/>
    <xdr:sp macro="" textlink="">
      <xdr:nvSpPr>
        <xdr:cNvPr id="88" name="人件費該当値テキスト"/>
        <xdr:cNvSpPr txBox="1"/>
      </xdr:nvSpPr>
      <xdr:spPr>
        <a:xfrm>
          <a:off x="4914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10885</xdr:rowOff>
    </xdr:from>
    <xdr:to>
      <xdr:col>20</xdr:col>
      <xdr:colOff>38100</xdr:colOff>
      <xdr:row>38</xdr:row>
      <xdr:rowOff>112485</xdr:rowOff>
    </xdr:to>
    <xdr:sp macro="" textlink="">
      <xdr:nvSpPr>
        <xdr:cNvPr id="89" name="楕円 88"/>
        <xdr:cNvSpPr/>
      </xdr:nvSpPr>
      <xdr:spPr>
        <a:xfrm>
          <a:off x="3937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97262</xdr:rowOff>
    </xdr:from>
    <xdr:ext cx="736600" cy="259045"/>
    <xdr:sp macro="" textlink="">
      <xdr:nvSpPr>
        <xdr:cNvPr id="90" name="テキスト ボックス 89"/>
        <xdr:cNvSpPr txBox="1"/>
      </xdr:nvSpPr>
      <xdr:spPr>
        <a:xfrm>
          <a:off x="3606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43543</xdr:rowOff>
    </xdr:from>
    <xdr:to>
      <xdr:col>15</xdr:col>
      <xdr:colOff>149225</xdr:colOff>
      <xdr:row>38</xdr:row>
      <xdr:rowOff>145143</xdr:rowOff>
    </xdr:to>
    <xdr:sp macro="" textlink="">
      <xdr:nvSpPr>
        <xdr:cNvPr id="91" name="楕円 90"/>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92" name="テキスト ボックス 91"/>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106136</xdr:rowOff>
    </xdr:from>
    <xdr:to>
      <xdr:col>11</xdr:col>
      <xdr:colOff>60325</xdr:colOff>
      <xdr:row>38</xdr:row>
      <xdr:rowOff>36286</xdr:rowOff>
    </xdr:to>
    <xdr:sp macro="" textlink="">
      <xdr:nvSpPr>
        <xdr:cNvPr id="93" name="楕円 92"/>
        <xdr:cNvSpPr/>
      </xdr:nvSpPr>
      <xdr:spPr>
        <a:xfrm>
          <a:off x="2159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21062</xdr:rowOff>
    </xdr:from>
    <xdr:ext cx="762000" cy="259045"/>
    <xdr:sp macro="" textlink="">
      <xdr:nvSpPr>
        <xdr:cNvPr id="94" name="テキスト ボックス 93"/>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5" name="楕円 94"/>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96" name="テキスト ボックス 95"/>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については、ふるさと彦根応援寄附事業、保育所一般経費、ごみ焼却場一般管理事業、土地利用計画業務、消防通信管理事業、小学校にかかる運営・施設管理・教育用コンピュータ整備事業のほか、行政情報化事業に係る費用の増などにより増加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行政情報化事業については、基幹系システムの集約等の成果により今後については、減少にあること、また、予算枠配分方式を採用したことから、削減可能な支出について検討を重ねることで、経常的な物件費の抑制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9978</xdr:rowOff>
    </xdr:from>
    <xdr:to>
      <xdr:col>82</xdr:col>
      <xdr:colOff>107950</xdr:colOff>
      <xdr:row>19</xdr:row>
      <xdr:rowOff>53522</xdr:rowOff>
    </xdr:to>
    <xdr:cxnSp macro="">
      <xdr:nvCxnSpPr>
        <xdr:cNvPr id="131" name="直線コネクタ 130"/>
        <xdr:cNvCxnSpPr/>
      </xdr:nvCxnSpPr>
      <xdr:spPr>
        <a:xfrm>
          <a:off x="15671800" y="3267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90006</xdr:rowOff>
    </xdr:from>
    <xdr:ext cx="762000" cy="259045"/>
    <xdr:sp macro="" textlink="">
      <xdr:nvSpPr>
        <xdr:cNvPr id="132" name="物件費平均値テキスト"/>
        <xdr:cNvSpPr txBox="1"/>
      </xdr:nvSpPr>
      <xdr:spPr>
        <a:xfrm>
          <a:off x="16598900" y="283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19</xdr:row>
      <xdr:rowOff>9978</xdr:rowOff>
    </xdr:to>
    <xdr:cxnSp macro="">
      <xdr:nvCxnSpPr>
        <xdr:cNvPr id="134" name="直線コネクタ 133"/>
        <xdr:cNvCxnSpPr/>
      </xdr:nvCxnSpPr>
      <xdr:spPr>
        <a:xfrm>
          <a:off x="14782800" y="3191329"/>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105229</xdr:rowOff>
    </xdr:to>
    <xdr:cxnSp macro="">
      <xdr:nvCxnSpPr>
        <xdr:cNvPr id="137" name="直線コネクタ 136"/>
        <xdr:cNvCxnSpPr/>
      </xdr:nvCxnSpPr>
      <xdr:spPr>
        <a:xfrm>
          <a:off x="13893800" y="3126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9" name="テキスト ボックス 138"/>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39914</xdr:rowOff>
    </xdr:to>
    <xdr:cxnSp macro="">
      <xdr:nvCxnSpPr>
        <xdr:cNvPr id="140" name="直線コネクタ 139"/>
        <xdr:cNvCxnSpPr/>
      </xdr:nvCxnSpPr>
      <xdr:spPr>
        <a:xfrm>
          <a:off x="13004800" y="3082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4" name="テキスト ボックス 143"/>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2722</xdr:rowOff>
    </xdr:from>
    <xdr:to>
      <xdr:col>82</xdr:col>
      <xdr:colOff>158750</xdr:colOff>
      <xdr:row>19</xdr:row>
      <xdr:rowOff>104322</xdr:rowOff>
    </xdr:to>
    <xdr:sp macro="" textlink="">
      <xdr:nvSpPr>
        <xdr:cNvPr id="150" name="楕円 149"/>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146249</xdr:rowOff>
    </xdr:from>
    <xdr:ext cx="762000" cy="259045"/>
    <xdr:sp macro="" textlink="">
      <xdr:nvSpPr>
        <xdr:cNvPr id="151" name="物件費該当値テキスト"/>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130629</xdr:rowOff>
    </xdr:from>
    <xdr:to>
      <xdr:col>78</xdr:col>
      <xdr:colOff>120650</xdr:colOff>
      <xdr:row>19</xdr:row>
      <xdr:rowOff>60778</xdr:rowOff>
    </xdr:to>
    <xdr:sp macro="" textlink="">
      <xdr:nvSpPr>
        <xdr:cNvPr id="152" name="楕円 151"/>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45555</xdr:rowOff>
    </xdr:from>
    <xdr:ext cx="736600" cy="259045"/>
    <xdr:sp macro="" textlink="">
      <xdr:nvSpPr>
        <xdr:cNvPr id="153" name="テキスト ボックス 152"/>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4" name="楕円 153"/>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5" name="テキスト ボックス 154"/>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6" name="楕円 155"/>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7" name="テキスト ボックス 156"/>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8" name="楕円 157"/>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9" name="テキスト ボックス 158"/>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年度までは、総じて類似団体平均と比較して同水準であったが、平成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年度からは、施設型給付費等支給事業、障害福祉サービス等給付事業等について増となったことから、平成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年度から類似団体平均と比較し、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本市の特徴として、近年、比較的伸び率の高い生活保護費は比較して少なく、生活困窮者自立支援事業や児童福祉費の金額が高い数値となっている。これは、本市が生活困窮者自立支援事業の増加および、次世代対策を重点化政策として行っているなかで、障害児保育や延長保育、低年齢児保育など各種サービスの提供を実施し、質的な保育環境の充足を図っていることが主な要因で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127000</xdr:rowOff>
    </xdr:to>
    <xdr:cxnSp macro="">
      <xdr:nvCxnSpPr>
        <xdr:cNvPr id="192" name="直線コネクタ 191"/>
        <xdr:cNvCxnSpPr/>
      </xdr:nvCxnSpPr>
      <xdr:spPr>
        <a:xfrm>
          <a:off x="3987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127000</xdr:rowOff>
    </xdr:to>
    <xdr:cxnSp macro="">
      <xdr:nvCxnSpPr>
        <xdr:cNvPr id="195" name="直線コネクタ 194"/>
        <xdr:cNvCxnSpPr/>
      </xdr:nvCxnSpPr>
      <xdr:spPr>
        <a:xfrm>
          <a:off x="3098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50800</xdr:rowOff>
    </xdr:to>
    <xdr:cxnSp macro="">
      <xdr:nvCxnSpPr>
        <xdr:cNvPr id="198" name="直線コネクタ 197"/>
        <xdr:cNvCxnSpPr/>
      </xdr:nvCxnSpPr>
      <xdr:spPr>
        <a:xfrm flipV="1">
          <a:off x="2209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58</xdr:row>
      <xdr:rowOff>50800</xdr:rowOff>
    </xdr:to>
    <xdr:cxnSp macro="">
      <xdr:nvCxnSpPr>
        <xdr:cNvPr id="201" name="直線コネクタ 200"/>
        <xdr:cNvCxnSpPr/>
      </xdr:nvCxnSpPr>
      <xdr:spPr>
        <a:xfrm>
          <a:off x="1320800" y="96710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5" name="テキスト ボックス 204"/>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1" name="楕円 210"/>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2"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3" name="楕円 212"/>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4" name="テキスト ボックス 213"/>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5" name="楕円 214"/>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6" name="テキスト ボックス 21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7" name="楕円 216"/>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8" name="テキスト ボックス 217"/>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9" name="楕円 218"/>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20" name="テキスト ボックス 219"/>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と比較して、繰出金が非常に高い数値となっている。過去に集中的に実施した下水道整備にかかる企業債の償還が続いており、今後も償還額は同水準で続く見込みであることから、事業の進捗調整や料金改定を図る等を行い、繰出金の削減を図る必要が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98425</xdr:rowOff>
    </xdr:from>
    <xdr:to>
      <xdr:col>82</xdr:col>
      <xdr:colOff>107950</xdr:colOff>
      <xdr:row>59</xdr:row>
      <xdr:rowOff>136525</xdr:rowOff>
    </xdr:to>
    <xdr:cxnSp macro="">
      <xdr:nvCxnSpPr>
        <xdr:cNvPr id="257" name="直線コネクタ 256"/>
        <xdr:cNvCxnSpPr/>
      </xdr:nvCxnSpPr>
      <xdr:spPr>
        <a:xfrm>
          <a:off x="15671800" y="10213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98425</xdr:rowOff>
    </xdr:from>
    <xdr:to>
      <xdr:col>78</xdr:col>
      <xdr:colOff>69850</xdr:colOff>
      <xdr:row>59</xdr:row>
      <xdr:rowOff>136525</xdr:rowOff>
    </xdr:to>
    <xdr:cxnSp macro="">
      <xdr:nvCxnSpPr>
        <xdr:cNvPr id="260" name="直線コネクタ 259"/>
        <xdr:cNvCxnSpPr/>
      </xdr:nvCxnSpPr>
      <xdr:spPr>
        <a:xfrm flipV="1">
          <a:off x="14782800" y="10213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136525</xdr:rowOff>
    </xdr:to>
    <xdr:cxnSp macro="">
      <xdr:nvCxnSpPr>
        <xdr:cNvPr id="263" name="直線コネクタ 262"/>
        <xdr:cNvCxnSpPr/>
      </xdr:nvCxnSpPr>
      <xdr:spPr>
        <a:xfrm>
          <a:off x="13893800" y="101282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65" name="テキスト ボックス 264"/>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146050</xdr:rowOff>
    </xdr:from>
    <xdr:to>
      <xdr:col>69</xdr:col>
      <xdr:colOff>92075</xdr:colOff>
      <xdr:row>59</xdr:row>
      <xdr:rowOff>12700</xdr:rowOff>
    </xdr:to>
    <xdr:cxnSp macro="">
      <xdr:nvCxnSpPr>
        <xdr:cNvPr id="266" name="直線コネクタ 265"/>
        <xdr:cNvCxnSpPr/>
      </xdr:nvCxnSpPr>
      <xdr:spPr>
        <a:xfrm>
          <a:off x="13004800" y="10090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8" name="テキスト ボックス 267"/>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0" name="テキスト ボックス 269"/>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85725</xdr:rowOff>
    </xdr:from>
    <xdr:to>
      <xdr:col>82</xdr:col>
      <xdr:colOff>158750</xdr:colOff>
      <xdr:row>60</xdr:row>
      <xdr:rowOff>15875</xdr:rowOff>
    </xdr:to>
    <xdr:sp macro="" textlink="">
      <xdr:nvSpPr>
        <xdr:cNvPr id="276" name="楕円 275"/>
        <xdr:cNvSpPr/>
      </xdr:nvSpPr>
      <xdr:spPr>
        <a:xfrm>
          <a:off x="16459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57802</xdr:rowOff>
    </xdr:from>
    <xdr:ext cx="762000" cy="259045"/>
    <xdr:sp macro="" textlink="">
      <xdr:nvSpPr>
        <xdr:cNvPr id="277" name="その他該当値テキスト"/>
        <xdr:cNvSpPr txBox="1"/>
      </xdr:nvSpPr>
      <xdr:spPr>
        <a:xfrm>
          <a:off x="165989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47625</xdr:rowOff>
    </xdr:from>
    <xdr:to>
      <xdr:col>78</xdr:col>
      <xdr:colOff>120650</xdr:colOff>
      <xdr:row>59</xdr:row>
      <xdr:rowOff>149225</xdr:rowOff>
    </xdr:to>
    <xdr:sp macro="" textlink="">
      <xdr:nvSpPr>
        <xdr:cNvPr id="278" name="楕円 277"/>
        <xdr:cNvSpPr/>
      </xdr:nvSpPr>
      <xdr:spPr>
        <a:xfrm>
          <a:off x="15621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134002</xdr:rowOff>
    </xdr:from>
    <xdr:ext cx="736600" cy="259045"/>
    <xdr:sp macro="" textlink="">
      <xdr:nvSpPr>
        <xdr:cNvPr id="279" name="テキスト ボックス 278"/>
        <xdr:cNvSpPr txBox="1"/>
      </xdr:nvSpPr>
      <xdr:spPr>
        <a:xfrm>
          <a:off x="15290800" y="1024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85725</xdr:rowOff>
    </xdr:from>
    <xdr:to>
      <xdr:col>74</xdr:col>
      <xdr:colOff>31750</xdr:colOff>
      <xdr:row>60</xdr:row>
      <xdr:rowOff>15875</xdr:rowOff>
    </xdr:to>
    <xdr:sp macro="" textlink="">
      <xdr:nvSpPr>
        <xdr:cNvPr id="280" name="楕円 279"/>
        <xdr:cNvSpPr/>
      </xdr:nvSpPr>
      <xdr:spPr>
        <a:xfrm>
          <a:off x="14732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652</xdr:rowOff>
    </xdr:from>
    <xdr:ext cx="762000" cy="259045"/>
    <xdr:sp macro="" textlink="">
      <xdr:nvSpPr>
        <xdr:cNvPr id="281" name="テキスト ボックス 280"/>
        <xdr:cNvSpPr txBox="1"/>
      </xdr:nvSpPr>
      <xdr:spPr>
        <a:xfrm>
          <a:off x="14401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82" name="楕円 281"/>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83" name="テキスト ボックス 282"/>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95250</xdr:rowOff>
    </xdr:from>
    <xdr:to>
      <xdr:col>65</xdr:col>
      <xdr:colOff>53975</xdr:colOff>
      <xdr:row>59</xdr:row>
      <xdr:rowOff>25400</xdr:rowOff>
    </xdr:to>
    <xdr:sp macro="" textlink="">
      <xdr:nvSpPr>
        <xdr:cNvPr id="284" name="楕円 283"/>
        <xdr:cNvSpPr/>
      </xdr:nvSpPr>
      <xdr:spPr>
        <a:xfrm>
          <a:off x="12954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10177</xdr:rowOff>
    </xdr:from>
    <xdr:ext cx="762000" cy="259045"/>
    <xdr:sp macro="" textlink="">
      <xdr:nvSpPr>
        <xdr:cNvPr id="285" name="テキスト ボックス 284"/>
        <xdr:cNvSpPr txBox="1"/>
      </xdr:nvSpPr>
      <xdr:spPr>
        <a:xfrm>
          <a:off x="12623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市の関与の必要性や補助率の見直しなど、平成１８年度から平成２２年度の間に補助金総額の削減を徹底して進めたため、類似団体平均と比較して低い数値となっているが、今後についても同様の削減を検討する必要があ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35</xdr:row>
      <xdr:rowOff>168910</xdr:rowOff>
    </xdr:to>
    <xdr:cxnSp macro="">
      <xdr:nvCxnSpPr>
        <xdr:cNvPr id="317" name="直線コネクタ 316"/>
        <xdr:cNvCxnSpPr/>
      </xdr:nvCxnSpPr>
      <xdr:spPr>
        <a:xfrm>
          <a:off x="15671800" y="6146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12700</xdr:rowOff>
    </xdr:to>
    <xdr:cxnSp macro="">
      <xdr:nvCxnSpPr>
        <xdr:cNvPr id="320" name="直線コネクタ 319"/>
        <xdr:cNvCxnSpPr/>
      </xdr:nvCxnSpPr>
      <xdr:spPr>
        <a:xfrm flipV="1">
          <a:off x="14782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36</xdr:row>
      <xdr:rowOff>12700</xdr:rowOff>
    </xdr:to>
    <xdr:cxnSp macro="">
      <xdr:nvCxnSpPr>
        <xdr:cNvPr id="323" name="直線コネクタ 322"/>
        <xdr:cNvCxnSpPr/>
      </xdr:nvCxnSpPr>
      <xdr:spPr>
        <a:xfrm>
          <a:off x="13893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35</xdr:row>
      <xdr:rowOff>153670</xdr:rowOff>
    </xdr:to>
    <xdr:cxnSp macro="">
      <xdr:nvCxnSpPr>
        <xdr:cNvPr id="326" name="直線コネクタ 325"/>
        <xdr:cNvCxnSpPr/>
      </xdr:nvCxnSpPr>
      <xdr:spPr>
        <a:xfrm flipV="1">
          <a:off x="13004800" y="614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0" name="テキスト ボックス 32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118110</xdr:rowOff>
    </xdr:from>
    <xdr:to>
      <xdr:col>82</xdr:col>
      <xdr:colOff>158750</xdr:colOff>
      <xdr:row>36</xdr:row>
      <xdr:rowOff>48260</xdr:rowOff>
    </xdr:to>
    <xdr:sp macro="" textlink="">
      <xdr:nvSpPr>
        <xdr:cNvPr id="336" name="楕円 335"/>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134637</xdr:rowOff>
    </xdr:from>
    <xdr:ext cx="762000" cy="259045"/>
    <xdr:sp macro="" textlink="">
      <xdr:nvSpPr>
        <xdr:cNvPr id="337" name="補助費等該当値テキスト"/>
        <xdr:cNvSpPr txBox="1"/>
      </xdr:nvSpPr>
      <xdr:spPr>
        <a:xfrm>
          <a:off x="16598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8" name="楕円 337"/>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39" name="テキスト ボックス 33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40" name="楕円 339"/>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41" name="テキスト ボックス 340"/>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42" name="楕円 341"/>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43" name="テキスト ボックス 342"/>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102870</xdr:rowOff>
    </xdr:from>
    <xdr:to>
      <xdr:col>65</xdr:col>
      <xdr:colOff>53975</xdr:colOff>
      <xdr:row>36</xdr:row>
      <xdr:rowOff>33020</xdr:rowOff>
    </xdr:to>
    <xdr:sp macro="" textlink="">
      <xdr:nvSpPr>
        <xdr:cNvPr id="344" name="楕円 343"/>
        <xdr:cNvSpPr/>
      </xdr:nvSpPr>
      <xdr:spPr>
        <a:xfrm>
          <a:off x="12954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43197</xdr:rowOff>
    </xdr:from>
    <xdr:ext cx="762000" cy="259045"/>
    <xdr:sp macro="" textlink="">
      <xdr:nvSpPr>
        <xdr:cNvPr id="345" name="テキスト ボックス 344"/>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地方交付税の振替りである臨時財政対策債の借入に対する償還が年々増加傾向にあるものの、公債費負担適正化計画に基づき、新規借入額の抑制や平成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年度、および平成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年度において繰上償還を実施したことにより、類似団体平均と比較すると、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ポイント低い割合となっている。しかしながら、今後、公債費の増加が予想され、その差はなくなってくると予測されることから、今後の数値の推移に注視しながら財政運営を行う必要がある。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76</xdr:row>
      <xdr:rowOff>159004</xdr:rowOff>
    </xdr:to>
    <xdr:cxnSp macro="">
      <xdr:nvCxnSpPr>
        <xdr:cNvPr id="375" name="直線コネクタ 374"/>
        <xdr:cNvCxnSpPr/>
      </xdr:nvCxnSpPr>
      <xdr:spPr>
        <a:xfrm>
          <a:off x="3987800" y="13189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6"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1270</xdr:rowOff>
    </xdr:to>
    <xdr:cxnSp macro="">
      <xdr:nvCxnSpPr>
        <xdr:cNvPr id="378" name="直線コネクタ 377"/>
        <xdr:cNvCxnSpPr/>
      </xdr:nvCxnSpPr>
      <xdr:spPr>
        <a:xfrm flipV="1">
          <a:off x="3098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0" name="テキスト ボックス 379"/>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1270</xdr:rowOff>
    </xdr:to>
    <xdr:cxnSp macro="">
      <xdr:nvCxnSpPr>
        <xdr:cNvPr id="381" name="直線コネクタ 380"/>
        <xdr:cNvCxnSpPr/>
      </xdr:nvCxnSpPr>
      <xdr:spPr>
        <a:xfrm>
          <a:off x="2209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3" name="テキスト ボックス 382"/>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19558</xdr:rowOff>
    </xdr:to>
    <xdr:cxnSp macro="">
      <xdr:nvCxnSpPr>
        <xdr:cNvPr id="384" name="直線コネクタ 383"/>
        <xdr:cNvCxnSpPr/>
      </xdr:nvCxnSpPr>
      <xdr:spPr>
        <a:xfrm flipV="1">
          <a:off x="1320800" y="13202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6" name="テキスト ボックス 38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8" name="テキスト ボックス 387"/>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94" name="楕円 393"/>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95"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96" name="楕円 395"/>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97" name="テキスト ボックス 396"/>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8" name="楕円 397"/>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9" name="テキスト ボックス 39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400" name="楕円 399"/>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401" name="テキスト ボックス 400"/>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402" name="楕円 401"/>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403" name="テキスト ボックス 402"/>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施設型給付費等支給事業、障害福祉サービス等給付事業等の増加による扶助費の増、下水道事業への繰出金が増加したことから、類似団体平均と比較して高い数値となった。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本庁舎耐震化整備事業はもとより、本格的な実施段階となる国体関連事業、市民体育センター整備事業および新しいごみ焼却場建設負担金などの大型事業を予定していることから、事業の見直しを行い、事業費の削減や抑制に努める必要があ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79</xdr:row>
      <xdr:rowOff>92711</xdr:rowOff>
    </xdr:to>
    <xdr:cxnSp macro="">
      <xdr:nvCxnSpPr>
        <xdr:cNvPr id="434" name="直線コネクタ 433"/>
        <xdr:cNvCxnSpPr/>
      </xdr:nvCxnSpPr>
      <xdr:spPr>
        <a:xfrm>
          <a:off x="15671800" y="135778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28702</xdr:rowOff>
    </xdr:from>
    <xdr:to>
      <xdr:col>78</xdr:col>
      <xdr:colOff>69850</xdr:colOff>
      <xdr:row>79</xdr:row>
      <xdr:rowOff>33274</xdr:rowOff>
    </xdr:to>
    <xdr:cxnSp macro="">
      <xdr:nvCxnSpPr>
        <xdr:cNvPr id="437" name="直線コネクタ 436"/>
        <xdr:cNvCxnSpPr/>
      </xdr:nvCxnSpPr>
      <xdr:spPr>
        <a:xfrm>
          <a:off x="14782800" y="135732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79</xdr:row>
      <xdr:rowOff>28702</xdr:rowOff>
    </xdr:to>
    <xdr:cxnSp macro="">
      <xdr:nvCxnSpPr>
        <xdr:cNvPr id="440" name="直線コネクタ 439"/>
        <xdr:cNvCxnSpPr/>
      </xdr:nvCxnSpPr>
      <xdr:spPr>
        <a:xfrm>
          <a:off x="13893800" y="1342694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2" name="テキスト ボックス 441"/>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78</xdr:row>
      <xdr:rowOff>53848</xdr:rowOff>
    </xdr:to>
    <xdr:cxnSp macro="">
      <xdr:nvCxnSpPr>
        <xdr:cNvPr id="443" name="直線コネクタ 442"/>
        <xdr:cNvCxnSpPr/>
      </xdr:nvCxnSpPr>
      <xdr:spPr>
        <a:xfrm>
          <a:off x="13004800" y="133126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5" name="テキスト ボックス 444"/>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7" name="テキスト ボックス 446"/>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53" name="楕円 452"/>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54"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5" name="楕円 454"/>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56" name="テキスト ボックス 455"/>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57" name="楕円 456"/>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58" name="テキスト ボックス 457"/>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9" name="楕円 458"/>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60" name="テキスト ボックス 459"/>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61" name="楕円 460"/>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62" name="テキスト ボックス 461"/>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109283</xdr:rowOff>
    </xdr:from>
    <xdr:to>
      <xdr:col>29</xdr:col>
      <xdr:colOff>127000</xdr:colOff>
      <xdr:row>16</xdr:row>
      <xdr:rowOff>118885</xdr:rowOff>
    </xdr:to>
    <xdr:cxnSp macro="">
      <xdr:nvCxnSpPr>
        <xdr:cNvPr id="50" name="直線コネクタ 49"/>
        <xdr:cNvCxnSpPr/>
      </xdr:nvCxnSpPr>
      <xdr:spPr bwMode="auto">
        <a:xfrm flipV="1">
          <a:off x="5003800" y="2900108"/>
          <a:ext cx="647700" cy="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25017</xdr:rowOff>
    </xdr:from>
    <xdr:ext cx="762000" cy="259045"/>
    <xdr:sp macro="" textlink="">
      <xdr:nvSpPr>
        <xdr:cNvPr id="51" name="人口1人当たり決算額の推移平均値テキスト130"/>
        <xdr:cNvSpPr txBox="1"/>
      </xdr:nvSpPr>
      <xdr:spPr>
        <a:xfrm>
          <a:off x="5740400" y="298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118885</xdr:rowOff>
    </xdr:from>
    <xdr:to>
      <xdr:col>26</xdr:col>
      <xdr:colOff>50800</xdr:colOff>
      <xdr:row>16</xdr:row>
      <xdr:rowOff>147288</xdr:rowOff>
    </xdr:to>
    <xdr:cxnSp macro="">
      <xdr:nvCxnSpPr>
        <xdr:cNvPr id="53" name="直線コネクタ 52"/>
        <xdr:cNvCxnSpPr/>
      </xdr:nvCxnSpPr>
      <xdr:spPr bwMode="auto">
        <a:xfrm flipV="1">
          <a:off x="4305300" y="2909710"/>
          <a:ext cx="698500" cy="2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142365</xdr:rowOff>
    </xdr:from>
    <xdr:ext cx="736600" cy="259045"/>
    <xdr:sp macro="" textlink="">
      <xdr:nvSpPr>
        <xdr:cNvPr id="55" name="テキスト ボックス 54"/>
        <xdr:cNvSpPr txBox="1"/>
      </xdr:nvSpPr>
      <xdr:spPr>
        <a:xfrm>
          <a:off x="4622800" y="310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147288</xdr:rowOff>
    </xdr:from>
    <xdr:to>
      <xdr:col>22</xdr:col>
      <xdr:colOff>114300</xdr:colOff>
      <xdr:row>17</xdr:row>
      <xdr:rowOff>10833</xdr:rowOff>
    </xdr:to>
    <xdr:cxnSp macro="">
      <xdr:nvCxnSpPr>
        <xdr:cNvPr id="56" name="直線コネクタ 55"/>
        <xdr:cNvCxnSpPr/>
      </xdr:nvCxnSpPr>
      <xdr:spPr bwMode="auto">
        <a:xfrm flipV="1">
          <a:off x="3606800" y="2938113"/>
          <a:ext cx="698500" cy="34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129049</xdr:rowOff>
    </xdr:from>
    <xdr:ext cx="762000" cy="259045"/>
    <xdr:sp macro="" textlink="">
      <xdr:nvSpPr>
        <xdr:cNvPr id="58" name="テキスト ボックス 57"/>
        <xdr:cNvSpPr txBox="1"/>
      </xdr:nvSpPr>
      <xdr:spPr>
        <a:xfrm>
          <a:off x="3924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10833</xdr:rowOff>
    </xdr:from>
    <xdr:to>
      <xdr:col>18</xdr:col>
      <xdr:colOff>177800</xdr:colOff>
      <xdr:row>17</xdr:row>
      <xdr:rowOff>54362</xdr:rowOff>
    </xdr:to>
    <xdr:cxnSp macro="">
      <xdr:nvCxnSpPr>
        <xdr:cNvPr id="59" name="直線コネクタ 58"/>
        <xdr:cNvCxnSpPr/>
      </xdr:nvCxnSpPr>
      <xdr:spPr bwMode="auto">
        <a:xfrm flipV="1">
          <a:off x="2908300" y="2973108"/>
          <a:ext cx="698500" cy="4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150880</xdr:rowOff>
    </xdr:from>
    <xdr:ext cx="762000" cy="259045"/>
    <xdr:sp macro="" textlink="">
      <xdr:nvSpPr>
        <xdr:cNvPr id="61" name="テキスト ボックス 60"/>
        <xdr:cNvSpPr txBox="1"/>
      </xdr:nvSpPr>
      <xdr:spPr>
        <a:xfrm>
          <a:off x="32258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150061</xdr:rowOff>
    </xdr:from>
    <xdr:ext cx="762000" cy="259045"/>
    <xdr:sp macro="" textlink="">
      <xdr:nvSpPr>
        <xdr:cNvPr id="63" name="テキスト ボックス 62"/>
        <xdr:cNvSpPr txBox="1"/>
      </xdr:nvSpPr>
      <xdr:spPr>
        <a:xfrm>
          <a:off x="2527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58483</xdr:rowOff>
    </xdr:from>
    <xdr:to>
      <xdr:col>29</xdr:col>
      <xdr:colOff>177800</xdr:colOff>
      <xdr:row>16</xdr:row>
      <xdr:rowOff>160083</xdr:rowOff>
    </xdr:to>
    <xdr:sp macro="" textlink="">
      <xdr:nvSpPr>
        <xdr:cNvPr id="69" name="楕円 68"/>
        <xdr:cNvSpPr/>
      </xdr:nvSpPr>
      <xdr:spPr bwMode="auto">
        <a:xfrm>
          <a:off x="5600700" y="284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75010</xdr:rowOff>
    </xdr:from>
    <xdr:ext cx="762000" cy="259045"/>
    <xdr:sp macro="" textlink="">
      <xdr:nvSpPr>
        <xdr:cNvPr id="70" name="人口1人当たり決算額の推移該当値テキスト130"/>
        <xdr:cNvSpPr txBox="1"/>
      </xdr:nvSpPr>
      <xdr:spPr>
        <a:xfrm>
          <a:off x="5740400" y="269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68085</xdr:rowOff>
    </xdr:from>
    <xdr:to>
      <xdr:col>26</xdr:col>
      <xdr:colOff>101600</xdr:colOff>
      <xdr:row>16</xdr:row>
      <xdr:rowOff>169685</xdr:rowOff>
    </xdr:to>
    <xdr:sp macro="" textlink="">
      <xdr:nvSpPr>
        <xdr:cNvPr id="71" name="楕円 70"/>
        <xdr:cNvSpPr/>
      </xdr:nvSpPr>
      <xdr:spPr bwMode="auto">
        <a:xfrm>
          <a:off x="4953000" y="285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8412</xdr:rowOff>
    </xdr:from>
    <xdr:ext cx="736600" cy="259045"/>
    <xdr:sp macro="" textlink="">
      <xdr:nvSpPr>
        <xdr:cNvPr id="72" name="テキスト ボックス 71"/>
        <xdr:cNvSpPr txBox="1"/>
      </xdr:nvSpPr>
      <xdr:spPr>
        <a:xfrm>
          <a:off x="4622800" y="2627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96488</xdr:rowOff>
    </xdr:from>
    <xdr:to>
      <xdr:col>22</xdr:col>
      <xdr:colOff>165100</xdr:colOff>
      <xdr:row>17</xdr:row>
      <xdr:rowOff>26638</xdr:rowOff>
    </xdr:to>
    <xdr:sp macro="" textlink="">
      <xdr:nvSpPr>
        <xdr:cNvPr id="73" name="楕円 72"/>
        <xdr:cNvSpPr/>
      </xdr:nvSpPr>
      <xdr:spPr bwMode="auto">
        <a:xfrm>
          <a:off x="4254500" y="288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36815</xdr:rowOff>
    </xdr:from>
    <xdr:ext cx="762000" cy="259045"/>
    <xdr:sp macro="" textlink="">
      <xdr:nvSpPr>
        <xdr:cNvPr id="74" name="テキスト ボックス 73"/>
        <xdr:cNvSpPr txBox="1"/>
      </xdr:nvSpPr>
      <xdr:spPr>
        <a:xfrm>
          <a:off x="3924300" y="265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131483</xdr:rowOff>
    </xdr:from>
    <xdr:to>
      <xdr:col>19</xdr:col>
      <xdr:colOff>38100</xdr:colOff>
      <xdr:row>17</xdr:row>
      <xdr:rowOff>61633</xdr:rowOff>
    </xdr:to>
    <xdr:sp macro="" textlink="">
      <xdr:nvSpPr>
        <xdr:cNvPr id="75" name="楕円 74"/>
        <xdr:cNvSpPr/>
      </xdr:nvSpPr>
      <xdr:spPr bwMode="auto">
        <a:xfrm>
          <a:off x="3556000" y="292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71810</xdr:rowOff>
    </xdr:from>
    <xdr:ext cx="762000" cy="259045"/>
    <xdr:sp macro="" textlink="">
      <xdr:nvSpPr>
        <xdr:cNvPr id="76" name="テキスト ボックス 75"/>
        <xdr:cNvSpPr txBox="1"/>
      </xdr:nvSpPr>
      <xdr:spPr>
        <a:xfrm>
          <a:off x="3225800" y="269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3562</xdr:rowOff>
    </xdr:from>
    <xdr:to>
      <xdr:col>15</xdr:col>
      <xdr:colOff>101600</xdr:colOff>
      <xdr:row>17</xdr:row>
      <xdr:rowOff>105162</xdr:rowOff>
    </xdr:to>
    <xdr:sp macro="" textlink="">
      <xdr:nvSpPr>
        <xdr:cNvPr id="77" name="楕円 76"/>
        <xdr:cNvSpPr/>
      </xdr:nvSpPr>
      <xdr:spPr bwMode="auto">
        <a:xfrm>
          <a:off x="2857500" y="2965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115339</xdr:rowOff>
    </xdr:from>
    <xdr:ext cx="762000" cy="259045"/>
    <xdr:sp macro="" textlink="">
      <xdr:nvSpPr>
        <xdr:cNvPr id="78" name="テキスト ボックス 77"/>
        <xdr:cNvSpPr txBox="1"/>
      </xdr:nvSpPr>
      <xdr:spPr>
        <a:xfrm>
          <a:off x="2527300" y="273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338189</xdr:rowOff>
    </xdr:from>
    <xdr:to>
      <xdr:col>29</xdr:col>
      <xdr:colOff>127000</xdr:colOff>
      <xdr:row>35</xdr:row>
      <xdr:rowOff>2680</xdr:rowOff>
    </xdr:to>
    <xdr:cxnSp macro="">
      <xdr:nvCxnSpPr>
        <xdr:cNvPr id="111" name="直線コネクタ 110"/>
        <xdr:cNvCxnSpPr/>
      </xdr:nvCxnSpPr>
      <xdr:spPr bwMode="auto">
        <a:xfrm flipV="1">
          <a:off x="5003800" y="6605639"/>
          <a:ext cx="647700" cy="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334378</xdr:rowOff>
    </xdr:from>
    <xdr:to>
      <xdr:col>26</xdr:col>
      <xdr:colOff>50800</xdr:colOff>
      <xdr:row>35</xdr:row>
      <xdr:rowOff>2680</xdr:rowOff>
    </xdr:to>
    <xdr:cxnSp macro="">
      <xdr:nvCxnSpPr>
        <xdr:cNvPr id="114" name="直線コネクタ 113"/>
        <xdr:cNvCxnSpPr/>
      </xdr:nvCxnSpPr>
      <xdr:spPr bwMode="auto">
        <a:xfrm>
          <a:off x="4305300" y="6601828"/>
          <a:ext cx="698500" cy="1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334378</xdr:rowOff>
    </xdr:from>
    <xdr:to>
      <xdr:col>22</xdr:col>
      <xdr:colOff>114300</xdr:colOff>
      <xdr:row>35</xdr:row>
      <xdr:rowOff>35141</xdr:rowOff>
    </xdr:to>
    <xdr:cxnSp macro="">
      <xdr:nvCxnSpPr>
        <xdr:cNvPr id="117" name="直線コネクタ 116"/>
        <xdr:cNvCxnSpPr/>
      </xdr:nvCxnSpPr>
      <xdr:spPr bwMode="auto">
        <a:xfrm flipV="1">
          <a:off x="3606800" y="6601828"/>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35141</xdr:rowOff>
    </xdr:from>
    <xdr:to>
      <xdr:col>18</xdr:col>
      <xdr:colOff>177800</xdr:colOff>
      <xdr:row>35</xdr:row>
      <xdr:rowOff>65583</xdr:rowOff>
    </xdr:to>
    <xdr:cxnSp macro="">
      <xdr:nvCxnSpPr>
        <xdr:cNvPr id="120" name="直線コネクタ 119"/>
        <xdr:cNvCxnSpPr/>
      </xdr:nvCxnSpPr>
      <xdr:spPr bwMode="auto">
        <a:xfrm flipV="1">
          <a:off x="2908300" y="6645491"/>
          <a:ext cx="698500" cy="3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2" name="テキスト ボックス 121"/>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4" name="テキスト ボックス 123"/>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287389</xdr:rowOff>
    </xdr:from>
    <xdr:to>
      <xdr:col>29</xdr:col>
      <xdr:colOff>177800</xdr:colOff>
      <xdr:row>35</xdr:row>
      <xdr:rowOff>46089</xdr:rowOff>
    </xdr:to>
    <xdr:sp macro="" textlink="">
      <xdr:nvSpPr>
        <xdr:cNvPr id="130" name="楕円 129"/>
        <xdr:cNvSpPr/>
      </xdr:nvSpPr>
      <xdr:spPr bwMode="auto">
        <a:xfrm>
          <a:off x="5600700" y="6554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132465</xdr:rowOff>
    </xdr:from>
    <xdr:ext cx="762000" cy="259045"/>
    <xdr:sp macro="" textlink="">
      <xdr:nvSpPr>
        <xdr:cNvPr id="131" name="人口1人当たり決算額の推移該当値テキスト445"/>
        <xdr:cNvSpPr txBox="1"/>
      </xdr:nvSpPr>
      <xdr:spPr>
        <a:xfrm>
          <a:off x="5740400" y="639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294780</xdr:rowOff>
    </xdr:from>
    <xdr:to>
      <xdr:col>26</xdr:col>
      <xdr:colOff>101600</xdr:colOff>
      <xdr:row>35</xdr:row>
      <xdr:rowOff>53480</xdr:rowOff>
    </xdr:to>
    <xdr:sp macro="" textlink="">
      <xdr:nvSpPr>
        <xdr:cNvPr id="132" name="楕円 131"/>
        <xdr:cNvSpPr/>
      </xdr:nvSpPr>
      <xdr:spPr bwMode="auto">
        <a:xfrm>
          <a:off x="4953000" y="656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63657</xdr:rowOff>
    </xdr:from>
    <xdr:ext cx="736600" cy="259045"/>
    <xdr:sp macro="" textlink="">
      <xdr:nvSpPr>
        <xdr:cNvPr id="133" name="テキスト ボックス 132"/>
        <xdr:cNvSpPr txBox="1"/>
      </xdr:nvSpPr>
      <xdr:spPr>
        <a:xfrm>
          <a:off x="4622800" y="633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283578</xdr:rowOff>
    </xdr:from>
    <xdr:to>
      <xdr:col>22</xdr:col>
      <xdr:colOff>165100</xdr:colOff>
      <xdr:row>35</xdr:row>
      <xdr:rowOff>42278</xdr:rowOff>
    </xdr:to>
    <xdr:sp macro="" textlink="">
      <xdr:nvSpPr>
        <xdr:cNvPr id="134" name="楕円 133"/>
        <xdr:cNvSpPr/>
      </xdr:nvSpPr>
      <xdr:spPr bwMode="auto">
        <a:xfrm>
          <a:off x="4254500" y="655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52455</xdr:rowOff>
    </xdr:from>
    <xdr:ext cx="762000" cy="259045"/>
    <xdr:sp macro="" textlink="">
      <xdr:nvSpPr>
        <xdr:cNvPr id="135" name="テキスト ボックス 134"/>
        <xdr:cNvSpPr txBox="1"/>
      </xdr:nvSpPr>
      <xdr:spPr>
        <a:xfrm>
          <a:off x="3924300" y="63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327241</xdr:rowOff>
    </xdr:from>
    <xdr:to>
      <xdr:col>19</xdr:col>
      <xdr:colOff>38100</xdr:colOff>
      <xdr:row>35</xdr:row>
      <xdr:rowOff>85941</xdr:rowOff>
    </xdr:to>
    <xdr:sp macro="" textlink="">
      <xdr:nvSpPr>
        <xdr:cNvPr id="136" name="楕円 135"/>
        <xdr:cNvSpPr/>
      </xdr:nvSpPr>
      <xdr:spPr bwMode="auto">
        <a:xfrm>
          <a:off x="3556000" y="659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96118</xdr:rowOff>
    </xdr:from>
    <xdr:ext cx="762000" cy="259045"/>
    <xdr:sp macro="" textlink="">
      <xdr:nvSpPr>
        <xdr:cNvPr id="137" name="テキスト ボックス 136"/>
        <xdr:cNvSpPr txBox="1"/>
      </xdr:nvSpPr>
      <xdr:spPr>
        <a:xfrm>
          <a:off x="3225800" y="636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14783</xdr:rowOff>
    </xdr:from>
    <xdr:to>
      <xdr:col>15</xdr:col>
      <xdr:colOff>101600</xdr:colOff>
      <xdr:row>35</xdr:row>
      <xdr:rowOff>116383</xdr:rowOff>
    </xdr:to>
    <xdr:sp macro="" textlink="">
      <xdr:nvSpPr>
        <xdr:cNvPr id="138" name="楕円 137"/>
        <xdr:cNvSpPr/>
      </xdr:nvSpPr>
      <xdr:spPr bwMode="auto">
        <a:xfrm>
          <a:off x="2857500" y="6625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126560</xdr:rowOff>
    </xdr:from>
    <xdr:ext cx="762000" cy="259045"/>
    <xdr:sp macro="" textlink="">
      <xdr:nvSpPr>
        <xdr:cNvPr id="139" name="テキスト ボックス 138"/>
        <xdr:cNvSpPr txBox="1"/>
      </xdr:nvSpPr>
      <xdr:spPr>
        <a:xfrm>
          <a:off x="2527300" y="639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113,171
110,531
196.87
44,926,842
43,842,071
928,899
24,431,147
40,154,742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149073</xdr:rowOff>
    </xdr:from>
    <xdr:to>
      <xdr:col>24</xdr:col>
      <xdr:colOff>63500</xdr:colOff>
      <xdr:row>33</xdr:row>
      <xdr:rowOff>170828</xdr:rowOff>
    </xdr:to>
    <xdr:cxnSp macro="">
      <xdr:nvCxnSpPr>
        <xdr:cNvPr id="61" name="直線コネクタ 60"/>
        <xdr:cNvCxnSpPr/>
      </xdr:nvCxnSpPr>
      <xdr:spPr>
        <a:xfrm>
          <a:off x="3797300" y="5806923"/>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46791</xdr:rowOff>
    </xdr:from>
    <xdr:ext cx="534377" cy="259045"/>
    <xdr:sp macro="" textlink="">
      <xdr:nvSpPr>
        <xdr:cNvPr id="62" name="人件費平均値テキスト"/>
        <xdr:cNvSpPr txBox="1"/>
      </xdr:nvSpPr>
      <xdr:spPr>
        <a:xfrm>
          <a:off x="4686300" y="6047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149073</xdr:rowOff>
    </xdr:from>
    <xdr:to>
      <xdr:col>19</xdr:col>
      <xdr:colOff>177800</xdr:colOff>
      <xdr:row>33</xdr:row>
      <xdr:rowOff>155664</xdr:rowOff>
    </xdr:to>
    <xdr:cxnSp macro="">
      <xdr:nvCxnSpPr>
        <xdr:cNvPr id="64" name="直線コネクタ 63"/>
        <xdr:cNvCxnSpPr/>
      </xdr:nvCxnSpPr>
      <xdr:spPr>
        <a:xfrm flipV="1">
          <a:off x="2908300" y="5806923"/>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157471</xdr:rowOff>
    </xdr:from>
    <xdr:ext cx="534377" cy="259045"/>
    <xdr:sp macro="" textlink="">
      <xdr:nvSpPr>
        <xdr:cNvPr id="66" name="テキスト ボックス 65"/>
        <xdr:cNvSpPr txBox="1"/>
      </xdr:nvSpPr>
      <xdr:spPr>
        <a:xfrm>
          <a:off x="3530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155664</xdr:rowOff>
    </xdr:from>
    <xdr:to>
      <xdr:col>15</xdr:col>
      <xdr:colOff>50800</xdr:colOff>
      <xdr:row>34</xdr:row>
      <xdr:rowOff>81978</xdr:rowOff>
    </xdr:to>
    <xdr:cxnSp macro="">
      <xdr:nvCxnSpPr>
        <xdr:cNvPr id="67" name="直線コネクタ 66"/>
        <xdr:cNvCxnSpPr/>
      </xdr:nvCxnSpPr>
      <xdr:spPr>
        <a:xfrm flipV="1">
          <a:off x="2019300" y="5813514"/>
          <a:ext cx="889000" cy="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1757</xdr:rowOff>
    </xdr:from>
    <xdr:ext cx="534377" cy="259045"/>
    <xdr:sp macro="" textlink="">
      <xdr:nvSpPr>
        <xdr:cNvPr id="69" name="テキスト ボックス 68"/>
        <xdr:cNvSpPr txBox="1"/>
      </xdr:nvSpPr>
      <xdr:spPr>
        <a:xfrm>
          <a:off x="2641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81978</xdr:rowOff>
    </xdr:from>
    <xdr:to>
      <xdr:col>10</xdr:col>
      <xdr:colOff>114300</xdr:colOff>
      <xdr:row>34</xdr:row>
      <xdr:rowOff>141796</xdr:rowOff>
    </xdr:to>
    <xdr:cxnSp macro="">
      <xdr:nvCxnSpPr>
        <xdr:cNvPr id="70" name="直線コネクタ 69"/>
        <xdr:cNvCxnSpPr/>
      </xdr:nvCxnSpPr>
      <xdr:spPr>
        <a:xfrm flipV="1">
          <a:off x="1130300" y="5911278"/>
          <a:ext cx="889000" cy="5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142727</xdr:rowOff>
    </xdr:from>
    <xdr:ext cx="534377" cy="259045"/>
    <xdr:sp macro="" textlink="">
      <xdr:nvSpPr>
        <xdr:cNvPr id="72" name="テキスト ボックス 71"/>
        <xdr:cNvSpPr txBox="1"/>
      </xdr:nvSpPr>
      <xdr:spPr>
        <a:xfrm>
          <a:off x="1752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49763</xdr:rowOff>
    </xdr:from>
    <xdr:ext cx="534377" cy="259045"/>
    <xdr:sp macro="" textlink="">
      <xdr:nvSpPr>
        <xdr:cNvPr id="74" name="テキスト ボックス 73"/>
        <xdr:cNvSpPr txBox="1"/>
      </xdr:nvSpPr>
      <xdr:spPr>
        <a:xfrm>
          <a:off x="863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120028</xdr:rowOff>
    </xdr:from>
    <xdr:to>
      <xdr:col>24</xdr:col>
      <xdr:colOff>114300</xdr:colOff>
      <xdr:row>34</xdr:row>
      <xdr:rowOff>50178</xdr:rowOff>
    </xdr:to>
    <xdr:sp macro="" textlink="">
      <xdr:nvSpPr>
        <xdr:cNvPr id="80" name="楕円 79"/>
        <xdr:cNvSpPr/>
      </xdr:nvSpPr>
      <xdr:spPr>
        <a:xfrm>
          <a:off x="4584700" y="57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142905</xdr:rowOff>
    </xdr:from>
    <xdr:ext cx="534377" cy="259045"/>
    <xdr:sp macro="" textlink="">
      <xdr:nvSpPr>
        <xdr:cNvPr id="81" name="人件費該当値テキスト"/>
        <xdr:cNvSpPr txBox="1"/>
      </xdr:nvSpPr>
      <xdr:spPr>
        <a:xfrm>
          <a:off x="4686300" y="562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98273</xdr:rowOff>
    </xdr:from>
    <xdr:to>
      <xdr:col>20</xdr:col>
      <xdr:colOff>38100</xdr:colOff>
      <xdr:row>34</xdr:row>
      <xdr:rowOff>28423</xdr:rowOff>
    </xdr:to>
    <xdr:sp macro="" textlink="">
      <xdr:nvSpPr>
        <xdr:cNvPr id="82" name="楕円 81"/>
        <xdr:cNvSpPr/>
      </xdr:nvSpPr>
      <xdr:spPr>
        <a:xfrm>
          <a:off x="3746500" y="57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44950</xdr:rowOff>
    </xdr:from>
    <xdr:ext cx="534377" cy="259045"/>
    <xdr:sp macro="" textlink="">
      <xdr:nvSpPr>
        <xdr:cNvPr id="83" name="テキスト ボックス 82"/>
        <xdr:cNvSpPr txBox="1"/>
      </xdr:nvSpPr>
      <xdr:spPr>
        <a:xfrm>
          <a:off x="3530111" y="553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104864</xdr:rowOff>
    </xdr:from>
    <xdr:to>
      <xdr:col>15</xdr:col>
      <xdr:colOff>101600</xdr:colOff>
      <xdr:row>34</xdr:row>
      <xdr:rowOff>35014</xdr:rowOff>
    </xdr:to>
    <xdr:sp macro="" textlink="">
      <xdr:nvSpPr>
        <xdr:cNvPr id="84" name="楕円 83"/>
        <xdr:cNvSpPr/>
      </xdr:nvSpPr>
      <xdr:spPr>
        <a:xfrm>
          <a:off x="2857500" y="57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51541</xdr:rowOff>
    </xdr:from>
    <xdr:ext cx="534377" cy="259045"/>
    <xdr:sp macro="" textlink="">
      <xdr:nvSpPr>
        <xdr:cNvPr id="85" name="テキスト ボックス 84"/>
        <xdr:cNvSpPr txBox="1"/>
      </xdr:nvSpPr>
      <xdr:spPr>
        <a:xfrm>
          <a:off x="2641111" y="553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31178</xdr:rowOff>
    </xdr:from>
    <xdr:to>
      <xdr:col>10</xdr:col>
      <xdr:colOff>165100</xdr:colOff>
      <xdr:row>34</xdr:row>
      <xdr:rowOff>132778</xdr:rowOff>
    </xdr:to>
    <xdr:sp macro="" textlink="">
      <xdr:nvSpPr>
        <xdr:cNvPr id="86" name="楕円 85"/>
        <xdr:cNvSpPr/>
      </xdr:nvSpPr>
      <xdr:spPr>
        <a:xfrm>
          <a:off x="1968500" y="58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149305</xdr:rowOff>
    </xdr:from>
    <xdr:ext cx="534377" cy="259045"/>
    <xdr:sp macro="" textlink="">
      <xdr:nvSpPr>
        <xdr:cNvPr id="87" name="テキスト ボックス 86"/>
        <xdr:cNvSpPr txBox="1"/>
      </xdr:nvSpPr>
      <xdr:spPr>
        <a:xfrm>
          <a:off x="1752111" y="56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90996</xdr:rowOff>
    </xdr:from>
    <xdr:to>
      <xdr:col>6</xdr:col>
      <xdr:colOff>38100</xdr:colOff>
      <xdr:row>35</xdr:row>
      <xdr:rowOff>21146</xdr:rowOff>
    </xdr:to>
    <xdr:sp macro="" textlink="">
      <xdr:nvSpPr>
        <xdr:cNvPr id="88" name="楕円 87"/>
        <xdr:cNvSpPr/>
      </xdr:nvSpPr>
      <xdr:spPr>
        <a:xfrm>
          <a:off x="1079500" y="592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37673</xdr:rowOff>
    </xdr:from>
    <xdr:ext cx="534377" cy="259045"/>
    <xdr:sp macro="" textlink="">
      <xdr:nvSpPr>
        <xdr:cNvPr id="89" name="テキスト ボックス 88"/>
        <xdr:cNvSpPr txBox="1"/>
      </xdr:nvSpPr>
      <xdr:spPr>
        <a:xfrm>
          <a:off x="863111" y="56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47705</xdr:rowOff>
    </xdr:from>
    <xdr:to>
      <xdr:col>24</xdr:col>
      <xdr:colOff>63500</xdr:colOff>
      <xdr:row>55</xdr:row>
      <xdr:rowOff>55575</xdr:rowOff>
    </xdr:to>
    <xdr:cxnSp macro="">
      <xdr:nvCxnSpPr>
        <xdr:cNvPr id="121" name="直線コネクタ 120"/>
        <xdr:cNvCxnSpPr/>
      </xdr:nvCxnSpPr>
      <xdr:spPr>
        <a:xfrm flipV="1">
          <a:off x="3797300" y="9477455"/>
          <a:ext cx="8382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14880</xdr:rowOff>
    </xdr:from>
    <xdr:ext cx="534377" cy="259045"/>
    <xdr:sp macro="" textlink="">
      <xdr:nvSpPr>
        <xdr:cNvPr id="122" name="物件費平均値テキスト"/>
        <xdr:cNvSpPr txBox="1"/>
      </xdr:nvSpPr>
      <xdr:spPr>
        <a:xfrm>
          <a:off x="4686300" y="961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55575</xdr:rowOff>
    </xdr:from>
    <xdr:to>
      <xdr:col>19</xdr:col>
      <xdr:colOff>177800</xdr:colOff>
      <xdr:row>56</xdr:row>
      <xdr:rowOff>19848</xdr:rowOff>
    </xdr:to>
    <xdr:cxnSp macro="">
      <xdr:nvCxnSpPr>
        <xdr:cNvPr id="124" name="直線コネクタ 123"/>
        <xdr:cNvCxnSpPr/>
      </xdr:nvCxnSpPr>
      <xdr:spPr>
        <a:xfrm flipV="1">
          <a:off x="2908300" y="9485325"/>
          <a:ext cx="8890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156449</xdr:rowOff>
    </xdr:from>
    <xdr:ext cx="534377" cy="259045"/>
    <xdr:sp macro="" textlink="">
      <xdr:nvSpPr>
        <xdr:cNvPr id="126" name="テキスト ボックス 125"/>
        <xdr:cNvSpPr txBox="1"/>
      </xdr:nvSpPr>
      <xdr:spPr>
        <a:xfrm>
          <a:off x="3530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19848</xdr:rowOff>
    </xdr:from>
    <xdr:to>
      <xdr:col>15</xdr:col>
      <xdr:colOff>50800</xdr:colOff>
      <xdr:row>56</xdr:row>
      <xdr:rowOff>90780</xdr:rowOff>
    </xdr:to>
    <xdr:cxnSp macro="">
      <xdr:nvCxnSpPr>
        <xdr:cNvPr id="127" name="直線コネクタ 126"/>
        <xdr:cNvCxnSpPr/>
      </xdr:nvCxnSpPr>
      <xdr:spPr>
        <a:xfrm flipV="1">
          <a:off x="2019300" y="9621048"/>
          <a:ext cx="889000" cy="7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145672</xdr:rowOff>
    </xdr:from>
    <xdr:ext cx="534377" cy="259045"/>
    <xdr:sp macro="" textlink="">
      <xdr:nvSpPr>
        <xdr:cNvPr id="129" name="テキスト ボックス 128"/>
        <xdr:cNvSpPr txBox="1"/>
      </xdr:nvSpPr>
      <xdr:spPr>
        <a:xfrm>
          <a:off x="2641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90780</xdr:rowOff>
    </xdr:from>
    <xdr:to>
      <xdr:col>10</xdr:col>
      <xdr:colOff>114300</xdr:colOff>
      <xdr:row>57</xdr:row>
      <xdr:rowOff>98878</xdr:rowOff>
    </xdr:to>
    <xdr:cxnSp macro="">
      <xdr:nvCxnSpPr>
        <xdr:cNvPr id="130" name="直線コネクタ 129"/>
        <xdr:cNvCxnSpPr/>
      </xdr:nvCxnSpPr>
      <xdr:spPr>
        <a:xfrm flipV="1">
          <a:off x="1130300" y="9691980"/>
          <a:ext cx="889000" cy="17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2" name="テキスト ボックス 131"/>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4" name="テキスト ボックス 133"/>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168355</xdr:rowOff>
    </xdr:from>
    <xdr:to>
      <xdr:col>24</xdr:col>
      <xdr:colOff>114300</xdr:colOff>
      <xdr:row>55</xdr:row>
      <xdr:rowOff>98505</xdr:rowOff>
    </xdr:to>
    <xdr:sp macro="" textlink="">
      <xdr:nvSpPr>
        <xdr:cNvPr id="140" name="楕円 139"/>
        <xdr:cNvSpPr/>
      </xdr:nvSpPr>
      <xdr:spPr>
        <a:xfrm>
          <a:off x="4584700" y="94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19782</xdr:rowOff>
    </xdr:from>
    <xdr:ext cx="534377" cy="259045"/>
    <xdr:sp macro="" textlink="">
      <xdr:nvSpPr>
        <xdr:cNvPr id="141" name="物件費該当値テキスト"/>
        <xdr:cNvSpPr txBox="1"/>
      </xdr:nvSpPr>
      <xdr:spPr>
        <a:xfrm>
          <a:off x="4686300" y="92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4775</xdr:rowOff>
    </xdr:from>
    <xdr:to>
      <xdr:col>20</xdr:col>
      <xdr:colOff>38100</xdr:colOff>
      <xdr:row>55</xdr:row>
      <xdr:rowOff>106375</xdr:rowOff>
    </xdr:to>
    <xdr:sp macro="" textlink="">
      <xdr:nvSpPr>
        <xdr:cNvPr id="142" name="楕円 141"/>
        <xdr:cNvSpPr/>
      </xdr:nvSpPr>
      <xdr:spPr>
        <a:xfrm>
          <a:off x="3746500" y="94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122902</xdr:rowOff>
    </xdr:from>
    <xdr:ext cx="534377" cy="259045"/>
    <xdr:sp macro="" textlink="">
      <xdr:nvSpPr>
        <xdr:cNvPr id="143" name="テキスト ボックス 142"/>
        <xdr:cNvSpPr txBox="1"/>
      </xdr:nvSpPr>
      <xdr:spPr>
        <a:xfrm>
          <a:off x="3530111" y="92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140498</xdr:rowOff>
    </xdr:from>
    <xdr:to>
      <xdr:col>15</xdr:col>
      <xdr:colOff>101600</xdr:colOff>
      <xdr:row>56</xdr:row>
      <xdr:rowOff>70648</xdr:rowOff>
    </xdr:to>
    <xdr:sp macro="" textlink="">
      <xdr:nvSpPr>
        <xdr:cNvPr id="144" name="楕円 143"/>
        <xdr:cNvSpPr/>
      </xdr:nvSpPr>
      <xdr:spPr>
        <a:xfrm>
          <a:off x="2857500" y="95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87175</xdr:rowOff>
    </xdr:from>
    <xdr:ext cx="534377" cy="259045"/>
    <xdr:sp macro="" textlink="">
      <xdr:nvSpPr>
        <xdr:cNvPr id="145" name="テキスト ボックス 144"/>
        <xdr:cNvSpPr txBox="1"/>
      </xdr:nvSpPr>
      <xdr:spPr>
        <a:xfrm>
          <a:off x="2641111" y="93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39980</xdr:rowOff>
    </xdr:from>
    <xdr:to>
      <xdr:col>10</xdr:col>
      <xdr:colOff>165100</xdr:colOff>
      <xdr:row>56</xdr:row>
      <xdr:rowOff>141580</xdr:rowOff>
    </xdr:to>
    <xdr:sp macro="" textlink="">
      <xdr:nvSpPr>
        <xdr:cNvPr id="146" name="楕円 145"/>
        <xdr:cNvSpPr/>
      </xdr:nvSpPr>
      <xdr:spPr>
        <a:xfrm>
          <a:off x="1968500" y="96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158107</xdr:rowOff>
    </xdr:from>
    <xdr:ext cx="534377" cy="259045"/>
    <xdr:sp macro="" textlink="">
      <xdr:nvSpPr>
        <xdr:cNvPr id="147" name="テキスト ボックス 146"/>
        <xdr:cNvSpPr txBox="1"/>
      </xdr:nvSpPr>
      <xdr:spPr>
        <a:xfrm>
          <a:off x="1752111" y="94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48078</xdr:rowOff>
    </xdr:from>
    <xdr:to>
      <xdr:col>6</xdr:col>
      <xdr:colOff>38100</xdr:colOff>
      <xdr:row>57</xdr:row>
      <xdr:rowOff>149678</xdr:rowOff>
    </xdr:to>
    <xdr:sp macro="" textlink="">
      <xdr:nvSpPr>
        <xdr:cNvPr id="148" name="楕円 147"/>
        <xdr:cNvSpPr/>
      </xdr:nvSpPr>
      <xdr:spPr>
        <a:xfrm>
          <a:off x="1079500" y="98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166205</xdr:rowOff>
    </xdr:from>
    <xdr:ext cx="534377" cy="259045"/>
    <xdr:sp macro="" textlink="">
      <xdr:nvSpPr>
        <xdr:cNvPr id="149" name="テキスト ボックス 148"/>
        <xdr:cNvSpPr txBox="1"/>
      </xdr:nvSpPr>
      <xdr:spPr>
        <a:xfrm>
          <a:off x="863111" y="95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117004</xdr:rowOff>
    </xdr:from>
    <xdr:to>
      <xdr:col>24</xdr:col>
      <xdr:colOff>63500</xdr:colOff>
      <xdr:row>78</xdr:row>
      <xdr:rowOff>137088</xdr:rowOff>
    </xdr:to>
    <xdr:cxnSp macro="">
      <xdr:nvCxnSpPr>
        <xdr:cNvPr id="180" name="直線コネクタ 179"/>
        <xdr:cNvCxnSpPr/>
      </xdr:nvCxnSpPr>
      <xdr:spPr>
        <a:xfrm flipV="1">
          <a:off x="3797300" y="13490104"/>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137088</xdr:rowOff>
    </xdr:from>
    <xdr:to>
      <xdr:col>19</xdr:col>
      <xdr:colOff>177800</xdr:colOff>
      <xdr:row>78</xdr:row>
      <xdr:rowOff>150476</xdr:rowOff>
    </xdr:to>
    <xdr:cxnSp macro="">
      <xdr:nvCxnSpPr>
        <xdr:cNvPr id="183" name="直線コネクタ 182"/>
        <xdr:cNvCxnSpPr/>
      </xdr:nvCxnSpPr>
      <xdr:spPr>
        <a:xfrm flipV="1">
          <a:off x="2908300" y="13510188"/>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147538</xdr:rowOff>
    </xdr:from>
    <xdr:to>
      <xdr:col>15</xdr:col>
      <xdr:colOff>50800</xdr:colOff>
      <xdr:row>78</xdr:row>
      <xdr:rowOff>150476</xdr:rowOff>
    </xdr:to>
    <xdr:cxnSp macro="">
      <xdr:nvCxnSpPr>
        <xdr:cNvPr id="186" name="直線コネクタ 185"/>
        <xdr:cNvCxnSpPr/>
      </xdr:nvCxnSpPr>
      <xdr:spPr>
        <a:xfrm>
          <a:off x="2019300" y="13520638"/>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143619</xdr:rowOff>
    </xdr:from>
    <xdr:to>
      <xdr:col>10</xdr:col>
      <xdr:colOff>114300</xdr:colOff>
      <xdr:row>78</xdr:row>
      <xdr:rowOff>147538</xdr:rowOff>
    </xdr:to>
    <xdr:cxnSp macro="">
      <xdr:nvCxnSpPr>
        <xdr:cNvPr id="189" name="直線コネクタ 188"/>
        <xdr:cNvCxnSpPr/>
      </xdr:nvCxnSpPr>
      <xdr:spPr>
        <a:xfrm>
          <a:off x="1130300" y="1351671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93" name="テキスト ボックス 192"/>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66204</xdr:rowOff>
    </xdr:from>
    <xdr:to>
      <xdr:col>24</xdr:col>
      <xdr:colOff>114300</xdr:colOff>
      <xdr:row>78</xdr:row>
      <xdr:rowOff>167804</xdr:rowOff>
    </xdr:to>
    <xdr:sp macro="" textlink="">
      <xdr:nvSpPr>
        <xdr:cNvPr id="199" name="楕円 198"/>
        <xdr:cNvSpPr/>
      </xdr:nvSpPr>
      <xdr:spPr>
        <a:xfrm>
          <a:off x="4584700" y="134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152581</xdr:rowOff>
    </xdr:from>
    <xdr:ext cx="378565" cy="259045"/>
    <xdr:sp macro="" textlink="">
      <xdr:nvSpPr>
        <xdr:cNvPr id="200" name="維持補修費該当値テキスト"/>
        <xdr:cNvSpPr txBox="1"/>
      </xdr:nvSpPr>
      <xdr:spPr>
        <a:xfrm>
          <a:off x="4686300" y="1335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86288</xdr:rowOff>
    </xdr:from>
    <xdr:to>
      <xdr:col>20</xdr:col>
      <xdr:colOff>38100</xdr:colOff>
      <xdr:row>79</xdr:row>
      <xdr:rowOff>16438</xdr:rowOff>
    </xdr:to>
    <xdr:sp macro="" textlink="">
      <xdr:nvSpPr>
        <xdr:cNvPr id="201" name="楕円 200"/>
        <xdr:cNvSpPr/>
      </xdr:nvSpPr>
      <xdr:spPr>
        <a:xfrm>
          <a:off x="3746500" y="134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7565</xdr:rowOff>
    </xdr:from>
    <xdr:ext cx="378565" cy="259045"/>
    <xdr:sp macro="" textlink="">
      <xdr:nvSpPr>
        <xdr:cNvPr id="202" name="テキスト ボックス 201"/>
        <xdr:cNvSpPr txBox="1"/>
      </xdr:nvSpPr>
      <xdr:spPr>
        <a:xfrm>
          <a:off x="3608017" y="1355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99676</xdr:rowOff>
    </xdr:from>
    <xdr:to>
      <xdr:col>15</xdr:col>
      <xdr:colOff>101600</xdr:colOff>
      <xdr:row>79</xdr:row>
      <xdr:rowOff>29826</xdr:rowOff>
    </xdr:to>
    <xdr:sp macro="" textlink="">
      <xdr:nvSpPr>
        <xdr:cNvPr id="203" name="楕円 202"/>
        <xdr:cNvSpPr/>
      </xdr:nvSpPr>
      <xdr:spPr>
        <a:xfrm>
          <a:off x="2857500" y="13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20953</xdr:rowOff>
    </xdr:from>
    <xdr:ext cx="378565" cy="259045"/>
    <xdr:sp macro="" textlink="">
      <xdr:nvSpPr>
        <xdr:cNvPr id="204" name="テキスト ボックス 203"/>
        <xdr:cNvSpPr txBox="1"/>
      </xdr:nvSpPr>
      <xdr:spPr>
        <a:xfrm>
          <a:off x="2719017" y="13565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96738</xdr:rowOff>
    </xdr:from>
    <xdr:to>
      <xdr:col>10</xdr:col>
      <xdr:colOff>165100</xdr:colOff>
      <xdr:row>79</xdr:row>
      <xdr:rowOff>26888</xdr:rowOff>
    </xdr:to>
    <xdr:sp macro="" textlink="">
      <xdr:nvSpPr>
        <xdr:cNvPr id="205" name="楕円 204"/>
        <xdr:cNvSpPr/>
      </xdr:nvSpPr>
      <xdr:spPr>
        <a:xfrm>
          <a:off x="1968500" y="134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18015</xdr:rowOff>
    </xdr:from>
    <xdr:ext cx="378565" cy="259045"/>
    <xdr:sp macro="" textlink="">
      <xdr:nvSpPr>
        <xdr:cNvPr id="206" name="テキスト ボックス 205"/>
        <xdr:cNvSpPr txBox="1"/>
      </xdr:nvSpPr>
      <xdr:spPr>
        <a:xfrm>
          <a:off x="1830017" y="13562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92819</xdr:rowOff>
    </xdr:from>
    <xdr:to>
      <xdr:col>6</xdr:col>
      <xdr:colOff>38100</xdr:colOff>
      <xdr:row>79</xdr:row>
      <xdr:rowOff>22969</xdr:rowOff>
    </xdr:to>
    <xdr:sp macro="" textlink="">
      <xdr:nvSpPr>
        <xdr:cNvPr id="207" name="楕円 206"/>
        <xdr:cNvSpPr/>
      </xdr:nvSpPr>
      <xdr:spPr>
        <a:xfrm>
          <a:off x="1079500" y="134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14096</xdr:rowOff>
    </xdr:from>
    <xdr:ext cx="378565" cy="259045"/>
    <xdr:sp macro="" textlink="">
      <xdr:nvSpPr>
        <xdr:cNvPr id="208" name="テキスト ボックス 207"/>
        <xdr:cNvSpPr txBox="1"/>
      </xdr:nvSpPr>
      <xdr:spPr>
        <a:xfrm>
          <a:off x="941017" y="13558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55460</xdr:rowOff>
    </xdr:from>
    <xdr:to>
      <xdr:col>24</xdr:col>
      <xdr:colOff>63500</xdr:colOff>
      <xdr:row>92</xdr:row>
      <xdr:rowOff>70968</xdr:rowOff>
    </xdr:to>
    <xdr:cxnSp macro="">
      <xdr:nvCxnSpPr>
        <xdr:cNvPr id="238" name="直線コネクタ 237"/>
        <xdr:cNvCxnSpPr/>
      </xdr:nvCxnSpPr>
      <xdr:spPr>
        <a:xfrm flipV="1">
          <a:off x="3797300" y="15828860"/>
          <a:ext cx="838200" cy="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75595</xdr:rowOff>
    </xdr:from>
    <xdr:ext cx="534377" cy="259045"/>
    <xdr:sp macro="" textlink="">
      <xdr:nvSpPr>
        <xdr:cNvPr id="239" name="扶助費平均値テキスト"/>
        <xdr:cNvSpPr txBox="1"/>
      </xdr:nvSpPr>
      <xdr:spPr>
        <a:xfrm>
          <a:off x="4686300" y="1619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70968</xdr:rowOff>
    </xdr:from>
    <xdr:to>
      <xdr:col>19</xdr:col>
      <xdr:colOff>177800</xdr:colOff>
      <xdr:row>93</xdr:row>
      <xdr:rowOff>10885</xdr:rowOff>
    </xdr:to>
    <xdr:cxnSp macro="">
      <xdr:nvCxnSpPr>
        <xdr:cNvPr id="241" name="直線コネクタ 240"/>
        <xdr:cNvCxnSpPr/>
      </xdr:nvCxnSpPr>
      <xdr:spPr>
        <a:xfrm flipV="1">
          <a:off x="2908300" y="15844368"/>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14864</xdr:rowOff>
    </xdr:from>
    <xdr:ext cx="534377" cy="259045"/>
    <xdr:sp macro="" textlink="">
      <xdr:nvSpPr>
        <xdr:cNvPr id="243" name="テキスト ボックス 242"/>
        <xdr:cNvSpPr txBox="1"/>
      </xdr:nvSpPr>
      <xdr:spPr>
        <a:xfrm>
          <a:off x="3530111" y="163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10885</xdr:rowOff>
    </xdr:from>
    <xdr:to>
      <xdr:col>15</xdr:col>
      <xdr:colOff>50800</xdr:colOff>
      <xdr:row>93</xdr:row>
      <xdr:rowOff>124650</xdr:rowOff>
    </xdr:to>
    <xdr:cxnSp macro="">
      <xdr:nvCxnSpPr>
        <xdr:cNvPr id="244" name="直線コネクタ 243"/>
        <xdr:cNvCxnSpPr/>
      </xdr:nvCxnSpPr>
      <xdr:spPr>
        <a:xfrm flipV="1">
          <a:off x="2019300" y="15955735"/>
          <a:ext cx="889000" cy="1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34865</xdr:rowOff>
    </xdr:from>
    <xdr:ext cx="534377" cy="259045"/>
    <xdr:sp macro="" textlink="">
      <xdr:nvSpPr>
        <xdr:cNvPr id="246" name="テキスト ボックス 245"/>
        <xdr:cNvSpPr txBox="1"/>
      </xdr:nvSpPr>
      <xdr:spPr>
        <a:xfrm>
          <a:off x="2641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124650</xdr:rowOff>
    </xdr:from>
    <xdr:to>
      <xdr:col>10</xdr:col>
      <xdr:colOff>114300</xdr:colOff>
      <xdr:row>93</xdr:row>
      <xdr:rowOff>151321</xdr:rowOff>
    </xdr:to>
    <xdr:cxnSp macro="">
      <xdr:nvCxnSpPr>
        <xdr:cNvPr id="247" name="直線コネクタ 246"/>
        <xdr:cNvCxnSpPr/>
      </xdr:nvCxnSpPr>
      <xdr:spPr>
        <a:xfrm flipV="1">
          <a:off x="1130300" y="16069500"/>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111789</xdr:rowOff>
    </xdr:from>
    <xdr:ext cx="534377" cy="259045"/>
    <xdr:sp macro="" textlink="">
      <xdr:nvSpPr>
        <xdr:cNvPr id="249" name="テキスト ボックス 248"/>
        <xdr:cNvSpPr txBox="1"/>
      </xdr:nvSpPr>
      <xdr:spPr>
        <a:xfrm>
          <a:off x="1752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4660</xdr:rowOff>
    </xdr:from>
    <xdr:to>
      <xdr:col>24</xdr:col>
      <xdr:colOff>114300</xdr:colOff>
      <xdr:row>92</xdr:row>
      <xdr:rowOff>106260</xdr:rowOff>
    </xdr:to>
    <xdr:sp macro="" textlink="">
      <xdr:nvSpPr>
        <xdr:cNvPr id="257" name="楕円 256"/>
        <xdr:cNvSpPr/>
      </xdr:nvSpPr>
      <xdr:spPr>
        <a:xfrm>
          <a:off x="4584700" y="157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27537</xdr:rowOff>
    </xdr:from>
    <xdr:ext cx="534377" cy="259045"/>
    <xdr:sp macro="" textlink="">
      <xdr:nvSpPr>
        <xdr:cNvPr id="258" name="扶助費該当値テキスト"/>
        <xdr:cNvSpPr txBox="1"/>
      </xdr:nvSpPr>
      <xdr:spPr>
        <a:xfrm>
          <a:off x="4686300" y="156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20168</xdr:rowOff>
    </xdr:from>
    <xdr:to>
      <xdr:col>20</xdr:col>
      <xdr:colOff>38100</xdr:colOff>
      <xdr:row>92</xdr:row>
      <xdr:rowOff>121768</xdr:rowOff>
    </xdr:to>
    <xdr:sp macro="" textlink="">
      <xdr:nvSpPr>
        <xdr:cNvPr id="259" name="楕円 258"/>
        <xdr:cNvSpPr/>
      </xdr:nvSpPr>
      <xdr:spPr>
        <a:xfrm>
          <a:off x="3746500" y="1579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138295</xdr:rowOff>
    </xdr:from>
    <xdr:ext cx="534377" cy="259045"/>
    <xdr:sp macro="" textlink="">
      <xdr:nvSpPr>
        <xdr:cNvPr id="260" name="テキスト ボックス 259"/>
        <xdr:cNvSpPr txBox="1"/>
      </xdr:nvSpPr>
      <xdr:spPr>
        <a:xfrm>
          <a:off x="3530111" y="1556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131535</xdr:rowOff>
    </xdr:from>
    <xdr:to>
      <xdr:col>15</xdr:col>
      <xdr:colOff>101600</xdr:colOff>
      <xdr:row>93</xdr:row>
      <xdr:rowOff>61685</xdr:rowOff>
    </xdr:to>
    <xdr:sp macro="" textlink="">
      <xdr:nvSpPr>
        <xdr:cNvPr id="261" name="楕円 260"/>
        <xdr:cNvSpPr/>
      </xdr:nvSpPr>
      <xdr:spPr>
        <a:xfrm>
          <a:off x="2857500" y="1590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78212</xdr:rowOff>
    </xdr:from>
    <xdr:ext cx="534377" cy="259045"/>
    <xdr:sp macro="" textlink="">
      <xdr:nvSpPr>
        <xdr:cNvPr id="262" name="テキスト ボックス 261"/>
        <xdr:cNvSpPr txBox="1"/>
      </xdr:nvSpPr>
      <xdr:spPr>
        <a:xfrm>
          <a:off x="2641111" y="156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73850</xdr:rowOff>
    </xdr:from>
    <xdr:to>
      <xdr:col>10</xdr:col>
      <xdr:colOff>165100</xdr:colOff>
      <xdr:row>94</xdr:row>
      <xdr:rowOff>4000</xdr:rowOff>
    </xdr:to>
    <xdr:sp macro="" textlink="">
      <xdr:nvSpPr>
        <xdr:cNvPr id="263" name="楕円 262"/>
        <xdr:cNvSpPr/>
      </xdr:nvSpPr>
      <xdr:spPr>
        <a:xfrm>
          <a:off x="1968500" y="160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20527</xdr:rowOff>
    </xdr:from>
    <xdr:ext cx="534377" cy="259045"/>
    <xdr:sp macro="" textlink="">
      <xdr:nvSpPr>
        <xdr:cNvPr id="264" name="テキスト ボックス 263"/>
        <xdr:cNvSpPr txBox="1"/>
      </xdr:nvSpPr>
      <xdr:spPr>
        <a:xfrm>
          <a:off x="1752111" y="1579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100521</xdr:rowOff>
    </xdr:from>
    <xdr:to>
      <xdr:col>6</xdr:col>
      <xdr:colOff>38100</xdr:colOff>
      <xdr:row>94</xdr:row>
      <xdr:rowOff>30671</xdr:rowOff>
    </xdr:to>
    <xdr:sp macro="" textlink="">
      <xdr:nvSpPr>
        <xdr:cNvPr id="265" name="楕円 264"/>
        <xdr:cNvSpPr/>
      </xdr:nvSpPr>
      <xdr:spPr>
        <a:xfrm>
          <a:off x="1079500" y="160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21798</xdr:rowOff>
    </xdr:from>
    <xdr:ext cx="534377" cy="259045"/>
    <xdr:sp macro="" textlink="">
      <xdr:nvSpPr>
        <xdr:cNvPr id="266" name="テキスト ボックス 265"/>
        <xdr:cNvSpPr txBox="1"/>
      </xdr:nvSpPr>
      <xdr:spPr>
        <a:xfrm>
          <a:off x="863111" y="161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57126</xdr:rowOff>
    </xdr:from>
    <xdr:to>
      <xdr:col>55</xdr:col>
      <xdr:colOff>0</xdr:colOff>
      <xdr:row>37</xdr:row>
      <xdr:rowOff>68066</xdr:rowOff>
    </xdr:to>
    <xdr:cxnSp macro="">
      <xdr:nvCxnSpPr>
        <xdr:cNvPr id="297" name="直線コネクタ 296"/>
        <xdr:cNvCxnSpPr/>
      </xdr:nvCxnSpPr>
      <xdr:spPr>
        <a:xfrm>
          <a:off x="9639300" y="6400776"/>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57126</xdr:rowOff>
    </xdr:from>
    <xdr:to>
      <xdr:col>50</xdr:col>
      <xdr:colOff>114300</xdr:colOff>
      <xdr:row>37</xdr:row>
      <xdr:rowOff>66907</xdr:rowOff>
    </xdr:to>
    <xdr:cxnSp macro="">
      <xdr:nvCxnSpPr>
        <xdr:cNvPr id="300" name="直線コネクタ 299"/>
        <xdr:cNvCxnSpPr/>
      </xdr:nvCxnSpPr>
      <xdr:spPr>
        <a:xfrm flipV="1">
          <a:off x="8750300" y="6400776"/>
          <a:ext cx="8890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66254</xdr:rowOff>
    </xdr:from>
    <xdr:to>
      <xdr:col>45</xdr:col>
      <xdr:colOff>177800</xdr:colOff>
      <xdr:row>37</xdr:row>
      <xdr:rowOff>66907</xdr:rowOff>
    </xdr:to>
    <xdr:cxnSp macro="">
      <xdr:nvCxnSpPr>
        <xdr:cNvPr id="303" name="直線コネクタ 302"/>
        <xdr:cNvCxnSpPr/>
      </xdr:nvCxnSpPr>
      <xdr:spPr>
        <a:xfrm>
          <a:off x="7861300" y="640990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66254</xdr:rowOff>
    </xdr:from>
    <xdr:to>
      <xdr:col>41</xdr:col>
      <xdr:colOff>50800</xdr:colOff>
      <xdr:row>37</xdr:row>
      <xdr:rowOff>139618</xdr:rowOff>
    </xdr:to>
    <xdr:cxnSp macro="">
      <xdr:nvCxnSpPr>
        <xdr:cNvPr id="306" name="直線コネクタ 305"/>
        <xdr:cNvCxnSpPr/>
      </xdr:nvCxnSpPr>
      <xdr:spPr>
        <a:xfrm flipV="1">
          <a:off x="6972300" y="6409904"/>
          <a:ext cx="889000" cy="7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0" name="テキスト ボックス 309"/>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17266</xdr:rowOff>
    </xdr:from>
    <xdr:to>
      <xdr:col>55</xdr:col>
      <xdr:colOff>50800</xdr:colOff>
      <xdr:row>37</xdr:row>
      <xdr:rowOff>118866</xdr:rowOff>
    </xdr:to>
    <xdr:sp macro="" textlink="">
      <xdr:nvSpPr>
        <xdr:cNvPr id="316" name="楕円 315"/>
        <xdr:cNvSpPr/>
      </xdr:nvSpPr>
      <xdr:spPr>
        <a:xfrm>
          <a:off x="10426700" y="63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167143</xdr:rowOff>
    </xdr:from>
    <xdr:ext cx="534377" cy="259045"/>
    <xdr:sp macro="" textlink="">
      <xdr:nvSpPr>
        <xdr:cNvPr id="317" name="補助費等該当値テキスト"/>
        <xdr:cNvSpPr txBox="1"/>
      </xdr:nvSpPr>
      <xdr:spPr>
        <a:xfrm>
          <a:off x="10528300" y="63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6326</xdr:rowOff>
    </xdr:from>
    <xdr:to>
      <xdr:col>50</xdr:col>
      <xdr:colOff>165100</xdr:colOff>
      <xdr:row>37</xdr:row>
      <xdr:rowOff>107926</xdr:rowOff>
    </xdr:to>
    <xdr:sp macro="" textlink="">
      <xdr:nvSpPr>
        <xdr:cNvPr id="318" name="楕円 317"/>
        <xdr:cNvSpPr/>
      </xdr:nvSpPr>
      <xdr:spPr>
        <a:xfrm>
          <a:off x="9588500" y="6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99053</xdr:rowOff>
    </xdr:from>
    <xdr:ext cx="534377" cy="259045"/>
    <xdr:sp macro="" textlink="">
      <xdr:nvSpPr>
        <xdr:cNvPr id="319" name="テキスト ボックス 318"/>
        <xdr:cNvSpPr txBox="1"/>
      </xdr:nvSpPr>
      <xdr:spPr>
        <a:xfrm>
          <a:off x="9372111" y="644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16107</xdr:rowOff>
    </xdr:from>
    <xdr:to>
      <xdr:col>46</xdr:col>
      <xdr:colOff>38100</xdr:colOff>
      <xdr:row>37</xdr:row>
      <xdr:rowOff>117707</xdr:rowOff>
    </xdr:to>
    <xdr:sp macro="" textlink="">
      <xdr:nvSpPr>
        <xdr:cNvPr id="320" name="楕円 319"/>
        <xdr:cNvSpPr/>
      </xdr:nvSpPr>
      <xdr:spPr>
        <a:xfrm>
          <a:off x="8699500" y="635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108834</xdr:rowOff>
    </xdr:from>
    <xdr:ext cx="534377" cy="259045"/>
    <xdr:sp macro="" textlink="">
      <xdr:nvSpPr>
        <xdr:cNvPr id="321" name="テキスト ボックス 320"/>
        <xdr:cNvSpPr txBox="1"/>
      </xdr:nvSpPr>
      <xdr:spPr>
        <a:xfrm>
          <a:off x="8483111" y="645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15454</xdr:rowOff>
    </xdr:from>
    <xdr:to>
      <xdr:col>41</xdr:col>
      <xdr:colOff>101600</xdr:colOff>
      <xdr:row>37</xdr:row>
      <xdr:rowOff>117054</xdr:rowOff>
    </xdr:to>
    <xdr:sp macro="" textlink="">
      <xdr:nvSpPr>
        <xdr:cNvPr id="322" name="楕円 321"/>
        <xdr:cNvSpPr/>
      </xdr:nvSpPr>
      <xdr:spPr>
        <a:xfrm>
          <a:off x="7810500" y="63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108181</xdr:rowOff>
    </xdr:from>
    <xdr:ext cx="534377" cy="259045"/>
    <xdr:sp macro="" textlink="">
      <xdr:nvSpPr>
        <xdr:cNvPr id="323" name="テキスト ボックス 322"/>
        <xdr:cNvSpPr txBox="1"/>
      </xdr:nvSpPr>
      <xdr:spPr>
        <a:xfrm>
          <a:off x="7594111" y="64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88818</xdr:rowOff>
    </xdr:from>
    <xdr:to>
      <xdr:col>36</xdr:col>
      <xdr:colOff>165100</xdr:colOff>
      <xdr:row>38</xdr:row>
      <xdr:rowOff>18968</xdr:rowOff>
    </xdr:to>
    <xdr:sp macro="" textlink="">
      <xdr:nvSpPr>
        <xdr:cNvPr id="324" name="楕円 323"/>
        <xdr:cNvSpPr/>
      </xdr:nvSpPr>
      <xdr:spPr>
        <a:xfrm>
          <a:off x="6921500" y="64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10096</xdr:rowOff>
    </xdr:from>
    <xdr:ext cx="534377" cy="259045"/>
    <xdr:sp macro="" textlink="">
      <xdr:nvSpPr>
        <xdr:cNvPr id="325" name="テキスト ボックス 324"/>
        <xdr:cNvSpPr txBox="1"/>
      </xdr:nvSpPr>
      <xdr:spPr>
        <a:xfrm>
          <a:off x="6705111" y="65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54857</xdr:rowOff>
    </xdr:from>
    <xdr:to>
      <xdr:col>55</xdr:col>
      <xdr:colOff>0</xdr:colOff>
      <xdr:row>57</xdr:row>
      <xdr:rowOff>124535</xdr:rowOff>
    </xdr:to>
    <xdr:cxnSp macro="">
      <xdr:nvCxnSpPr>
        <xdr:cNvPr id="352" name="直線コネクタ 351"/>
        <xdr:cNvCxnSpPr/>
      </xdr:nvCxnSpPr>
      <xdr:spPr>
        <a:xfrm>
          <a:off x="9639300" y="9827507"/>
          <a:ext cx="838200" cy="6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49902</xdr:rowOff>
    </xdr:from>
    <xdr:to>
      <xdr:col>50</xdr:col>
      <xdr:colOff>114300</xdr:colOff>
      <xdr:row>57</xdr:row>
      <xdr:rowOff>54857</xdr:rowOff>
    </xdr:to>
    <xdr:cxnSp macro="">
      <xdr:nvCxnSpPr>
        <xdr:cNvPr id="355" name="直線コネクタ 354"/>
        <xdr:cNvCxnSpPr/>
      </xdr:nvCxnSpPr>
      <xdr:spPr>
        <a:xfrm>
          <a:off x="8750300" y="9822552"/>
          <a:ext cx="889000" cy="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113925</xdr:rowOff>
    </xdr:from>
    <xdr:ext cx="534377" cy="259045"/>
    <xdr:sp macro="" textlink="">
      <xdr:nvSpPr>
        <xdr:cNvPr id="357" name="テキスト ボックス 356"/>
        <xdr:cNvSpPr txBox="1"/>
      </xdr:nvSpPr>
      <xdr:spPr>
        <a:xfrm>
          <a:off x="9372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49902</xdr:rowOff>
    </xdr:from>
    <xdr:to>
      <xdr:col>45</xdr:col>
      <xdr:colOff>177800</xdr:colOff>
      <xdr:row>57</xdr:row>
      <xdr:rowOff>115135</xdr:rowOff>
    </xdr:to>
    <xdr:cxnSp macro="">
      <xdr:nvCxnSpPr>
        <xdr:cNvPr id="358" name="直線コネクタ 357"/>
        <xdr:cNvCxnSpPr/>
      </xdr:nvCxnSpPr>
      <xdr:spPr>
        <a:xfrm flipV="1">
          <a:off x="7861300" y="9822552"/>
          <a:ext cx="889000" cy="6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39459</xdr:rowOff>
    </xdr:from>
    <xdr:to>
      <xdr:col>41</xdr:col>
      <xdr:colOff>50800</xdr:colOff>
      <xdr:row>57</xdr:row>
      <xdr:rowOff>115135</xdr:rowOff>
    </xdr:to>
    <xdr:cxnSp macro="">
      <xdr:nvCxnSpPr>
        <xdr:cNvPr id="361" name="直線コネクタ 360"/>
        <xdr:cNvCxnSpPr/>
      </xdr:nvCxnSpPr>
      <xdr:spPr>
        <a:xfrm>
          <a:off x="6972300" y="9812109"/>
          <a:ext cx="889000" cy="7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107995</xdr:rowOff>
    </xdr:from>
    <xdr:ext cx="534377" cy="259045"/>
    <xdr:sp macro="" textlink="">
      <xdr:nvSpPr>
        <xdr:cNvPr id="365" name="テキスト ボックス 364"/>
        <xdr:cNvSpPr txBox="1"/>
      </xdr:nvSpPr>
      <xdr:spPr>
        <a:xfrm>
          <a:off x="6705111" y="988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73735</xdr:rowOff>
    </xdr:from>
    <xdr:to>
      <xdr:col>55</xdr:col>
      <xdr:colOff>50800</xdr:colOff>
      <xdr:row>58</xdr:row>
      <xdr:rowOff>3885</xdr:rowOff>
    </xdr:to>
    <xdr:sp macro="" textlink="">
      <xdr:nvSpPr>
        <xdr:cNvPr id="371" name="楕円 370"/>
        <xdr:cNvSpPr/>
      </xdr:nvSpPr>
      <xdr:spPr>
        <a:xfrm>
          <a:off x="10426700" y="98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26627</xdr:rowOff>
    </xdr:from>
    <xdr:ext cx="534377" cy="259045"/>
    <xdr:sp macro="" textlink="">
      <xdr:nvSpPr>
        <xdr:cNvPr id="372" name="普通建設事業費該当値テキスト"/>
        <xdr:cNvSpPr txBox="1"/>
      </xdr:nvSpPr>
      <xdr:spPr>
        <a:xfrm>
          <a:off x="10528300" y="979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4057</xdr:rowOff>
    </xdr:from>
    <xdr:to>
      <xdr:col>50</xdr:col>
      <xdr:colOff>165100</xdr:colOff>
      <xdr:row>57</xdr:row>
      <xdr:rowOff>105657</xdr:rowOff>
    </xdr:to>
    <xdr:sp macro="" textlink="">
      <xdr:nvSpPr>
        <xdr:cNvPr id="373" name="楕円 372"/>
        <xdr:cNvSpPr/>
      </xdr:nvSpPr>
      <xdr:spPr>
        <a:xfrm>
          <a:off x="9588500" y="97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122184</xdr:rowOff>
    </xdr:from>
    <xdr:ext cx="534377" cy="259045"/>
    <xdr:sp macro="" textlink="">
      <xdr:nvSpPr>
        <xdr:cNvPr id="374" name="テキスト ボックス 373"/>
        <xdr:cNvSpPr txBox="1"/>
      </xdr:nvSpPr>
      <xdr:spPr>
        <a:xfrm>
          <a:off x="9372111" y="955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170552</xdr:rowOff>
    </xdr:from>
    <xdr:to>
      <xdr:col>46</xdr:col>
      <xdr:colOff>38100</xdr:colOff>
      <xdr:row>57</xdr:row>
      <xdr:rowOff>100702</xdr:rowOff>
    </xdr:to>
    <xdr:sp macro="" textlink="">
      <xdr:nvSpPr>
        <xdr:cNvPr id="375" name="楕円 374"/>
        <xdr:cNvSpPr/>
      </xdr:nvSpPr>
      <xdr:spPr>
        <a:xfrm>
          <a:off x="8699500" y="97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91829</xdr:rowOff>
    </xdr:from>
    <xdr:ext cx="534377" cy="259045"/>
    <xdr:sp macro="" textlink="">
      <xdr:nvSpPr>
        <xdr:cNvPr id="376" name="テキスト ボックス 375"/>
        <xdr:cNvSpPr txBox="1"/>
      </xdr:nvSpPr>
      <xdr:spPr>
        <a:xfrm>
          <a:off x="8483111" y="98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64335</xdr:rowOff>
    </xdr:from>
    <xdr:to>
      <xdr:col>41</xdr:col>
      <xdr:colOff>101600</xdr:colOff>
      <xdr:row>57</xdr:row>
      <xdr:rowOff>165935</xdr:rowOff>
    </xdr:to>
    <xdr:sp macro="" textlink="">
      <xdr:nvSpPr>
        <xdr:cNvPr id="377" name="楕円 376"/>
        <xdr:cNvSpPr/>
      </xdr:nvSpPr>
      <xdr:spPr>
        <a:xfrm>
          <a:off x="7810500" y="98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157062</xdr:rowOff>
    </xdr:from>
    <xdr:ext cx="534377" cy="259045"/>
    <xdr:sp macro="" textlink="">
      <xdr:nvSpPr>
        <xdr:cNvPr id="378" name="テキスト ボックス 377"/>
        <xdr:cNvSpPr txBox="1"/>
      </xdr:nvSpPr>
      <xdr:spPr>
        <a:xfrm>
          <a:off x="7594111" y="992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160109</xdr:rowOff>
    </xdr:from>
    <xdr:to>
      <xdr:col>36</xdr:col>
      <xdr:colOff>165100</xdr:colOff>
      <xdr:row>57</xdr:row>
      <xdr:rowOff>90259</xdr:rowOff>
    </xdr:to>
    <xdr:sp macro="" textlink="">
      <xdr:nvSpPr>
        <xdr:cNvPr id="379" name="楕円 378"/>
        <xdr:cNvSpPr/>
      </xdr:nvSpPr>
      <xdr:spPr>
        <a:xfrm>
          <a:off x="6921500" y="97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106786</xdr:rowOff>
    </xdr:from>
    <xdr:ext cx="534377" cy="259045"/>
    <xdr:sp macro="" textlink="">
      <xdr:nvSpPr>
        <xdr:cNvPr id="380" name="テキスト ボックス 379"/>
        <xdr:cNvSpPr txBox="1"/>
      </xdr:nvSpPr>
      <xdr:spPr>
        <a:xfrm>
          <a:off x="6705111" y="953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98017</xdr:rowOff>
    </xdr:from>
    <xdr:to>
      <xdr:col>55</xdr:col>
      <xdr:colOff>0</xdr:colOff>
      <xdr:row>78</xdr:row>
      <xdr:rowOff>98827</xdr:rowOff>
    </xdr:to>
    <xdr:cxnSp macro="">
      <xdr:nvCxnSpPr>
        <xdr:cNvPr id="407" name="直線コネクタ 406"/>
        <xdr:cNvCxnSpPr/>
      </xdr:nvCxnSpPr>
      <xdr:spPr>
        <a:xfrm>
          <a:off x="9639300" y="13471117"/>
          <a:ext cx="8382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8717</xdr:rowOff>
    </xdr:from>
    <xdr:to>
      <xdr:col>50</xdr:col>
      <xdr:colOff>114300</xdr:colOff>
      <xdr:row>78</xdr:row>
      <xdr:rowOff>98017</xdr:rowOff>
    </xdr:to>
    <xdr:cxnSp macro="">
      <xdr:nvCxnSpPr>
        <xdr:cNvPr id="410" name="直線コネクタ 409"/>
        <xdr:cNvCxnSpPr/>
      </xdr:nvCxnSpPr>
      <xdr:spPr>
        <a:xfrm>
          <a:off x="8750300" y="13381817"/>
          <a:ext cx="889000" cy="8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8717</xdr:rowOff>
    </xdr:from>
    <xdr:to>
      <xdr:col>45</xdr:col>
      <xdr:colOff>177800</xdr:colOff>
      <xdr:row>78</xdr:row>
      <xdr:rowOff>49037</xdr:rowOff>
    </xdr:to>
    <xdr:cxnSp macro="">
      <xdr:nvCxnSpPr>
        <xdr:cNvPr id="413" name="直線コネクタ 412"/>
        <xdr:cNvCxnSpPr/>
      </xdr:nvCxnSpPr>
      <xdr:spPr>
        <a:xfrm flipV="1">
          <a:off x="7861300" y="13381817"/>
          <a:ext cx="889000" cy="4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76499</xdr:rowOff>
    </xdr:from>
    <xdr:ext cx="534377" cy="259045"/>
    <xdr:sp macro="" textlink="">
      <xdr:nvSpPr>
        <xdr:cNvPr id="415" name="テキスト ボックス 414"/>
        <xdr:cNvSpPr txBox="1"/>
      </xdr:nvSpPr>
      <xdr:spPr>
        <a:xfrm>
          <a:off x="8483111" y="134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121134</xdr:rowOff>
    </xdr:from>
    <xdr:to>
      <xdr:col>41</xdr:col>
      <xdr:colOff>50800</xdr:colOff>
      <xdr:row>78</xdr:row>
      <xdr:rowOff>49037</xdr:rowOff>
    </xdr:to>
    <xdr:cxnSp macro="">
      <xdr:nvCxnSpPr>
        <xdr:cNvPr id="416" name="直線コネクタ 415"/>
        <xdr:cNvCxnSpPr/>
      </xdr:nvCxnSpPr>
      <xdr:spPr>
        <a:xfrm>
          <a:off x="6972300" y="13322784"/>
          <a:ext cx="889000" cy="9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108008</xdr:rowOff>
    </xdr:from>
    <xdr:ext cx="534377" cy="259045"/>
    <xdr:sp macro="" textlink="">
      <xdr:nvSpPr>
        <xdr:cNvPr id="418" name="テキスト ボックス 417"/>
        <xdr:cNvSpPr txBox="1"/>
      </xdr:nvSpPr>
      <xdr:spPr>
        <a:xfrm>
          <a:off x="7594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84427</xdr:rowOff>
    </xdr:from>
    <xdr:ext cx="534377" cy="259045"/>
    <xdr:sp macro="" textlink="">
      <xdr:nvSpPr>
        <xdr:cNvPr id="420" name="テキスト ボックス 419"/>
        <xdr:cNvSpPr txBox="1"/>
      </xdr:nvSpPr>
      <xdr:spPr>
        <a:xfrm>
          <a:off x="6705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48027</xdr:rowOff>
    </xdr:from>
    <xdr:to>
      <xdr:col>55</xdr:col>
      <xdr:colOff>50800</xdr:colOff>
      <xdr:row>78</xdr:row>
      <xdr:rowOff>149627</xdr:rowOff>
    </xdr:to>
    <xdr:sp macro="" textlink="">
      <xdr:nvSpPr>
        <xdr:cNvPr id="426" name="楕円 425"/>
        <xdr:cNvSpPr/>
      </xdr:nvSpPr>
      <xdr:spPr>
        <a:xfrm>
          <a:off x="10426700" y="134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8760</xdr:rowOff>
    </xdr:from>
    <xdr:ext cx="469744" cy="259045"/>
    <xdr:sp macro="" textlink="">
      <xdr:nvSpPr>
        <xdr:cNvPr id="427" name="普通建設事業費 （ うち新規整備　）該当値テキスト"/>
        <xdr:cNvSpPr txBox="1"/>
      </xdr:nvSpPr>
      <xdr:spPr>
        <a:xfrm>
          <a:off x="10528300" y="1338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47217</xdr:rowOff>
    </xdr:from>
    <xdr:to>
      <xdr:col>50</xdr:col>
      <xdr:colOff>165100</xdr:colOff>
      <xdr:row>78</xdr:row>
      <xdr:rowOff>148817</xdr:rowOff>
    </xdr:to>
    <xdr:sp macro="" textlink="">
      <xdr:nvSpPr>
        <xdr:cNvPr id="428" name="楕円 427"/>
        <xdr:cNvSpPr/>
      </xdr:nvSpPr>
      <xdr:spPr>
        <a:xfrm>
          <a:off x="9588500" y="134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139944</xdr:rowOff>
    </xdr:from>
    <xdr:ext cx="469744" cy="259045"/>
    <xdr:sp macro="" textlink="">
      <xdr:nvSpPr>
        <xdr:cNvPr id="429" name="テキスト ボックス 428"/>
        <xdr:cNvSpPr txBox="1"/>
      </xdr:nvSpPr>
      <xdr:spPr>
        <a:xfrm>
          <a:off x="9404428" y="135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129367</xdr:rowOff>
    </xdr:from>
    <xdr:to>
      <xdr:col>46</xdr:col>
      <xdr:colOff>38100</xdr:colOff>
      <xdr:row>78</xdr:row>
      <xdr:rowOff>59517</xdr:rowOff>
    </xdr:to>
    <xdr:sp macro="" textlink="">
      <xdr:nvSpPr>
        <xdr:cNvPr id="430" name="楕円 429"/>
        <xdr:cNvSpPr/>
      </xdr:nvSpPr>
      <xdr:spPr>
        <a:xfrm>
          <a:off x="8699500" y="133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76044</xdr:rowOff>
    </xdr:from>
    <xdr:ext cx="534377" cy="259045"/>
    <xdr:sp macro="" textlink="">
      <xdr:nvSpPr>
        <xdr:cNvPr id="431" name="テキスト ボックス 430"/>
        <xdr:cNvSpPr txBox="1"/>
      </xdr:nvSpPr>
      <xdr:spPr>
        <a:xfrm>
          <a:off x="8483111" y="1310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169687</xdr:rowOff>
    </xdr:from>
    <xdr:to>
      <xdr:col>41</xdr:col>
      <xdr:colOff>101600</xdr:colOff>
      <xdr:row>78</xdr:row>
      <xdr:rowOff>99837</xdr:rowOff>
    </xdr:to>
    <xdr:sp macro="" textlink="">
      <xdr:nvSpPr>
        <xdr:cNvPr id="432" name="楕円 431"/>
        <xdr:cNvSpPr/>
      </xdr:nvSpPr>
      <xdr:spPr>
        <a:xfrm>
          <a:off x="7810500" y="133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116364</xdr:rowOff>
    </xdr:from>
    <xdr:ext cx="534377" cy="259045"/>
    <xdr:sp macro="" textlink="">
      <xdr:nvSpPr>
        <xdr:cNvPr id="433" name="テキスト ボックス 432"/>
        <xdr:cNvSpPr txBox="1"/>
      </xdr:nvSpPr>
      <xdr:spPr>
        <a:xfrm>
          <a:off x="7594111" y="131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70334</xdr:rowOff>
    </xdr:from>
    <xdr:to>
      <xdr:col>36</xdr:col>
      <xdr:colOff>165100</xdr:colOff>
      <xdr:row>78</xdr:row>
      <xdr:rowOff>484</xdr:rowOff>
    </xdr:to>
    <xdr:sp macro="" textlink="">
      <xdr:nvSpPr>
        <xdr:cNvPr id="434" name="楕円 433"/>
        <xdr:cNvSpPr/>
      </xdr:nvSpPr>
      <xdr:spPr>
        <a:xfrm>
          <a:off x="6921500" y="1327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17011</xdr:rowOff>
    </xdr:from>
    <xdr:ext cx="534377" cy="259045"/>
    <xdr:sp macro="" textlink="">
      <xdr:nvSpPr>
        <xdr:cNvPr id="435" name="テキスト ボックス 434"/>
        <xdr:cNvSpPr txBox="1"/>
      </xdr:nvSpPr>
      <xdr:spPr>
        <a:xfrm>
          <a:off x="6705111" y="13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62291</xdr:rowOff>
    </xdr:from>
    <xdr:to>
      <xdr:col>55</xdr:col>
      <xdr:colOff>0</xdr:colOff>
      <xdr:row>95</xdr:row>
      <xdr:rowOff>134928</xdr:rowOff>
    </xdr:to>
    <xdr:cxnSp macro="">
      <xdr:nvCxnSpPr>
        <xdr:cNvPr id="468" name="直線コネクタ 467"/>
        <xdr:cNvCxnSpPr/>
      </xdr:nvCxnSpPr>
      <xdr:spPr>
        <a:xfrm>
          <a:off x="9639300" y="16007141"/>
          <a:ext cx="838200" cy="4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105246</xdr:rowOff>
    </xdr:from>
    <xdr:ext cx="534377" cy="259045"/>
    <xdr:sp macro="" textlink="">
      <xdr:nvSpPr>
        <xdr:cNvPr id="469" name="普通建設事業費 （ うち更新整備　）平均値テキスト"/>
        <xdr:cNvSpPr txBox="1"/>
      </xdr:nvSpPr>
      <xdr:spPr>
        <a:xfrm>
          <a:off x="10528300" y="16392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62291</xdr:rowOff>
    </xdr:from>
    <xdr:to>
      <xdr:col>50</xdr:col>
      <xdr:colOff>114300</xdr:colOff>
      <xdr:row>96</xdr:row>
      <xdr:rowOff>131871</xdr:rowOff>
    </xdr:to>
    <xdr:cxnSp macro="">
      <xdr:nvCxnSpPr>
        <xdr:cNvPr id="471" name="直線コネクタ 470"/>
        <xdr:cNvCxnSpPr/>
      </xdr:nvCxnSpPr>
      <xdr:spPr>
        <a:xfrm flipV="1">
          <a:off x="8750300" y="16007141"/>
          <a:ext cx="889000" cy="58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109417</xdr:rowOff>
    </xdr:from>
    <xdr:ext cx="534377" cy="259045"/>
    <xdr:sp macro="" textlink="">
      <xdr:nvSpPr>
        <xdr:cNvPr id="473" name="テキスト ボックス 472"/>
        <xdr:cNvSpPr txBox="1"/>
      </xdr:nvSpPr>
      <xdr:spPr>
        <a:xfrm>
          <a:off x="9372111" y="1622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131871</xdr:rowOff>
    </xdr:from>
    <xdr:to>
      <xdr:col>45</xdr:col>
      <xdr:colOff>177800</xdr:colOff>
      <xdr:row>98</xdr:row>
      <xdr:rowOff>63091</xdr:rowOff>
    </xdr:to>
    <xdr:cxnSp macro="">
      <xdr:nvCxnSpPr>
        <xdr:cNvPr id="474" name="直線コネクタ 473"/>
        <xdr:cNvCxnSpPr/>
      </xdr:nvCxnSpPr>
      <xdr:spPr>
        <a:xfrm flipV="1">
          <a:off x="7861300" y="16591071"/>
          <a:ext cx="889000" cy="27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145990</xdr:rowOff>
    </xdr:from>
    <xdr:ext cx="534377" cy="259045"/>
    <xdr:sp macro="" textlink="">
      <xdr:nvSpPr>
        <xdr:cNvPr id="476" name="テキスト ボックス 475"/>
        <xdr:cNvSpPr txBox="1"/>
      </xdr:nvSpPr>
      <xdr:spPr>
        <a:xfrm>
          <a:off x="8483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63091</xdr:rowOff>
    </xdr:from>
    <xdr:to>
      <xdr:col>41</xdr:col>
      <xdr:colOff>50800</xdr:colOff>
      <xdr:row>99</xdr:row>
      <xdr:rowOff>1969</xdr:rowOff>
    </xdr:to>
    <xdr:cxnSp macro="">
      <xdr:nvCxnSpPr>
        <xdr:cNvPr id="477" name="直線コネクタ 476"/>
        <xdr:cNvCxnSpPr/>
      </xdr:nvCxnSpPr>
      <xdr:spPr>
        <a:xfrm flipV="1">
          <a:off x="6972300" y="16865191"/>
          <a:ext cx="889000" cy="1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79" name="テキスト ボックス 478"/>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110786</xdr:rowOff>
    </xdr:from>
    <xdr:ext cx="534377" cy="259045"/>
    <xdr:sp macro="" textlink="">
      <xdr:nvSpPr>
        <xdr:cNvPr id="481" name="テキスト ボックス 480"/>
        <xdr:cNvSpPr txBox="1"/>
      </xdr:nvSpPr>
      <xdr:spPr>
        <a:xfrm>
          <a:off x="6705111" y="162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84128</xdr:rowOff>
    </xdr:from>
    <xdr:to>
      <xdr:col>55</xdr:col>
      <xdr:colOff>50800</xdr:colOff>
      <xdr:row>96</xdr:row>
      <xdr:rowOff>14278</xdr:rowOff>
    </xdr:to>
    <xdr:sp macro="" textlink="">
      <xdr:nvSpPr>
        <xdr:cNvPr id="487" name="楕円 486"/>
        <xdr:cNvSpPr/>
      </xdr:nvSpPr>
      <xdr:spPr>
        <a:xfrm>
          <a:off x="10426700" y="163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107005</xdr:rowOff>
    </xdr:from>
    <xdr:ext cx="534377" cy="259045"/>
    <xdr:sp macro="" textlink="">
      <xdr:nvSpPr>
        <xdr:cNvPr id="488" name="普通建設事業費 （ うち更新整備　）該当値テキスト"/>
        <xdr:cNvSpPr txBox="1"/>
      </xdr:nvSpPr>
      <xdr:spPr>
        <a:xfrm>
          <a:off x="10528300" y="1622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11491</xdr:rowOff>
    </xdr:from>
    <xdr:to>
      <xdr:col>50</xdr:col>
      <xdr:colOff>165100</xdr:colOff>
      <xdr:row>93</xdr:row>
      <xdr:rowOff>113091</xdr:rowOff>
    </xdr:to>
    <xdr:sp macro="" textlink="">
      <xdr:nvSpPr>
        <xdr:cNvPr id="489" name="楕円 488"/>
        <xdr:cNvSpPr/>
      </xdr:nvSpPr>
      <xdr:spPr>
        <a:xfrm>
          <a:off x="9588500" y="159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129618</xdr:rowOff>
    </xdr:from>
    <xdr:ext cx="534377" cy="259045"/>
    <xdr:sp macro="" textlink="">
      <xdr:nvSpPr>
        <xdr:cNvPr id="490" name="テキスト ボックス 489"/>
        <xdr:cNvSpPr txBox="1"/>
      </xdr:nvSpPr>
      <xdr:spPr>
        <a:xfrm>
          <a:off x="9372111" y="1573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81071</xdr:rowOff>
    </xdr:from>
    <xdr:to>
      <xdr:col>46</xdr:col>
      <xdr:colOff>38100</xdr:colOff>
      <xdr:row>97</xdr:row>
      <xdr:rowOff>11221</xdr:rowOff>
    </xdr:to>
    <xdr:sp macro="" textlink="">
      <xdr:nvSpPr>
        <xdr:cNvPr id="491" name="楕円 490"/>
        <xdr:cNvSpPr/>
      </xdr:nvSpPr>
      <xdr:spPr>
        <a:xfrm>
          <a:off x="8699500" y="165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2348</xdr:rowOff>
    </xdr:from>
    <xdr:ext cx="534377" cy="259045"/>
    <xdr:sp macro="" textlink="">
      <xdr:nvSpPr>
        <xdr:cNvPr id="492" name="テキスト ボックス 491"/>
        <xdr:cNvSpPr txBox="1"/>
      </xdr:nvSpPr>
      <xdr:spPr>
        <a:xfrm>
          <a:off x="8483111" y="166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12291</xdr:rowOff>
    </xdr:from>
    <xdr:to>
      <xdr:col>41</xdr:col>
      <xdr:colOff>101600</xdr:colOff>
      <xdr:row>98</xdr:row>
      <xdr:rowOff>113891</xdr:rowOff>
    </xdr:to>
    <xdr:sp macro="" textlink="">
      <xdr:nvSpPr>
        <xdr:cNvPr id="493" name="楕円 492"/>
        <xdr:cNvSpPr/>
      </xdr:nvSpPr>
      <xdr:spPr>
        <a:xfrm>
          <a:off x="7810500" y="168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105018</xdr:rowOff>
    </xdr:from>
    <xdr:ext cx="469744" cy="259045"/>
    <xdr:sp macro="" textlink="">
      <xdr:nvSpPr>
        <xdr:cNvPr id="494" name="テキスト ボックス 493"/>
        <xdr:cNvSpPr txBox="1"/>
      </xdr:nvSpPr>
      <xdr:spPr>
        <a:xfrm>
          <a:off x="7626428" y="1690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122619</xdr:rowOff>
    </xdr:from>
    <xdr:to>
      <xdr:col>36</xdr:col>
      <xdr:colOff>165100</xdr:colOff>
      <xdr:row>99</xdr:row>
      <xdr:rowOff>52769</xdr:rowOff>
    </xdr:to>
    <xdr:sp macro="" textlink="">
      <xdr:nvSpPr>
        <xdr:cNvPr id="495" name="楕円 494"/>
        <xdr:cNvSpPr/>
      </xdr:nvSpPr>
      <xdr:spPr>
        <a:xfrm>
          <a:off x="6921500" y="169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43896</xdr:rowOff>
    </xdr:from>
    <xdr:ext cx="469744" cy="259045"/>
    <xdr:sp macro="" textlink="">
      <xdr:nvSpPr>
        <xdr:cNvPr id="496" name="テキスト ボックス 495"/>
        <xdr:cNvSpPr txBox="1"/>
      </xdr:nvSpPr>
      <xdr:spPr>
        <a:xfrm>
          <a:off x="6737428" y="1701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78174</xdr:rowOff>
    </xdr:from>
    <xdr:to>
      <xdr:col>85</xdr:col>
      <xdr:colOff>127000</xdr:colOff>
      <xdr:row>39</xdr:row>
      <xdr:rowOff>93817</xdr:rowOff>
    </xdr:to>
    <xdr:cxnSp macro="">
      <xdr:nvCxnSpPr>
        <xdr:cNvPr id="527" name="直線コネクタ 526"/>
        <xdr:cNvCxnSpPr/>
      </xdr:nvCxnSpPr>
      <xdr:spPr>
        <a:xfrm flipV="1">
          <a:off x="15481300" y="6764724"/>
          <a:ext cx="8382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93817</xdr:rowOff>
    </xdr:from>
    <xdr:to>
      <xdr:col>81</xdr:col>
      <xdr:colOff>50800</xdr:colOff>
      <xdr:row>39</xdr:row>
      <xdr:rowOff>98878</xdr:rowOff>
    </xdr:to>
    <xdr:cxnSp macro="">
      <xdr:nvCxnSpPr>
        <xdr:cNvPr id="530" name="直線コネクタ 529"/>
        <xdr:cNvCxnSpPr/>
      </xdr:nvCxnSpPr>
      <xdr:spPr>
        <a:xfrm flipV="1">
          <a:off x="14592300" y="6780367"/>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94388</xdr:rowOff>
    </xdr:from>
    <xdr:to>
      <xdr:col>71</xdr:col>
      <xdr:colOff>177800</xdr:colOff>
      <xdr:row>39</xdr:row>
      <xdr:rowOff>98878</xdr:rowOff>
    </xdr:to>
    <xdr:cxnSp macro="">
      <xdr:nvCxnSpPr>
        <xdr:cNvPr id="536" name="直線コネクタ 535"/>
        <xdr:cNvCxnSpPr/>
      </xdr:nvCxnSpPr>
      <xdr:spPr>
        <a:xfrm>
          <a:off x="12814300" y="6780938"/>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0" name="テキスト ボックス 539"/>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27374</xdr:rowOff>
    </xdr:from>
    <xdr:to>
      <xdr:col>85</xdr:col>
      <xdr:colOff>177800</xdr:colOff>
      <xdr:row>39</xdr:row>
      <xdr:rowOff>128974</xdr:rowOff>
    </xdr:to>
    <xdr:sp macro="" textlink="">
      <xdr:nvSpPr>
        <xdr:cNvPr id="546" name="楕円 545"/>
        <xdr:cNvSpPr/>
      </xdr:nvSpPr>
      <xdr:spPr>
        <a:xfrm>
          <a:off x="16268700" y="67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5344</xdr:rowOff>
    </xdr:from>
    <xdr:ext cx="469744" cy="259045"/>
    <xdr:sp macro="" textlink="">
      <xdr:nvSpPr>
        <xdr:cNvPr id="547" name="災害復旧事業費該当値テキスト"/>
        <xdr:cNvSpPr txBox="1"/>
      </xdr:nvSpPr>
      <xdr:spPr>
        <a:xfrm>
          <a:off x="16370300" y="66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43017</xdr:rowOff>
    </xdr:from>
    <xdr:to>
      <xdr:col>81</xdr:col>
      <xdr:colOff>101600</xdr:colOff>
      <xdr:row>39</xdr:row>
      <xdr:rowOff>144617</xdr:rowOff>
    </xdr:to>
    <xdr:sp macro="" textlink="">
      <xdr:nvSpPr>
        <xdr:cNvPr id="548" name="楕円 547"/>
        <xdr:cNvSpPr/>
      </xdr:nvSpPr>
      <xdr:spPr>
        <a:xfrm>
          <a:off x="15430500" y="67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135744</xdr:rowOff>
    </xdr:from>
    <xdr:ext cx="378565" cy="259045"/>
    <xdr:sp macro="" textlink="">
      <xdr:nvSpPr>
        <xdr:cNvPr id="549" name="テキスト ボックス 548"/>
        <xdr:cNvSpPr txBox="1"/>
      </xdr:nvSpPr>
      <xdr:spPr>
        <a:xfrm>
          <a:off x="15292017" y="6822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43588</xdr:rowOff>
    </xdr:from>
    <xdr:to>
      <xdr:col>67</xdr:col>
      <xdr:colOff>101600</xdr:colOff>
      <xdr:row>39</xdr:row>
      <xdr:rowOff>145188</xdr:rowOff>
    </xdr:to>
    <xdr:sp macro="" textlink="">
      <xdr:nvSpPr>
        <xdr:cNvPr id="554" name="楕円 553"/>
        <xdr:cNvSpPr/>
      </xdr:nvSpPr>
      <xdr:spPr>
        <a:xfrm>
          <a:off x="12763500" y="67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136315</xdr:rowOff>
    </xdr:from>
    <xdr:ext cx="378565" cy="259045"/>
    <xdr:sp macro="" textlink="">
      <xdr:nvSpPr>
        <xdr:cNvPr id="555" name="テキスト ボックス 554"/>
        <xdr:cNvSpPr txBox="1"/>
      </xdr:nvSpPr>
      <xdr:spPr>
        <a:xfrm>
          <a:off x="12625017" y="6822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147152</xdr:rowOff>
    </xdr:from>
    <xdr:to>
      <xdr:col>85</xdr:col>
      <xdr:colOff>127000</xdr:colOff>
      <xdr:row>74</xdr:row>
      <xdr:rowOff>149027</xdr:rowOff>
    </xdr:to>
    <xdr:cxnSp macro="">
      <xdr:nvCxnSpPr>
        <xdr:cNvPr id="631" name="直線コネクタ 630"/>
        <xdr:cNvCxnSpPr/>
      </xdr:nvCxnSpPr>
      <xdr:spPr>
        <a:xfrm flipV="1">
          <a:off x="15481300" y="12834452"/>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149027</xdr:rowOff>
    </xdr:from>
    <xdr:to>
      <xdr:col>81</xdr:col>
      <xdr:colOff>50800</xdr:colOff>
      <xdr:row>74</xdr:row>
      <xdr:rowOff>150947</xdr:rowOff>
    </xdr:to>
    <xdr:cxnSp macro="">
      <xdr:nvCxnSpPr>
        <xdr:cNvPr id="634" name="直線コネクタ 633"/>
        <xdr:cNvCxnSpPr/>
      </xdr:nvCxnSpPr>
      <xdr:spPr>
        <a:xfrm flipV="1">
          <a:off x="14592300" y="1283632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11821</xdr:rowOff>
    </xdr:from>
    <xdr:to>
      <xdr:col>76</xdr:col>
      <xdr:colOff>114300</xdr:colOff>
      <xdr:row>74</xdr:row>
      <xdr:rowOff>150947</xdr:rowOff>
    </xdr:to>
    <xdr:cxnSp macro="">
      <xdr:nvCxnSpPr>
        <xdr:cNvPr id="637" name="直線コネクタ 636"/>
        <xdr:cNvCxnSpPr/>
      </xdr:nvCxnSpPr>
      <xdr:spPr>
        <a:xfrm>
          <a:off x="13703300" y="12699121"/>
          <a:ext cx="889000" cy="1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11821</xdr:rowOff>
    </xdr:from>
    <xdr:to>
      <xdr:col>71</xdr:col>
      <xdr:colOff>177800</xdr:colOff>
      <xdr:row>74</xdr:row>
      <xdr:rowOff>136843</xdr:rowOff>
    </xdr:to>
    <xdr:cxnSp macro="">
      <xdr:nvCxnSpPr>
        <xdr:cNvPr id="640" name="直線コネクタ 639"/>
        <xdr:cNvCxnSpPr/>
      </xdr:nvCxnSpPr>
      <xdr:spPr>
        <a:xfrm flipV="1">
          <a:off x="12814300" y="12699121"/>
          <a:ext cx="889000" cy="1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2" name="テキスト ボックス 641"/>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3" name="フローチャート: 判断 642"/>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4" name="テキスト ボックス 643"/>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96352</xdr:rowOff>
    </xdr:from>
    <xdr:to>
      <xdr:col>85</xdr:col>
      <xdr:colOff>177800</xdr:colOff>
      <xdr:row>75</xdr:row>
      <xdr:rowOff>26502</xdr:rowOff>
    </xdr:to>
    <xdr:sp macro="" textlink="">
      <xdr:nvSpPr>
        <xdr:cNvPr id="650" name="楕円 649"/>
        <xdr:cNvSpPr/>
      </xdr:nvSpPr>
      <xdr:spPr>
        <a:xfrm>
          <a:off x="16268700" y="1278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74779</xdr:rowOff>
    </xdr:from>
    <xdr:ext cx="534377" cy="259045"/>
    <xdr:sp macro="" textlink="">
      <xdr:nvSpPr>
        <xdr:cNvPr id="651" name="公債費該当値テキスト"/>
        <xdr:cNvSpPr txBox="1"/>
      </xdr:nvSpPr>
      <xdr:spPr>
        <a:xfrm>
          <a:off x="16370300" y="1276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98227</xdr:rowOff>
    </xdr:from>
    <xdr:to>
      <xdr:col>81</xdr:col>
      <xdr:colOff>101600</xdr:colOff>
      <xdr:row>75</xdr:row>
      <xdr:rowOff>28377</xdr:rowOff>
    </xdr:to>
    <xdr:sp macro="" textlink="">
      <xdr:nvSpPr>
        <xdr:cNvPr id="652" name="楕円 651"/>
        <xdr:cNvSpPr/>
      </xdr:nvSpPr>
      <xdr:spPr>
        <a:xfrm>
          <a:off x="15430500" y="127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19504</xdr:rowOff>
    </xdr:from>
    <xdr:ext cx="534377" cy="259045"/>
    <xdr:sp macro="" textlink="">
      <xdr:nvSpPr>
        <xdr:cNvPr id="653" name="テキスト ボックス 652"/>
        <xdr:cNvSpPr txBox="1"/>
      </xdr:nvSpPr>
      <xdr:spPr>
        <a:xfrm>
          <a:off x="15214111" y="1287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100147</xdr:rowOff>
    </xdr:from>
    <xdr:to>
      <xdr:col>76</xdr:col>
      <xdr:colOff>165100</xdr:colOff>
      <xdr:row>75</xdr:row>
      <xdr:rowOff>30297</xdr:rowOff>
    </xdr:to>
    <xdr:sp macro="" textlink="">
      <xdr:nvSpPr>
        <xdr:cNvPr id="654" name="楕円 653"/>
        <xdr:cNvSpPr/>
      </xdr:nvSpPr>
      <xdr:spPr>
        <a:xfrm>
          <a:off x="14541500" y="127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21424</xdr:rowOff>
    </xdr:from>
    <xdr:ext cx="534377" cy="259045"/>
    <xdr:sp macro="" textlink="">
      <xdr:nvSpPr>
        <xdr:cNvPr id="655" name="テキスト ボックス 654"/>
        <xdr:cNvSpPr txBox="1"/>
      </xdr:nvSpPr>
      <xdr:spPr>
        <a:xfrm>
          <a:off x="14325111" y="128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132471</xdr:rowOff>
    </xdr:from>
    <xdr:to>
      <xdr:col>72</xdr:col>
      <xdr:colOff>38100</xdr:colOff>
      <xdr:row>74</xdr:row>
      <xdr:rowOff>62621</xdr:rowOff>
    </xdr:to>
    <xdr:sp macro="" textlink="">
      <xdr:nvSpPr>
        <xdr:cNvPr id="656" name="楕円 655"/>
        <xdr:cNvSpPr/>
      </xdr:nvSpPr>
      <xdr:spPr>
        <a:xfrm>
          <a:off x="13652500" y="1264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53748</xdr:rowOff>
    </xdr:from>
    <xdr:ext cx="534377" cy="259045"/>
    <xdr:sp macro="" textlink="">
      <xdr:nvSpPr>
        <xdr:cNvPr id="657" name="テキスト ボックス 656"/>
        <xdr:cNvSpPr txBox="1"/>
      </xdr:nvSpPr>
      <xdr:spPr>
        <a:xfrm>
          <a:off x="13436111" y="1274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86043</xdr:rowOff>
    </xdr:from>
    <xdr:to>
      <xdr:col>67</xdr:col>
      <xdr:colOff>101600</xdr:colOff>
      <xdr:row>75</xdr:row>
      <xdr:rowOff>16193</xdr:rowOff>
    </xdr:to>
    <xdr:sp macro="" textlink="">
      <xdr:nvSpPr>
        <xdr:cNvPr id="658" name="楕円 657"/>
        <xdr:cNvSpPr/>
      </xdr:nvSpPr>
      <xdr:spPr>
        <a:xfrm>
          <a:off x="12763500" y="127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7320</xdr:rowOff>
    </xdr:from>
    <xdr:ext cx="534377" cy="259045"/>
    <xdr:sp macro="" textlink="">
      <xdr:nvSpPr>
        <xdr:cNvPr id="659" name="テキスト ボックス 658"/>
        <xdr:cNvSpPr txBox="1"/>
      </xdr:nvSpPr>
      <xdr:spPr>
        <a:xfrm>
          <a:off x="12547111" y="128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170466</xdr:rowOff>
    </xdr:from>
    <xdr:to>
      <xdr:col>85</xdr:col>
      <xdr:colOff>127000</xdr:colOff>
      <xdr:row>99</xdr:row>
      <xdr:rowOff>31629</xdr:rowOff>
    </xdr:to>
    <xdr:cxnSp macro="">
      <xdr:nvCxnSpPr>
        <xdr:cNvPr id="688" name="直線コネクタ 687"/>
        <xdr:cNvCxnSpPr/>
      </xdr:nvCxnSpPr>
      <xdr:spPr>
        <a:xfrm flipV="1">
          <a:off x="15481300" y="16972566"/>
          <a:ext cx="8382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89" name="積立金平均値テキスト"/>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31629</xdr:rowOff>
    </xdr:from>
    <xdr:to>
      <xdr:col>81</xdr:col>
      <xdr:colOff>50800</xdr:colOff>
      <xdr:row>99</xdr:row>
      <xdr:rowOff>39363</xdr:rowOff>
    </xdr:to>
    <xdr:cxnSp macro="">
      <xdr:nvCxnSpPr>
        <xdr:cNvPr id="691" name="直線コネクタ 690"/>
        <xdr:cNvCxnSpPr/>
      </xdr:nvCxnSpPr>
      <xdr:spPr>
        <a:xfrm flipV="1">
          <a:off x="14592300" y="17005179"/>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3" name="テキスト ボックス 692"/>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14074</xdr:rowOff>
    </xdr:from>
    <xdr:to>
      <xdr:col>76</xdr:col>
      <xdr:colOff>114300</xdr:colOff>
      <xdr:row>99</xdr:row>
      <xdr:rowOff>39363</xdr:rowOff>
    </xdr:to>
    <xdr:cxnSp macro="">
      <xdr:nvCxnSpPr>
        <xdr:cNvPr id="694" name="直線コネクタ 693"/>
        <xdr:cNvCxnSpPr/>
      </xdr:nvCxnSpPr>
      <xdr:spPr>
        <a:xfrm>
          <a:off x="13703300" y="16987624"/>
          <a:ext cx="889000" cy="2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1912</xdr:rowOff>
    </xdr:from>
    <xdr:to>
      <xdr:col>71</xdr:col>
      <xdr:colOff>177800</xdr:colOff>
      <xdr:row>99</xdr:row>
      <xdr:rowOff>14074</xdr:rowOff>
    </xdr:to>
    <xdr:cxnSp macro="">
      <xdr:nvCxnSpPr>
        <xdr:cNvPr id="697" name="直線コネクタ 696"/>
        <xdr:cNvCxnSpPr/>
      </xdr:nvCxnSpPr>
      <xdr:spPr>
        <a:xfrm>
          <a:off x="12814300" y="16975462"/>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9" name="テキスト ボックス 698"/>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0" name="フローチャート: 判断 699"/>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47691</xdr:rowOff>
    </xdr:from>
    <xdr:ext cx="534377" cy="259045"/>
    <xdr:sp macro="" textlink="">
      <xdr:nvSpPr>
        <xdr:cNvPr id="701" name="テキスト ボックス 700"/>
        <xdr:cNvSpPr txBox="1"/>
      </xdr:nvSpPr>
      <xdr:spPr>
        <a:xfrm>
          <a:off x="12547111" y="17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119666</xdr:rowOff>
    </xdr:from>
    <xdr:to>
      <xdr:col>85</xdr:col>
      <xdr:colOff>177800</xdr:colOff>
      <xdr:row>99</xdr:row>
      <xdr:rowOff>49816</xdr:rowOff>
    </xdr:to>
    <xdr:sp macro="" textlink="">
      <xdr:nvSpPr>
        <xdr:cNvPr id="707" name="楕円 706"/>
        <xdr:cNvSpPr/>
      </xdr:nvSpPr>
      <xdr:spPr>
        <a:xfrm>
          <a:off x="16268700" y="169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79043</xdr:rowOff>
    </xdr:from>
    <xdr:ext cx="534377" cy="259045"/>
    <xdr:sp macro="" textlink="">
      <xdr:nvSpPr>
        <xdr:cNvPr id="708" name="積立金該当値テキスト"/>
        <xdr:cNvSpPr txBox="1"/>
      </xdr:nvSpPr>
      <xdr:spPr>
        <a:xfrm>
          <a:off x="16370300" y="1670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152279</xdr:rowOff>
    </xdr:from>
    <xdr:to>
      <xdr:col>81</xdr:col>
      <xdr:colOff>101600</xdr:colOff>
      <xdr:row>99</xdr:row>
      <xdr:rowOff>82429</xdr:rowOff>
    </xdr:to>
    <xdr:sp macro="" textlink="">
      <xdr:nvSpPr>
        <xdr:cNvPr id="709" name="楕円 708"/>
        <xdr:cNvSpPr/>
      </xdr:nvSpPr>
      <xdr:spPr>
        <a:xfrm>
          <a:off x="15430500" y="169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73556</xdr:rowOff>
    </xdr:from>
    <xdr:ext cx="469744" cy="259045"/>
    <xdr:sp macro="" textlink="">
      <xdr:nvSpPr>
        <xdr:cNvPr id="710" name="テキスト ボックス 709"/>
        <xdr:cNvSpPr txBox="1"/>
      </xdr:nvSpPr>
      <xdr:spPr>
        <a:xfrm>
          <a:off x="15246428" y="1704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160013</xdr:rowOff>
    </xdr:from>
    <xdr:to>
      <xdr:col>76</xdr:col>
      <xdr:colOff>165100</xdr:colOff>
      <xdr:row>99</xdr:row>
      <xdr:rowOff>90163</xdr:rowOff>
    </xdr:to>
    <xdr:sp macro="" textlink="">
      <xdr:nvSpPr>
        <xdr:cNvPr id="711" name="楕円 710"/>
        <xdr:cNvSpPr/>
      </xdr:nvSpPr>
      <xdr:spPr>
        <a:xfrm>
          <a:off x="14541500" y="169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81290</xdr:rowOff>
    </xdr:from>
    <xdr:ext cx="469744" cy="259045"/>
    <xdr:sp macro="" textlink="">
      <xdr:nvSpPr>
        <xdr:cNvPr id="712" name="テキスト ボックス 711"/>
        <xdr:cNvSpPr txBox="1"/>
      </xdr:nvSpPr>
      <xdr:spPr>
        <a:xfrm>
          <a:off x="14357428" y="1705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134724</xdr:rowOff>
    </xdr:from>
    <xdr:to>
      <xdr:col>72</xdr:col>
      <xdr:colOff>38100</xdr:colOff>
      <xdr:row>99</xdr:row>
      <xdr:rowOff>64874</xdr:rowOff>
    </xdr:to>
    <xdr:sp macro="" textlink="">
      <xdr:nvSpPr>
        <xdr:cNvPr id="713" name="楕円 712"/>
        <xdr:cNvSpPr/>
      </xdr:nvSpPr>
      <xdr:spPr>
        <a:xfrm>
          <a:off x="13652500" y="169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56001</xdr:rowOff>
    </xdr:from>
    <xdr:ext cx="469744" cy="259045"/>
    <xdr:sp macro="" textlink="">
      <xdr:nvSpPr>
        <xdr:cNvPr id="714" name="テキスト ボックス 713"/>
        <xdr:cNvSpPr txBox="1"/>
      </xdr:nvSpPr>
      <xdr:spPr>
        <a:xfrm>
          <a:off x="13468428" y="1702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122562</xdr:rowOff>
    </xdr:from>
    <xdr:to>
      <xdr:col>67</xdr:col>
      <xdr:colOff>101600</xdr:colOff>
      <xdr:row>99</xdr:row>
      <xdr:rowOff>52712</xdr:rowOff>
    </xdr:to>
    <xdr:sp macro="" textlink="">
      <xdr:nvSpPr>
        <xdr:cNvPr id="715" name="楕円 714"/>
        <xdr:cNvSpPr/>
      </xdr:nvSpPr>
      <xdr:spPr>
        <a:xfrm>
          <a:off x="12763500" y="1692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69239</xdr:rowOff>
    </xdr:from>
    <xdr:ext cx="534377" cy="259045"/>
    <xdr:sp macro="" textlink="">
      <xdr:nvSpPr>
        <xdr:cNvPr id="716" name="テキスト ボックス 715"/>
        <xdr:cNvSpPr txBox="1"/>
      </xdr:nvSpPr>
      <xdr:spPr>
        <a:xfrm>
          <a:off x="12547111" y="1669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115316</xdr:rowOff>
    </xdr:from>
    <xdr:to>
      <xdr:col>116</xdr:col>
      <xdr:colOff>63500</xdr:colOff>
      <xdr:row>32</xdr:row>
      <xdr:rowOff>148844</xdr:rowOff>
    </xdr:to>
    <xdr:cxnSp macro="">
      <xdr:nvCxnSpPr>
        <xdr:cNvPr id="745" name="直線コネクタ 744"/>
        <xdr:cNvCxnSpPr/>
      </xdr:nvCxnSpPr>
      <xdr:spPr>
        <a:xfrm>
          <a:off x="21323300" y="5601716"/>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48404</xdr:rowOff>
    </xdr:from>
    <xdr:ext cx="469744" cy="259045"/>
    <xdr:sp macro="" textlink="">
      <xdr:nvSpPr>
        <xdr:cNvPr id="746" name="投資及び出資金平均値テキスト"/>
        <xdr:cNvSpPr txBox="1"/>
      </xdr:nvSpPr>
      <xdr:spPr>
        <a:xfrm>
          <a:off x="22212300" y="639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115316</xdr:rowOff>
    </xdr:from>
    <xdr:to>
      <xdr:col>111</xdr:col>
      <xdr:colOff>177800</xdr:colOff>
      <xdr:row>32</xdr:row>
      <xdr:rowOff>168148</xdr:rowOff>
    </xdr:to>
    <xdr:cxnSp macro="">
      <xdr:nvCxnSpPr>
        <xdr:cNvPr id="748" name="直線コネクタ 747"/>
        <xdr:cNvCxnSpPr/>
      </xdr:nvCxnSpPr>
      <xdr:spPr>
        <a:xfrm flipV="1">
          <a:off x="20434300" y="5601716"/>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110507</xdr:rowOff>
    </xdr:from>
    <xdr:ext cx="469744" cy="259045"/>
    <xdr:sp macro="" textlink="">
      <xdr:nvSpPr>
        <xdr:cNvPr id="750" name="テキスト ボックス 749"/>
        <xdr:cNvSpPr txBox="1"/>
      </xdr:nvSpPr>
      <xdr:spPr>
        <a:xfrm>
          <a:off x="21088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168148</xdr:rowOff>
    </xdr:from>
    <xdr:to>
      <xdr:col>107</xdr:col>
      <xdr:colOff>50800</xdr:colOff>
      <xdr:row>35</xdr:row>
      <xdr:rowOff>86614</xdr:rowOff>
    </xdr:to>
    <xdr:cxnSp macro="">
      <xdr:nvCxnSpPr>
        <xdr:cNvPr id="751" name="直線コネクタ 750"/>
        <xdr:cNvCxnSpPr/>
      </xdr:nvCxnSpPr>
      <xdr:spPr>
        <a:xfrm flipV="1">
          <a:off x="19545300" y="5654548"/>
          <a:ext cx="889000" cy="4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20845</xdr:rowOff>
    </xdr:from>
    <xdr:ext cx="469744" cy="259045"/>
    <xdr:sp macro="" textlink="">
      <xdr:nvSpPr>
        <xdr:cNvPr id="753" name="テキスト ボックス 752"/>
        <xdr:cNvSpPr txBox="1"/>
      </xdr:nvSpPr>
      <xdr:spPr>
        <a:xfrm>
          <a:off x="20199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86614</xdr:rowOff>
    </xdr:from>
    <xdr:to>
      <xdr:col>102</xdr:col>
      <xdr:colOff>114300</xdr:colOff>
      <xdr:row>35</xdr:row>
      <xdr:rowOff>142113</xdr:rowOff>
    </xdr:to>
    <xdr:cxnSp macro="">
      <xdr:nvCxnSpPr>
        <xdr:cNvPr id="754" name="直線コネクタ 753"/>
        <xdr:cNvCxnSpPr/>
      </xdr:nvCxnSpPr>
      <xdr:spPr>
        <a:xfrm flipV="1">
          <a:off x="18656300" y="608736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64660</xdr:rowOff>
    </xdr:from>
    <xdr:ext cx="469744" cy="259045"/>
    <xdr:sp macro="" textlink="">
      <xdr:nvSpPr>
        <xdr:cNvPr id="756" name="テキスト ボックス 755"/>
        <xdr:cNvSpPr txBox="1"/>
      </xdr:nvSpPr>
      <xdr:spPr>
        <a:xfrm>
          <a:off x="19310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126001</xdr:rowOff>
    </xdr:from>
    <xdr:ext cx="469744" cy="259045"/>
    <xdr:sp macro="" textlink="">
      <xdr:nvSpPr>
        <xdr:cNvPr id="758" name="テキスト ボックス 757"/>
        <xdr:cNvSpPr txBox="1"/>
      </xdr:nvSpPr>
      <xdr:spPr>
        <a:xfrm>
          <a:off x="18421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98044</xdr:rowOff>
    </xdr:from>
    <xdr:to>
      <xdr:col>116</xdr:col>
      <xdr:colOff>114300</xdr:colOff>
      <xdr:row>33</xdr:row>
      <xdr:rowOff>28194</xdr:rowOff>
    </xdr:to>
    <xdr:sp macro="" textlink="">
      <xdr:nvSpPr>
        <xdr:cNvPr id="764" name="楕円 763"/>
        <xdr:cNvSpPr/>
      </xdr:nvSpPr>
      <xdr:spPr>
        <a:xfrm>
          <a:off x="221107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120921</xdr:rowOff>
    </xdr:from>
    <xdr:ext cx="469744" cy="259045"/>
    <xdr:sp macro="" textlink="">
      <xdr:nvSpPr>
        <xdr:cNvPr id="765" name="投資及び出資金該当値テキスト"/>
        <xdr:cNvSpPr txBox="1"/>
      </xdr:nvSpPr>
      <xdr:spPr>
        <a:xfrm>
          <a:off x="22212300" y="54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64516</xdr:rowOff>
    </xdr:from>
    <xdr:to>
      <xdr:col>112</xdr:col>
      <xdr:colOff>38100</xdr:colOff>
      <xdr:row>32</xdr:row>
      <xdr:rowOff>166116</xdr:rowOff>
    </xdr:to>
    <xdr:sp macro="" textlink="">
      <xdr:nvSpPr>
        <xdr:cNvPr id="766" name="楕円 765"/>
        <xdr:cNvSpPr/>
      </xdr:nvSpPr>
      <xdr:spPr>
        <a:xfrm>
          <a:off x="21272500" y="55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11193</xdr:rowOff>
    </xdr:from>
    <xdr:ext cx="469744" cy="259045"/>
    <xdr:sp macro="" textlink="">
      <xdr:nvSpPr>
        <xdr:cNvPr id="767" name="テキスト ボックス 766"/>
        <xdr:cNvSpPr txBox="1"/>
      </xdr:nvSpPr>
      <xdr:spPr>
        <a:xfrm>
          <a:off x="21088428" y="532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117348</xdr:rowOff>
    </xdr:from>
    <xdr:to>
      <xdr:col>107</xdr:col>
      <xdr:colOff>101600</xdr:colOff>
      <xdr:row>33</xdr:row>
      <xdr:rowOff>47498</xdr:rowOff>
    </xdr:to>
    <xdr:sp macro="" textlink="">
      <xdr:nvSpPr>
        <xdr:cNvPr id="768" name="楕円 767"/>
        <xdr:cNvSpPr/>
      </xdr:nvSpPr>
      <xdr:spPr>
        <a:xfrm>
          <a:off x="203835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64025</xdr:rowOff>
    </xdr:from>
    <xdr:ext cx="469744" cy="259045"/>
    <xdr:sp macro="" textlink="">
      <xdr:nvSpPr>
        <xdr:cNvPr id="769" name="テキスト ボックス 768"/>
        <xdr:cNvSpPr txBox="1"/>
      </xdr:nvSpPr>
      <xdr:spPr>
        <a:xfrm>
          <a:off x="20199428" y="537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35814</xdr:rowOff>
    </xdr:from>
    <xdr:to>
      <xdr:col>102</xdr:col>
      <xdr:colOff>165100</xdr:colOff>
      <xdr:row>35</xdr:row>
      <xdr:rowOff>137414</xdr:rowOff>
    </xdr:to>
    <xdr:sp macro="" textlink="">
      <xdr:nvSpPr>
        <xdr:cNvPr id="770" name="楕円 769"/>
        <xdr:cNvSpPr/>
      </xdr:nvSpPr>
      <xdr:spPr>
        <a:xfrm>
          <a:off x="19494500" y="60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153941</xdr:rowOff>
    </xdr:from>
    <xdr:ext cx="469744" cy="259045"/>
    <xdr:sp macro="" textlink="">
      <xdr:nvSpPr>
        <xdr:cNvPr id="771" name="テキスト ボックス 770"/>
        <xdr:cNvSpPr txBox="1"/>
      </xdr:nvSpPr>
      <xdr:spPr>
        <a:xfrm>
          <a:off x="19310428" y="58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91313</xdr:rowOff>
    </xdr:from>
    <xdr:to>
      <xdr:col>98</xdr:col>
      <xdr:colOff>38100</xdr:colOff>
      <xdr:row>36</xdr:row>
      <xdr:rowOff>21463</xdr:rowOff>
    </xdr:to>
    <xdr:sp macro="" textlink="">
      <xdr:nvSpPr>
        <xdr:cNvPr id="772" name="楕円 771"/>
        <xdr:cNvSpPr/>
      </xdr:nvSpPr>
      <xdr:spPr>
        <a:xfrm>
          <a:off x="18605500" y="60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37990</xdr:rowOff>
    </xdr:from>
    <xdr:ext cx="469744" cy="259045"/>
    <xdr:sp macro="" textlink="">
      <xdr:nvSpPr>
        <xdr:cNvPr id="773" name="テキスト ボックス 772"/>
        <xdr:cNvSpPr txBox="1"/>
      </xdr:nvSpPr>
      <xdr:spPr>
        <a:xfrm>
          <a:off x="18421428" y="586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121092</xdr:rowOff>
    </xdr:from>
    <xdr:to>
      <xdr:col>116</xdr:col>
      <xdr:colOff>63500</xdr:colOff>
      <xdr:row>58</xdr:row>
      <xdr:rowOff>139151</xdr:rowOff>
    </xdr:to>
    <xdr:cxnSp macro="">
      <xdr:nvCxnSpPr>
        <xdr:cNvPr id="800" name="直線コネクタ 799"/>
        <xdr:cNvCxnSpPr/>
      </xdr:nvCxnSpPr>
      <xdr:spPr>
        <a:xfrm flipV="1">
          <a:off x="21323300" y="10065192"/>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1"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138694</xdr:rowOff>
    </xdr:from>
    <xdr:to>
      <xdr:col>111</xdr:col>
      <xdr:colOff>177800</xdr:colOff>
      <xdr:row>58</xdr:row>
      <xdr:rowOff>139151</xdr:rowOff>
    </xdr:to>
    <xdr:cxnSp macro="">
      <xdr:nvCxnSpPr>
        <xdr:cNvPr id="803" name="直線コネクタ 802"/>
        <xdr:cNvCxnSpPr/>
      </xdr:nvCxnSpPr>
      <xdr:spPr>
        <a:xfrm>
          <a:off x="20434300" y="100827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5" name="テキスト ボックス 804"/>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138694</xdr:rowOff>
    </xdr:from>
    <xdr:to>
      <xdr:col>107</xdr:col>
      <xdr:colOff>50800</xdr:colOff>
      <xdr:row>58</xdr:row>
      <xdr:rowOff>138740</xdr:rowOff>
    </xdr:to>
    <xdr:cxnSp macro="">
      <xdr:nvCxnSpPr>
        <xdr:cNvPr id="806" name="直線コネクタ 805"/>
        <xdr:cNvCxnSpPr/>
      </xdr:nvCxnSpPr>
      <xdr:spPr>
        <a:xfrm flipV="1">
          <a:off x="19545300" y="1008279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8" name="テキスト ボックス 807"/>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136316</xdr:rowOff>
    </xdr:from>
    <xdr:to>
      <xdr:col>102</xdr:col>
      <xdr:colOff>114300</xdr:colOff>
      <xdr:row>58</xdr:row>
      <xdr:rowOff>138740</xdr:rowOff>
    </xdr:to>
    <xdr:cxnSp macro="">
      <xdr:nvCxnSpPr>
        <xdr:cNvPr id="809" name="直線コネクタ 808"/>
        <xdr:cNvCxnSpPr/>
      </xdr:nvCxnSpPr>
      <xdr:spPr>
        <a:xfrm>
          <a:off x="18656300" y="10080416"/>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1" name="テキスト ボックス 810"/>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2" name="フローチャート: 判断 811"/>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3" name="テキスト ボックス 812"/>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70292</xdr:rowOff>
    </xdr:from>
    <xdr:to>
      <xdr:col>116</xdr:col>
      <xdr:colOff>114300</xdr:colOff>
      <xdr:row>59</xdr:row>
      <xdr:rowOff>442</xdr:rowOff>
    </xdr:to>
    <xdr:sp macro="" textlink="">
      <xdr:nvSpPr>
        <xdr:cNvPr id="819" name="楕円 818"/>
        <xdr:cNvSpPr/>
      </xdr:nvSpPr>
      <xdr:spPr>
        <a:xfrm>
          <a:off x="22110700" y="100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156669</xdr:rowOff>
    </xdr:from>
    <xdr:ext cx="378565" cy="259045"/>
    <xdr:sp macro="" textlink="">
      <xdr:nvSpPr>
        <xdr:cNvPr id="820" name="貸付金該当値テキスト"/>
        <xdr:cNvSpPr txBox="1"/>
      </xdr:nvSpPr>
      <xdr:spPr>
        <a:xfrm>
          <a:off x="22212300" y="9929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88351</xdr:rowOff>
    </xdr:from>
    <xdr:to>
      <xdr:col>112</xdr:col>
      <xdr:colOff>38100</xdr:colOff>
      <xdr:row>59</xdr:row>
      <xdr:rowOff>18501</xdr:rowOff>
    </xdr:to>
    <xdr:sp macro="" textlink="">
      <xdr:nvSpPr>
        <xdr:cNvPr id="821" name="楕円 820"/>
        <xdr:cNvSpPr/>
      </xdr:nvSpPr>
      <xdr:spPr>
        <a:xfrm>
          <a:off x="21272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9628</xdr:rowOff>
    </xdr:from>
    <xdr:ext cx="313932" cy="259045"/>
    <xdr:sp macro="" textlink="">
      <xdr:nvSpPr>
        <xdr:cNvPr id="822" name="テキスト ボックス 821"/>
        <xdr:cNvSpPr txBox="1"/>
      </xdr:nvSpPr>
      <xdr:spPr>
        <a:xfrm>
          <a:off x="21166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87894</xdr:rowOff>
    </xdr:from>
    <xdr:to>
      <xdr:col>107</xdr:col>
      <xdr:colOff>101600</xdr:colOff>
      <xdr:row>59</xdr:row>
      <xdr:rowOff>18044</xdr:rowOff>
    </xdr:to>
    <xdr:sp macro="" textlink="">
      <xdr:nvSpPr>
        <xdr:cNvPr id="823" name="楕円 822"/>
        <xdr:cNvSpPr/>
      </xdr:nvSpPr>
      <xdr:spPr>
        <a:xfrm>
          <a:off x="20383500" y="100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9171</xdr:rowOff>
    </xdr:from>
    <xdr:ext cx="313932" cy="259045"/>
    <xdr:sp macro="" textlink="">
      <xdr:nvSpPr>
        <xdr:cNvPr id="824" name="テキスト ボックス 823"/>
        <xdr:cNvSpPr txBox="1"/>
      </xdr:nvSpPr>
      <xdr:spPr>
        <a:xfrm>
          <a:off x="20277333" y="10124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87940</xdr:rowOff>
    </xdr:from>
    <xdr:to>
      <xdr:col>102</xdr:col>
      <xdr:colOff>165100</xdr:colOff>
      <xdr:row>59</xdr:row>
      <xdr:rowOff>18090</xdr:rowOff>
    </xdr:to>
    <xdr:sp macro="" textlink="">
      <xdr:nvSpPr>
        <xdr:cNvPr id="825" name="楕円 824"/>
        <xdr:cNvSpPr/>
      </xdr:nvSpPr>
      <xdr:spPr>
        <a:xfrm>
          <a:off x="19494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9217</xdr:rowOff>
    </xdr:from>
    <xdr:ext cx="313932" cy="259045"/>
    <xdr:sp macro="" textlink="">
      <xdr:nvSpPr>
        <xdr:cNvPr id="826" name="テキスト ボックス 825"/>
        <xdr:cNvSpPr txBox="1"/>
      </xdr:nvSpPr>
      <xdr:spPr>
        <a:xfrm>
          <a:off x="19388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85516</xdr:rowOff>
    </xdr:from>
    <xdr:to>
      <xdr:col>98</xdr:col>
      <xdr:colOff>38100</xdr:colOff>
      <xdr:row>59</xdr:row>
      <xdr:rowOff>15666</xdr:rowOff>
    </xdr:to>
    <xdr:sp macro="" textlink="">
      <xdr:nvSpPr>
        <xdr:cNvPr id="827" name="楕円 826"/>
        <xdr:cNvSpPr/>
      </xdr:nvSpPr>
      <xdr:spPr>
        <a:xfrm>
          <a:off x="18605500" y="100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6793</xdr:rowOff>
    </xdr:from>
    <xdr:ext cx="313932" cy="259045"/>
    <xdr:sp macro="" textlink="">
      <xdr:nvSpPr>
        <xdr:cNvPr id="828" name="テキスト ボックス 827"/>
        <xdr:cNvSpPr txBox="1"/>
      </xdr:nvSpPr>
      <xdr:spPr>
        <a:xfrm>
          <a:off x="18499333" y="1012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67047</xdr:rowOff>
    </xdr:from>
    <xdr:to>
      <xdr:col>116</xdr:col>
      <xdr:colOff>63500</xdr:colOff>
      <xdr:row>77</xdr:row>
      <xdr:rowOff>68856</xdr:rowOff>
    </xdr:to>
    <xdr:cxnSp macro="">
      <xdr:nvCxnSpPr>
        <xdr:cNvPr id="855" name="直線コネクタ 854"/>
        <xdr:cNvCxnSpPr/>
      </xdr:nvCxnSpPr>
      <xdr:spPr>
        <a:xfrm flipV="1">
          <a:off x="21323300" y="13268697"/>
          <a:ext cx="8382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62805</xdr:rowOff>
    </xdr:from>
    <xdr:ext cx="534377" cy="259045"/>
    <xdr:sp macro="" textlink="">
      <xdr:nvSpPr>
        <xdr:cNvPr id="856" name="繰出金平均値テキスト"/>
        <xdr:cNvSpPr txBox="1"/>
      </xdr:nvSpPr>
      <xdr:spPr>
        <a:xfrm>
          <a:off x="22212300" y="1326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68856</xdr:rowOff>
    </xdr:from>
    <xdr:to>
      <xdr:col>111</xdr:col>
      <xdr:colOff>177800</xdr:colOff>
      <xdr:row>77</xdr:row>
      <xdr:rowOff>70613</xdr:rowOff>
    </xdr:to>
    <xdr:cxnSp macro="">
      <xdr:nvCxnSpPr>
        <xdr:cNvPr id="858" name="直線コネクタ 857"/>
        <xdr:cNvCxnSpPr/>
      </xdr:nvCxnSpPr>
      <xdr:spPr>
        <a:xfrm flipV="1">
          <a:off x="20434300" y="13270506"/>
          <a:ext cx="889000" cy="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60" name="テキスト ボックス 859"/>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70613</xdr:rowOff>
    </xdr:from>
    <xdr:to>
      <xdr:col>107</xdr:col>
      <xdr:colOff>50800</xdr:colOff>
      <xdr:row>77</xdr:row>
      <xdr:rowOff>74444</xdr:rowOff>
    </xdr:to>
    <xdr:cxnSp macro="">
      <xdr:nvCxnSpPr>
        <xdr:cNvPr id="861" name="直線コネクタ 860"/>
        <xdr:cNvCxnSpPr/>
      </xdr:nvCxnSpPr>
      <xdr:spPr>
        <a:xfrm flipV="1">
          <a:off x="19545300" y="13272263"/>
          <a:ext cx="8890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165465</xdr:rowOff>
    </xdr:from>
    <xdr:ext cx="534377" cy="259045"/>
    <xdr:sp macro="" textlink="">
      <xdr:nvSpPr>
        <xdr:cNvPr id="863" name="テキスト ボックス 862"/>
        <xdr:cNvSpPr txBox="1"/>
      </xdr:nvSpPr>
      <xdr:spPr>
        <a:xfrm>
          <a:off x="20167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74444</xdr:rowOff>
    </xdr:from>
    <xdr:to>
      <xdr:col>102</xdr:col>
      <xdr:colOff>114300</xdr:colOff>
      <xdr:row>77</xdr:row>
      <xdr:rowOff>78879</xdr:rowOff>
    </xdr:to>
    <xdr:cxnSp macro="">
      <xdr:nvCxnSpPr>
        <xdr:cNvPr id="864" name="直線コネクタ 863"/>
        <xdr:cNvCxnSpPr/>
      </xdr:nvCxnSpPr>
      <xdr:spPr>
        <a:xfrm flipV="1">
          <a:off x="18656300" y="13276094"/>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163892</xdr:rowOff>
    </xdr:from>
    <xdr:ext cx="534377" cy="259045"/>
    <xdr:sp macro="" textlink="">
      <xdr:nvSpPr>
        <xdr:cNvPr id="866" name="テキスト ボックス 865"/>
        <xdr:cNvSpPr txBox="1"/>
      </xdr:nvSpPr>
      <xdr:spPr>
        <a:xfrm>
          <a:off x="19278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7" name="フローチャート: 判断 866"/>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159</xdr:rowOff>
    </xdr:from>
    <xdr:ext cx="534377" cy="259045"/>
    <xdr:sp macro="" textlink="">
      <xdr:nvSpPr>
        <xdr:cNvPr id="868" name="テキスト ボックス 867"/>
        <xdr:cNvSpPr txBox="1"/>
      </xdr:nvSpPr>
      <xdr:spPr>
        <a:xfrm>
          <a:off x="18389111" y="133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16247</xdr:rowOff>
    </xdr:from>
    <xdr:to>
      <xdr:col>116</xdr:col>
      <xdr:colOff>114300</xdr:colOff>
      <xdr:row>77</xdr:row>
      <xdr:rowOff>117847</xdr:rowOff>
    </xdr:to>
    <xdr:sp macro="" textlink="">
      <xdr:nvSpPr>
        <xdr:cNvPr id="874" name="楕円 873"/>
        <xdr:cNvSpPr/>
      </xdr:nvSpPr>
      <xdr:spPr>
        <a:xfrm>
          <a:off x="22110700" y="1321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39124</xdr:rowOff>
    </xdr:from>
    <xdr:ext cx="534377" cy="259045"/>
    <xdr:sp macro="" textlink="">
      <xdr:nvSpPr>
        <xdr:cNvPr id="875" name="繰出金該当値テキスト"/>
        <xdr:cNvSpPr txBox="1"/>
      </xdr:nvSpPr>
      <xdr:spPr>
        <a:xfrm>
          <a:off x="22212300" y="1306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18056</xdr:rowOff>
    </xdr:from>
    <xdr:to>
      <xdr:col>112</xdr:col>
      <xdr:colOff>38100</xdr:colOff>
      <xdr:row>77</xdr:row>
      <xdr:rowOff>119656</xdr:rowOff>
    </xdr:to>
    <xdr:sp macro="" textlink="">
      <xdr:nvSpPr>
        <xdr:cNvPr id="876" name="楕円 875"/>
        <xdr:cNvSpPr/>
      </xdr:nvSpPr>
      <xdr:spPr>
        <a:xfrm>
          <a:off x="21272500" y="132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136183</xdr:rowOff>
    </xdr:from>
    <xdr:ext cx="534377" cy="259045"/>
    <xdr:sp macro="" textlink="">
      <xdr:nvSpPr>
        <xdr:cNvPr id="877" name="テキスト ボックス 876"/>
        <xdr:cNvSpPr txBox="1"/>
      </xdr:nvSpPr>
      <xdr:spPr>
        <a:xfrm>
          <a:off x="21056111" y="1299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19813</xdr:rowOff>
    </xdr:from>
    <xdr:to>
      <xdr:col>107</xdr:col>
      <xdr:colOff>101600</xdr:colOff>
      <xdr:row>77</xdr:row>
      <xdr:rowOff>121413</xdr:rowOff>
    </xdr:to>
    <xdr:sp macro="" textlink="">
      <xdr:nvSpPr>
        <xdr:cNvPr id="878" name="楕円 877"/>
        <xdr:cNvSpPr/>
      </xdr:nvSpPr>
      <xdr:spPr>
        <a:xfrm>
          <a:off x="20383500" y="132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137940</xdr:rowOff>
    </xdr:from>
    <xdr:ext cx="534377" cy="259045"/>
    <xdr:sp macro="" textlink="">
      <xdr:nvSpPr>
        <xdr:cNvPr id="879" name="テキスト ボックス 878"/>
        <xdr:cNvSpPr txBox="1"/>
      </xdr:nvSpPr>
      <xdr:spPr>
        <a:xfrm>
          <a:off x="20167111" y="129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23644</xdr:rowOff>
    </xdr:from>
    <xdr:to>
      <xdr:col>102</xdr:col>
      <xdr:colOff>165100</xdr:colOff>
      <xdr:row>77</xdr:row>
      <xdr:rowOff>125244</xdr:rowOff>
    </xdr:to>
    <xdr:sp macro="" textlink="">
      <xdr:nvSpPr>
        <xdr:cNvPr id="880" name="楕円 879"/>
        <xdr:cNvSpPr/>
      </xdr:nvSpPr>
      <xdr:spPr>
        <a:xfrm>
          <a:off x="19494500" y="132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141771</xdr:rowOff>
    </xdr:from>
    <xdr:ext cx="534377" cy="259045"/>
    <xdr:sp macro="" textlink="">
      <xdr:nvSpPr>
        <xdr:cNvPr id="881" name="テキスト ボックス 880"/>
        <xdr:cNvSpPr txBox="1"/>
      </xdr:nvSpPr>
      <xdr:spPr>
        <a:xfrm>
          <a:off x="19278111" y="1300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28079</xdr:rowOff>
    </xdr:from>
    <xdr:to>
      <xdr:col>98</xdr:col>
      <xdr:colOff>38100</xdr:colOff>
      <xdr:row>77</xdr:row>
      <xdr:rowOff>129679</xdr:rowOff>
    </xdr:to>
    <xdr:sp macro="" textlink="">
      <xdr:nvSpPr>
        <xdr:cNvPr id="882" name="楕円 881"/>
        <xdr:cNvSpPr/>
      </xdr:nvSpPr>
      <xdr:spPr>
        <a:xfrm>
          <a:off x="18605500" y="132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146206</xdr:rowOff>
    </xdr:from>
    <xdr:ext cx="534377" cy="259045"/>
    <xdr:sp macro="" textlink="">
      <xdr:nvSpPr>
        <xdr:cNvPr id="883" name="テキスト ボックス 882"/>
        <xdr:cNvSpPr txBox="1"/>
      </xdr:nvSpPr>
      <xdr:spPr>
        <a:xfrm>
          <a:off x="18389111" y="130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主なもの</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ついては、ふるさと彦根応援寄附事業、保育所一般経費、ごみ焼却場一般管理事業、土地利用計画業務、消防通信管理事業、小学校にかかる運営・施設管理・教育用コンピュータ整備事業のほか、行政情報化事業に係る費用の増などにより、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扶助費については、施設型給付費等支給事業で約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億円の増、障害福祉サービス等給付事業で約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億円の増となったことから、住民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補助費等については、主な要因として病院事業会計への負担金（▲約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億円）の減となったため、住民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普通建設事業費は、市民体育センター整備事業（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億円）、彦根駅平田線道路改良事業（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億円）、荒神山公園整備事業（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億円）等の増はあるものの、平成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年度実施した、小学校空調設備設置事業（▲約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億円）や工事を停止していた本庁舎耐震化整備事業（▲約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億円）の減により全体として減となったことから、住民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15,240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円の減となった。なお、更新整備の減については、本庁舎耐震化整備事業が主な要因となっている。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113,171
110,531
196.87
44,926,842
43,842,071
928,899
24,431,147
40,154,742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38100</xdr:rowOff>
    </xdr:from>
    <xdr:to>
      <xdr:col>24</xdr:col>
      <xdr:colOff>63500</xdr:colOff>
      <xdr:row>33</xdr:row>
      <xdr:rowOff>76200</xdr:rowOff>
    </xdr:to>
    <xdr:cxnSp macro="">
      <xdr:nvCxnSpPr>
        <xdr:cNvPr id="61" name="直線コネクタ 60"/>
        <xdr:cNvCxnSpPr/>
      </xdr:nvCxnSpPr>
      <xdr:spPr>
        <a:xfrm flipV="1">
          <a:off x="3797300" y="5695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76200</xdr:rowOff>
    </xdr:from>
    <xdr:to>
      <xdr:col>19</xdr:col>
      <xdr:colOff>177800</xdr:colOff>
      <xdr:row>33</xdr:row>
      <xdr:rowOff>92710</xdr:rowOff>
    </xdr:to>
    <xdr:cxnSp macro="">
      <xdr:nvCxnSpPr>
        <xdr:cNvPr id="64" name="直線コネクタ 63"/>
        <xdr:cNvCxnSpPr/>
      </xdr:nvCxnSpPr>
      <xdr:spPr>
        <a:xfrm flipV="1">
          <a:off x="2908300" y="573405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96520</xdr:rowOff>
    </xdr:from>
    <xdr:to>
      <xdr:col>15</xdr:col>
      <xdr:colOff>50800</xdr:colOff>
      <xdr:row>33</xdr:row>
      <xdr:rowOff>92710</xdr:rowOff>
    </xdr:to>
    <xdr:cxnSp macro="">
      <xdr:nvCxnSpPr>
        <xdr:cNvPr id="67" name="直線コネクタ 66"/>
        <xdr:cNvCxnSpPr/>
      </xdr:nvCxnSpPr>
      <xdr:spPr>
        <a:xfrm>
          <a:off x="2019300" y="55829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52087</xdr:rowOff>
    </xdr:from>
    <xdr:ext cx="469744" cy="259045"/>
    <xdr:sp macro="" textlink="">
      <xdr:nvSpPr>
        <xdr:cNvPr id="69" name="テキスト ボックス 68"/>
        <xdr:cNvSpPr txBox="1"/>
      </xdr:nvSpPr>
      <xdr:spPr>
        <a:xfrm>
          <a:off x="2673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96520</xdr:rowOff>
    </xdr:from>
    <xdr:to>
      <xdr:col>10</xdr:col>
      <xdr:colOff>114300</xdr:colOff>
      <xdr:row>33</xdr:row>
      <xdr:rowOff>22860</xdr:rowOff>
    </xdr:to>
    <xdr:cxnSp macro="">
      <xdr:nvCxnSpPr>
        <xdr:cNvPr id="70" name="直線コネクタ 69"/>
        <xdr:cNvCxnSpPr/>
      </xdr:nvCxnSpPr>
      <xdr:spPr>
        <a:xfrm flipV="1">
          <a:off x="1130300" y="5582920"/>
          <a:ext cx="889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158750</xdr:rowOff>
    </xdr:from>
    <xdr:to>
      <xdr:col>24</xdr:col>
      <xdr:colOff>114300</xdr:colOff>
      <xdr:row>33</xdr:row>
      <xdr:rowOff>88900</xdr:rowOff>
    </xdr:to>
    <xdr:sp macro="" textlink="">
      <xdr:nvSpPr>
        <xdr:cNvPr id="80" name="楕円 79"/>
        <xdr:cNvSpPr/>
      </xdr:nvSpPr>
      <xdr:spPr>
        <a:xfrm>
          <a:off x="45847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10177</xdr:rowOff>
    </xdr:from>
    <xdr:ext cx="469744" cy="259045"/>
    <xdr:sp macro="" textlink="">
      <xdr:nvSpPr>
        <xdr:cNvPr id="81" name="議会費該当値テキスト"/>
        <xdr:cNvSpPr txBox="1"/>
      </xdr:nvSpPr>
      <xdr:spPr>
        <a:xfrm>
          <a:off x="46863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25400</xdr:rowOff>
    </xdr:from>
    <xdr:to>
      <xdr:col>20</xdr:col>
      <xdr:colOff>38100</xdr:colOff>
      <xdr:row>33</xdr:row>
      <xdr:rowOff>127000</xdr:rowOff>
    </xdr:to>
    <xdr:sp macro="" textlink="">
      <xdr:nvSpPr>
        <xdr:cNvPr id="82" name="楕円 81"/>
        <xdr:cNvSpPr/>
      </xdr:nvSpPr>
      <xdr:spPr>
        <a:xfrm>
          <a:off x="3746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143527</xdr:rowOff>
    </xdr:from>
    <xdr:ext cx="469744" cy="259045"/>
    <xdr:sp macro="" textlink="">
      <xdr:nvSpPr>
        <xdr:cNvPr id="83" name="テキスト ボックス 82"/>
        <xdr:cNvSpPr txBox="1"/>
      </xdr:nvSpPr>
      <xdr:spPr>
        <a:xfrm>
          <a:off x="3562428" y="54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41910</xdr:rowOff>
    </xdr:from>
    <xdr:to>
      <xdr:col>15</xdr:col>
      <xdr:colOff>101600</xdr:colOff>
      <xdr:row>33</xdr:row>
      <xdr:rowOff>143510</xdr:rowOff>
    </xdr:to>
    <xdr:sp macro="" textlink="">
      <xdr:nvSpPr>
        <xdr:cNvPr id="84" name="楕円 83"/>
        <xdr:cNvSpPr/>
      </xdr:nvSpPr>
      <xdr:spPr>
        <a:xfrm>
          <a:off x="28575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160037</xdr:rowOff>
    </xdr:from>
    <xdr:ext cx="469744" cy="259045"/>
    <xdr:sp macro="" textlink="">
      <xdr:nvSpPr>
        <xdr:cNvPr id="85" name="テキスト ボックス 84"/>
        <xdr:cNvSpPr txBox="1"/>
      </xdr:nvSpPr>
      <xdr:spPr>
        <a:xfrm>
          <a:off x="2673428"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45720</xdr:rowOff>
    </xdr:from>
    <xdr:to>
      <xdr:col>10</xdr:col>
      <xdr:colOff>165100</xdr:colOff>
      <xdr:row>32</xdr:row>
      <xdr:rowOff>147320</xdr:rowOff>
    </xdr:to>
    <xdr:sp macro="" textlink="">
      <xdr:nvSpPr>
        <xdr:cNvPr id="86" name="楕円 85"/>
        <xdr:cNvSpPr/>
      </xdr:nvSpPr>
      <xdr:spPr>
        <a:xfrm>
          <a:off x="1968500" y="55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138447</xdr:rowOff>
    </xdr:from>
    <xdr:ext cx="469744" cy="259045"/>
    <xdr:sp macro="" textlink="">
      <xdr:nvSpPr>
        <xdr:cNvPr id="87" name="テキスト ボックス 86"/>
        <xdr:cNvSpPr txBox="1"/>
      </xdr:nvSpPr>
      <xdr:spPr>
        <a:xfrm>
          <a:off x="1784428" y="56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143510</xdr:rowOff>
    </xdr:from>
    <xdr:to>
      <xdr:col>6</xdr:col>
      <xdr:colOff>38100</xdr:colOff>
      <xdr:row>33</xdr:row>
      <xdr:rowOff>73660</xdr:rowOff>
    </xdr:to>
    <xdr:sp macro="" textlink="">
      <xdr:nvSpPr>
        <xdr:cNvPr id="88" name="楕円 87"/>
        <xdr:cNvSpPr/>
      </xdr:nvSpPr>
      <xdr:spPr>
        <a:xfrm>
          <a:off x="1079500" y="56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64787</xdr:rowOff>
    </xdr:from>
    <xdr:ext cx="469744" cy="259045"/>
    <xdr:sp macro="" textlink="">
      <xdr:nvSpPr>
        <xdr:cNvPr id="89" name="テキスト ボックス 88"/>
        <xdr:cNvSpPr txBox="1"/>
      </xdr:nvSpPr>
      <xdr:spPr>
        <a:xfrm>
          <a:off x="895428" y="572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23788</xdr:rowOff>
    </xdr:from>
    <xdr:to>
      <xdr:col>24</xdr:col>
      <xdr:colOff>63500</xdr:colOff>
      <xdr:row>58</xdr:row>
      <xdr:rowOff>28193</xdr:rowOff>
    </xdr:to>
    <xdr:cxnSp macro="">
      <xdr:nvCxnSpPr>
        <xdr:cNvPr id="118" name="直線コネクタ 117"/>
        <xdr:cNvCxnSpPr/>
      </xdr:nvCxnSpPr>
      <xdr:spPr>
        <a:xfrm>
          <a:off x="3797300" y="9967888"/>
          <a:ext cx="838200" cy="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150603</xdr:rowOff>
    </xdr:from>
    <xdr:ext cx="534377" cy="259045"/>
    <xdr:sp macro="" textlink="">
      <xdr:nvSpPr>
        <xdr:cNvPr id="119" name="総務費平均値テキスト"/>
        <xdr:cNvSpPr txBox="1"/>
      </xdr:nvSpPr>
      <xdr:spPr>
        <a:xfrm>
          <a:off x="4686300" y="992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23788</xdr:rowOff>
    </xdr:from>
    <xdr:to>
      <xdr:col>19</xdr:col>
      <xdr:colOff>177800</xdr:colOff>
      <xdr:row>58</xdr:row>
      <xdr:rowOff>64925</xdr:rowOff>
    </xdr:to>
    <xdr:cxnSp macro="">
      <xdr:nvCxnSpPr>
        <xdr:cNvPr id="121" name="直線コネクタ 120"/>
        <xdr:cNvCxnSpPr/>
      </xdr:nvCxnSpPr>
      <xdr:spPr>
        <a:xfrm flipV="1">
          <a:off x="2908300" y="9967888"/>
          <a:ext cx="8890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81165</xdr:rowOff>
    </xdr:from>
    <xdr:ext cx="534377" cy="259045"/>
    <xdr:sp macro="" textlink="">
      <xdr:nvSpPr>
        <xdr:cNvPr id="123" name="テキスト ボックス 122"/>
        <xdr:cNvSpPr txBox="1"/>
      </xdr:nvSpPr>
      <xdr:spPr>
        <a:xfrm>
          <a:off x="3530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64925</xdr:rowOff>
    </xdr:from>
    <xdr:to>
      <xdr:col>15</xdr:col>
      <xdr:colOff>50800</xdr:colOff>
      <xdr:row>58</xdr:row>
      <xdr:rowOff>78736</xdr:rowOff>
    </xdr:to>
    <xdr:cxnSp macro="">
      <xdr:nvCxnSpPr>
        <xdr:cNvPr id="124" name="直線コネクタ 123"/>
        <xdr:cNvCxnSpPr/>
      </xdr:nvCxnSpPr>
      <xdr:spPr>
        <a:xfrm flipV="1">
          <a:off x="2019300" y="10009025"/>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52089</xdr:rowOff>
    </xdr:from>
    <xdr:to>
      <xdr:col>10</xdr:col>
      <xdr:colOff>114300</xdr:colOff>
      <xdr:row>58</xdr:row>
      <xdr:rowOff>78736</xdr:rowOff>
    </xdr:to>
    <xdr:cxnSp macro="">
      <xdr:nvCxnSpPr>
        <xdr:cNvPr id="127" name="直線コネクタ 126"/>
        <xdr:cNvCxnSpPr/>
      </xdr:nvCxnSpPr>
      <xdr:spPr>
        <a:xfrm>
          <a:off x="1130300" y="9996189"/>
          <a:ext cx="8890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107639</xdr:rowOff>
    </xdr:from>
    <xdr:ext cx="534377" cy="259045"/>
    <xdr:sp macro="" textlink="">
      <xdr:nvSpPr>
        <xdr:cNvPr id="131" name="テキスト ボックス 130"/>
        <xdr:cNvSpPr txBox="1"/>
      </xdr:nvSpPr>
      <xdr:spPr>
        <a:xfrm>
          <a:off x="863111" y="97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148843</xdr:rowOff>
    </xdr:from>
    <xdr:to>
      <xdr:col>24</xdr:col>
      <xdr:colOff>114300</xdr:colOff>
      <xdr:row>58</xdr:row>
      <xdr:rowOff>78993</xdr:rowOff>
    </xdr:to>
    <xdr:sp macro="" textlink="">
      <xdr:nvSpPr>
        <xdr:cNvPr id="137" name="楕円 136"/>
        <xdr:cNvSpPr/>
      </xdr:nvSpPr>
      <xdr:spPr>
        <a:xfrm>
          <a:off x="4584700" y="99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108220</xdr:rowOff>
    </xdr:from>
    <xdr:ext cx="534377" cy="259045"/>
    <xdr:sp macro="" textlink="">
      <xdr:nvSpPr>
        <xdr:cNvPr id="138" name="総務費該当値テキスト"/>
        <xdr:cNvSpPr txBox="1"/>
      </xdr:nvSpPr>
      <xdr:spPr>
        <a:xfrm>
          <a:off x="4686300" y="97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144438</xdr:rowOff>
    </xdr:from>
    <xdr:to>
      <xdr:col>20</xdr:col>
      <xdr:colOff>38100</xdr:colOff>
      <xdr:row>58</xdr:row>
      <xdr:rowOff>74588</xdr:rowOff>
    </xdr:to>
    <xdr:sp macro="" textlink="">
      <xdr:nvSpPr>
        <xdr:cNvPr id="139" name="楕円 138"/>
        <xdr:cNvSpPr/>
      </xdr:nvSpPr>
      <xdr:spPr>
        <a:xfrm>
          <a:off x="3746500" y="99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91115</xdr:rowOff>
    </xdr:from>
    <xdr:ext cx="534377" cy="259045"/>
    <xdr:sp macro="" textlink="">
      <xdr:nvSpPr>
        <xdr:cNvPr id="140" name="テキスト ボックス 139"/>
        <xdr:cNvSpPr txBox="1"/>
      </xdr:nvSpPr>
      <xdr:spPr>
        <a:xfrm>
          <a:off x="3530111" y="9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14125</xdr:rowOff>
    </xdr:from>
    <xdr:to>
      <xdr:col>15</xdr:col>
      <xdr:colOff>101600</xdr:colOff>
      <xdr:row>58</xdr:row>
      <xdr:rowOff>115725</xdr:rowOff>
    </xdr:to>
    <xdr:sp macro="" textlink="">
      <xdr:nvSpPr>
        <xdr:cNvPr id="141" name="楕円 140"/>
        <xdr:cNvSpPr/>
      </xdr:nvSpPr>
      <xdr:spPr>
        <a:xfrm>
          <a:off x="2857500" y="99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106852</xdr:rowOff>
    </xdr:from>
    <xdr:ext cx="534377" cy="259045"/>
    <xdr:sp macro="" textlink="">
      <xdr:nvSpPr>
        <xdr:cNvPr id="142" name="テキスト ボックス 141"/>
        <xdr:cNvSpPr txBox="1"/>
      </xdr:nvSpPr>
      <xdr:spPr>
        <a:xfrm>
          <a:off x="2641111" y="1005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27936</xdr:rowOff>
    </xdr:from>
    <xdr:to>
      <xdr:col>10</xdr:col>
      <xdr:colOff>165100</xdr:colOff>
      <xdr:row>58</xdr:row>
      <xdr:rowOff>129536</xdr:rowOff>
    </xdr:to>
    <xdr:sp macro="" textlink="">
      <xdr:nvSpPr>
        <xdr:cNvPr id="143" name="楕円 142"/>
        <xdr:cNvSpPr/>
      </xdr:nvSpPr>
      <xdr:spPr>
        <a:xfrm>
          <a:off x="1968500" y="99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120663</xdr:rowOff>
    </xdr:from>
    <xdr:ext cx="534377" cy="259045"/>
    <xdr:sp macro="" textlink="">
      <xdr:nvSpPr>
        <xdr:cNvPr id="144" name="テキスト ボックス 143"/>
        <xdr:cNvSpPr txBox="1"/>
      </xdr:nvSpPr>
      <xdr:spPr>
        <a:xfrm>
          <a:off x="1752111" y="1006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1289</xdr:rowOff>
    </xdr:from>
    <xdr:to>
      <xdr:col>6</xdr:col>
      <xdr:colOff>38100</xdr:colOff>
      <xdr:row>58</xdr:row>
      <xdr:rowOff>102889</xdr:rowOff>
    </xdr:to>
    <xdr:sp macro="" textlink="">
      <xdr:nvSpPr>
        <xdr:cNvPr id="145" name="楕円 144"/>
        <xdr:cNvSpPr/>
      </xdr:nvSpPr>
      <xdr:spPr>
        <a:xfrm>
          <a:off x="1079500" y="99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94016</xdr:rowOff>
    </xdr:from>
    <xdr:ext cx="534377" cy="259045"/>
    <xdr:sp macro="" textlink="">
      <xdr:nvSpPr>
        <xdr:cNvPr id="146" name="テキスト ボックス 145"/>
        <xdr:cNvSpPr txBox="1"/>
      </xdr:nvSpPr>
      <xdr:spPr>
        <a:xfrm>
          <a:off x="863111" y="100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124917</xdr:rowOff>
    </xdr:from>
    <xdr:to>
      <xdr:col>24</xdr:col>
      <xdr:colOff>63500</xdr:colOff>
      <xdr:row>74</xdr:row>
      <xdr:rowOff>158559</xdr:rowOff>
    </xdr:to>
    <xdr:cxnSp macro="">
      <xdr:nvCxnSpPr>
        <xdr:cNvPr id="176" name="直線コネクタ 175"/>
        <xdr:cNvCxnSpPr/>
      </xdr:nvCxnSpPr>
      <xdr:spPr>
        <a:xfrm>
          <a:off x="3797300" y="12812217"/>
          <a:ext cx="8382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37971</xdr:rowOff>
    </xdr:from>
    <xdr:ext cx="599010" cy="259045"/>
    <xdr:sp macro="" textlink="">
      <xdr:nvSpPr>
        <xdr:cNvPr id="177" name="民生費平均値テキスト"/>
        <xdr:cNvSpPr txBox="1"/>
      </xdr:nvSpPr>
      <xdr:spPr>
        <a:xfrm>
          <a:off x="4686300" y="12896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124917</xdr:rowOff>
    </xdr:from>
    <xdr:to>
      <xdr:col>19</xdr:col>
      <xdr:colOff>177800</xdr:colOff>
      <xdr:row>74</xdr:row>
      <xdr:rowOff>165932</xdr:rowOff>
    </xdr:to>
    <xdr:cxnSp macro="">
      <xdr:nvCxnSpPr>
        <xdr:cNvPr id="179" name="直線コネクタ 178"/>
        <xdr:cNvCxnSpPr/>
      </xdr:nvCxnSpPr>
      <xdr:spPr>
        <a:xfrm flipV="1">
          <a:off x="2908300" y="12812217"/>
          <a:ext cx="8890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148480</xdr:rowOff>
    </xdr:from>
    <xdr:ext cx="599010" cy="259045"/>
    <xdr:sp macro="" textlink="">
      <xdr:nvSpPr>
        <xdr:cNvPr id="181" name="テキスト ボックス 180"/>
        <xdr:cNvSpPr txBox="1"/>
      </xdr:nvSpPr>
      <xdr:spPr>
        <a:xfrm>
          <a:off x="3497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165932</xdr:rowOff>
    </xdr:from>
    <xdr:to>
      <xdr:col>15</xdr:col>
      <xdr:colOff>50800</xdr:colOff>
      <xdr:row>75</xdr:row>
      <xdr:rowOff>33744</xdr:rowOff>
    </xdr:to>
    <xdr:cxnSp macro="">
      <xdr:nvCxnSpPr>
        <xdr:cNvPr id="182" name="直線コネクタ 181"/>
        <xdr:cNvCxnSpPr/>
      </xdr:nvCxnSpPr>
      <xdr:spPr>
        <a:xfrm flipV="1">
          <a:off x="2019300" y="12853232"/>
          <a:ext cx="889000" cy="3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125486</xdr:rowOff>
    </xdr:from>
    <xdr:ext cx="599010" cy="259045"/>
    <xdr:sp macro="" textlink="">
      <xdr:nvSpPr>
        <xdr:cNvPr id="184" name="テキスト ボックス 183"/>
        <xdr:cNvSpPr txBox="1"/>
      </xdr:nvSpPr>
      <xdr:spPr>
        <a:xfrm>
          <a:off x="2608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33744</xdr:rowOff>
    </xdr:from>
    <xdr:to>
      <xdr:col>10</xdr:col>
      <xdr:colOff>114300</xdr:colOff>
      <xdr:row>76</xdr:row>
      <xdr:rowOff>18408</xdr:rowOff>
    </xdr:to>
    <xdr:cxnSp macro="">
      <xdr:nvCxnSpPr>
        <xdr:cNvPr id="185" name="直線コネクタ 184"/>
        <xdr:cNvCxnSpPr/>
      </xdr:nvCxnSpPr>
      <xdr:spPr>
        <a:xfrm flipV="1">
          <a:off x="1130300" y="12892494"/>
          <a:ext cx="889000" cy="15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31018</xdr:rowOff>
    </xdr:from>
    <xdr:ext cx="599010" cy="259045"/>
    <xdr:sp macro="" textlink="">
      <xdr:nvSpPr>
        <xdr:cNvPr id="187" name="テキスト ボックス 186"/>
        <xdr:cNvSpPr txBox="1"/>
      </xdr:nvSpPr>
      <xdr:spPr>
        <a:xfrm>
          <a:off x="1719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107759</xdr:rowOff>
    </xdr:from>
    <xdr:to>
      <xdr:col>24</xdr:col>
      <xdr:colOff>114300</xdr:colOff>
      <xdr:row>75</xdr:row>
      <xdr:rowOff>37909</xdr:rowOff>
    </xdr:to>
    <xdr:sp macro="" textlink="">
      <xdr:nvSpPr>
        <xdr:cNvPr id="195" name="楕円 194"/>
        <xdr:cNvSpPr/>
      </xdr:nvSpPr>
      <xdr:spPr>
        <a:xfrm>
          <a:off x="4584700" y="127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130636</xdr:rowOff>
    </xdr:from>
    <xdr:ext cx="599010" cy="259045"/>
    <xdr:sp macro="" textlink="">
      <xdr:nvSpPr>
        <xdr:cNvPr id="196" name="民生費該当値テキスト"/>
        <xdr:cNvSpPr txBox="1"/>
      </xdr:nvSpPr>
      <xdr:spPr>
        <a:xfrm>
          <a:off x="4686300" y="126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74117</xdr:rowOff>
    </xdr:from>
    <xdr:to>
      <xdr:col>20</xdr:col>
      <xdr:colOff>38100</xdr:colOff>
      <xdr:row>75</xdr:row>
      <xdr:rowOff>4267</xdr:rowOff>
    </xdr:to>
    <xdr:sp macro="" textlink="">
      <xdr:nvSpPr>
        <xdr:cNvPr id="197" name="楕円 196"/>
        <xdr:cNvSpPr/>
      </xdr:nvSpPr>
      <xdr:spPr>
        <a:xfrm>
          <a:off x="3746500" y="127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20794</xdr:rowOff>
    </xdr:from>
    <xdr:ext cx="599010" cy="259045"/>
    <xdr:sp macro="" textlink="">
      <xdr:nvSpPr>
        <xdr:cNvPr id="198" name="テキスト ボックス 197"/>
        <xdr:cNvSpPr txBox="1"/>
      </xdr:nvSpPr>
      <xdr:spPr>
        <a:xfrm>
          <a:off x="3497795" y="1253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115132</xdr:rowOff>
    </xdr:from>
    <xdr:to>
      <xdr:col>15</xdr:col>
      <xdr:colOff>101600</xdr:colOff>
      <xdr:row>75</xdr:row>
      <xdr:rowOff>45282</xdr:rowOff>
    </xdr:to>
    <xdr:sp macro="" textlink="">
      <xdr:nvSpPr>
        <xdr:cNvPr id="199" name="楕円 198"/>
        <xdr:cNvSpPr/>
      </xdr:nvSpPr>
      <xdr:spPr>
        <a:xfrm>
          <a:off x="2857500" y="128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61809</xdr:rowOff>
    </xdr:from>
    <xdr:ext cx="599010" cy="259045"/>
    <xdr:sp macro="" textlink="">
      <xdr:nvSpPr>
        <xdr:cNvPr id="200" name="テキスト ボックス 199"/>
        <xdr:cNvSpPr txBox="1"/>
      </xdr:nvSpPr>
      <xdr:spPr>
        <a:xfrm>
          <a:off x="2608795" y="1257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154394</xdr:rowOff>
    </xdr:from>
    <xdr:to>
      <xdr:col>10</xdr:col>
      <xdr:colOff>165100</xdr:colOff>
      <xdr:row>75</xdr:row>
      <xdr:rowOff>84544</xdr:rowOff>
    </xdr:to>
    <xdr:sp macro="" textlink="">
      <xdr:nvSpPr>
        <xdr:cNvPr id="201" name="楕円 200"/>
        <xdr:cNvSpPr/>
      </xdr:nvSpPr>
      <xdr:spPr>
        <a:xfrm>
          <a:off x="1968500" y="128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101071</xdr:rowOff>
    </xdr:from>
    <xdr:ext cx="599010" cy="259045"/>
    <xdr:sp macro="" textlink="">
      <xdr:nvSpPr>
        <xdr:cNvPr id="202" name="テキスト ボックス 201"/>
        <xdr:cNvSpPr txBox="1"/>
      </xdr:nvSpPr>
      <xdr:spPr>
        <a:xfrm>
          <a:off x="1719795" y="1261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139059</xdr:rowOff>
    </xdr:from>
    <xdr:to>
      <xdr:col>6</xdr:col>
      <xdr:colOff>38100</xdr:colOff>
      <xdr:row>76</xdr:row>
      <xdr:rowOff>69208</xdr:rowOff>
    </xdr:to>
    <xdr:sp macro="" textlink="">
      <xdr:nvSpPr>
        <xdr:cNvPr id="203" name="楕円 202"/>
        <xdr:cNvSpPr/>
      </xdr:nvSpPr>
      <xdr:spPr>
        <a:xfrm>
          <a:off x="1079500" y="12997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60335</xdr:rowOff>
    </xdr:from>
    <xdr:ext cx="599010" cy="259045"/>
    <xdr:sp macro="" textlink="">
      <xdr:nvSpPr>
        <xdr:cNvPr id="204" name="テキスト ボックス 203"/>
        <xdr:cNvSpPr txBox="1"/>
      </xdr:nvSpPr>
      <xdr:spPr>
        <a:xfrm>
          <a:off x="830795" y="130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97828</xdr:rowOff>
    </xdr:from>
    <xdr:to>
      <xdr:col>24</xdr:col>
      <xdr:colOff>63500</xdr:colOff>
      <xdr:row>94</xdr:row>
      <xdr:rowOff>165760</xdr:rowOff>
    </xdr:to>
    <xdr:cxnSp macro="">
      <xdr:nvCxnSpPr>
        <xdr:cNvPr id="234" name="直線コネクタ 233"/>
        <xdr:cNvCxnSpPr/>
      </xdr:nvCxnSpPr>
      <xdr:spPr>
        <a:xfrm>
          <a:off x="3797300" y="16214128"/>
          <a:ext cx="8382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67555</xdr:rowOff>
    </xdr:from>
    <xdr:ext cx="534377" cy="259045"/>
    <xdr:sp macro="" textlink="">
      <xdr:nvSpPr>
        <xdr:cNvPr id="235" name="衛生費平均値テキスト"/>
        <xdr:cNvSpPr txBox="1"/>
      </xdr:nvSpPr>
      <xdr:spPr>
        <a:xfrm>
          <a:off x="4686300" y="1635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97828</xdr:rowOff>
    </xdr:from>
    <xdr:to>
      <xdr:col>19</xdr:col>
      <xdr:colOff>177800</xdr:colOff>
      <xdr:row>95</xdr:row>
      <xdr:rowOff>26239</xdr:rowOff>
    </xdr:to>
    <xdr:cxnSp macro="">
      <xdr:nvCxnSpPr>
        <xdr:cNvPr id="237" name="直線コネクタ 236"/>
        <xdr:cNvCxnSpPr/>
      </xdr:nvCxnSpPr>
      <xdr:spPr>
        <a:xfrm flipV="1">
          <a:off x="2908300" y="16214128"/>
          <a:ext cx="889000" cy="9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163453</xdr:rowOff>
    </xdr:from>
    <xdr:ext cx="534377" cy="259045"/>
    <xdr:sp macro="" textlink="">
      <xdr:nvSpPr>
        <xdr:cNvPr id="239" name="テキスト ボックス 238"/>
        <xdr:cNvSpPr txBox="1"/>
      </xdr:nvSpPr>
      <xdr:spPr>
        <a:xfrm>
          <a:off x="3530111" y="162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26239</xdr:rowOff>
    </xdr:from>
    <xdr:to>
      <xdr:col>15</xdr:col>
      <xdr:colOff>50800</xdr:colOff>
      <xdr:row>95</xdr:row>
      <xdr:rowOff>153493</xdr:rowOff>
    </xdr:to>
    <xdr:cxnSp macro="">
      <xdr:nvCxnSpPr>
        <xdr:cNvPr id="240" name="直線コネクタ 239"/>
        <xdr:cNvCxnSpPr/>
      </xdr:nvCxnSpPr>
      <xdr:spPr>
        <a:xfrm flipV="1">
          <a:off x="2019300" y="16313989"/>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39133</xdr:rowOff>
    </xdr:from>
    <xdr:ext cx="534377" cy="259045"/>
    <xdr:sp macro="" textlink="">
      <xdr:nvSpPr>
        <xdr:cNvPr id="242" name="テキスト ボックス 241"/>
        <xdr:cNvSpPr txBox="1"/>
      </xdr:nvSpPr>
      <xdr:spPr>
        <a:xfrm>
          <a:off x="2641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120878</xdr:rowOff>
    </xdr:from>
    <xdr:to>
      <xdr:col>10</xdr:col>
      <xdr:colOff>114300</xdr:colOff>
      <xdr:row>95</xdr:row>
      <xdr:rowOff>153493</xdr:rowOff>
    </xdr:to>
    <xdr:cxnSp macro="">
      <xdr:nvCxnSpPr>
        <xdr:cNvPr id="243" name="直線コネクタ 242"/>
        <xdr:cNvCxnSpPr/>
      </xdr:nvCxnSpPr>
      <xdr:spPr>
        <a:xfrm>
          <a:off x="1130300" y="16408628"/>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149432</xdr:rowOff>
    </xdr:from>
    <xdr:ext cx="534377" cy="259045"/>
    <xdr:sp macro="" textlink="">
      <xdr:nvSpPr>
        <xdr:cNvPr id="245" name="テキスト ボックス 244"/>
        <xdr:cNvSpPr txBox="1"/>
      </xdr:nvSpPr>
      <xdr:spPr>
        <a:xfrm>
          <a:off x="1752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145927</xdr:rowOff>
    </xdr:from>
    <xdr:ext cx="534377" cy="259045"/>
    <xdr:sp macro="" textlink="">
      <xdr:nvSpPr>
        <xdr:cNvPr id="247" name="テキスト ボックス 246"/>
        <xdr:cNvSpPr txBox="1"/>
      </xdr:nvSpPr>
      <xdr:spPr>
        <a:xfrm>
          <a:off x="863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114960</xdr:rowOff>
    </xdr:from>
    <xdr:to>
      <xdr:col>24</xdr:col>
      <xdr:colOff>114300</xdr:colOff>
      <xdr:row>95</xdr:row>
      <xdr:rowOff>45110</xdr:rowOff>
    </xdr:to>
    <xdr:sp macro="" textlink="">
      <xdr:nvSpPr>
        <xdr:cNvPr id="253" name="楕円 252"/>
        <xdr:cNvSpPr/>
      </xdr:nvSpPr>
      <xdr:spPr>
        <a:xfrm>
          <a:off x="4584700" y="162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137837</xdr:rowOff>
    </xdr:from>
    <xdr:ext cx="534377" cy="259045"/>
    <xdr:sp macro="" textlink="">
      <xdr:nvSpPr>
        <xdr:cNvPr id="254" name="衛生費該当値テキスト"/>
        <xdr:cNvSpPr txBox="1"/>
      </xdr:nvSpPr>
      <xdr:spPr>
        <a:xfrm>
          <a:off x="4686300" y="160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47028</xdr:rowOff>
    </xdr:from>
    <xdr:to>
      <xdr:col>20</xdr:col>
      <xdr:colOff>38100</xdr:colOff>
      <xdr:row>94</xdr:row>
      <xdr:rowOff>148628</xdr:rowOff>
    </xdr:to>
    <xdr:sp macro="" textlink="">
      <xdr:nvSpPr>
        <xdr:cNvPr id="255" name="楕円 254"/>
        <xdr:cNvSpPr/>
      </xdr:nvSpPr>
      <xdr:spPr>
        <a:xfrm>
          <a:off x="3746500" y="1616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165155</xdr:rowOff>
    </xdr:from>
    <xdr:ext cx="534377" cy="259045"/>
    <xdr:sp macro="" textlink="">
      <xdr:nvSpPr>
        <xdr:cNvPr id="256" name="テキスト ボックス 255"/>
        <xdr:cNvSpPr txBox="1"/>
      </xdr:nvSpPr>
      <xdr:spPr>
        <a:xfrm>
          <a:off x="3530111" y="15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146889</xdr:rowOff>
    </xdr:from>
    <xdr:to>
      <xdr:col>15</xdr:col>
      <xdr:colOff>101600</xdr:colOff>
      <xdr:row>95</xdr:row>
      <xdr:rowOff>77039</xdr:rowOff>
    </xdr:to>
    <xdr:sp macro="" textlink="">
      <xdr:nvSpPr>
        <xdr:cNvPr id="257" name="楕円 256"/>
        <xdr:cNvSpPr/>
      </xdr:nvSpPr>
      <xdr:spPr>
        <a:xfrm>
          <a:off x="2857500" y="162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93566</xdr:rowOff>
    </xdr:from>
    <xdr:ext cx="534377" cy="259045"/>
    <xdr:sp macro="" textlink="">
      <xdr:nvSpPr>
        <xdr:cNvPr id="258" name="テキスト ボックス 257"/>
        <xdr:cNvSpPr txBox="1"/>
      </xdr:nvSpPr>
      <xdr:spPr>
        <a:xfrm>
          <a:off x="2641111" y="160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102693</xdr:rowOff>
    </xdr:from>
    <xdr:to>
      <xdr:col>10</xdr:col>
      <xdr:colOff>165100</xdr:colOff>
      <xdr:row>96</xdr:row>
      <xdr:rowOff>32843</xdr:rowOff>
    </xdr:to>
    <xdr:sp macro="" textlink="">
      <xdr:nvSpPr>
        <xdr:cNvPr id="259" name="楕円 258"/>
        <xdr:cNvSpPr/>
      </xdr:nvSpPr>
      <xdr:spPr>
        <a:xfrm>
          <a:off x="1968500" y="163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49370</xdr:rowOff>
    </xdr:from>
    <xdr:ext cx="534377" cy="259045"/>
    <xdr:sp macro="" textlink="">
      <xdr:nvSpPr>
        <xdr:cNvPr id="260" name="テキスト ボックス 259"/>
        <xdr:cNvSpPr txBox="1"/>
      </xdr:nvSpPr>
      <xdr:spPr>
        <a:xfrm>
          <a:off x="1752111" y="161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70078</xdr:rowOff>
    </xdr:from>
    <xdr:to>
      <xdr:col>6</xdr:col>
      <xdr:colOff>38100</xdr:colOff>
      <xdr:row>96</xdr:row>
      <xdr:rowOff>228</xdr:rowOff>
    </xdr:to>
    <xdr:sp macro="" textlink="">
      <xdr:nvSpPr>
        <xdr:cNvPr id="261" name="楕円 260"/>
        <xdr:cNvSpPr/>
      </xdr:nvSpPr>
      <xdr:spPr>
        <a:xfrm>
          <a:off x="1079500" y="163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16755</xdr:rowOff>
    </xdr:from>
    <xdr:ext cx="534377" cy="259045"/>
    <xdr:sp macro="" textlink="">
      <xdr:nvSpPr>
        <xdr:cNvPr id="262" name="テキスト ボックス 261"/>
        <xdr:cNvSpPr txBox="1"/>
      </xdr:nvSpPr>
      <xdr:spPr>
        <a:xfrm>
          <a:off x="863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87671</xdr:rowOff>
    </xdr:from>
    <xdr:to>
      <xdr:col>55</xdr:col>
      <xdr:colOff>0</xdr:colOff>
      <xdr:row>38</xdr:row>
      <xdr:rowOff>90231</xdr:rowOff>
    </xdr:to>
    <xdr:cxnSp macro="">
      <xdr:nvCxnSpPr>
        <xdr:cNvPr id="289" name="直線コネクタ 288"/>
        <xdr:cNvCxnSpPr/>
      </xdr:nvCxnSpPr>
      <xdr:spPr>
        <a:xfrm>
          <a:off x="9639300" y="6602771"/>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86573</xdr:rowOff>
    </xdr:from>
    <xdr:to>
      <xdr:col>50</xdr:col>
      <xdr:colOff>114300</xdr:colOff>
      <xdr:row>38</xdr:row>
      <xdr:rowOff>87671</xdr:rowOff>
    </xdr:to>
    <xdr:cxnSp macro="">
      <xdr:nvCxnSpPr>
        <xdr:cNvPr id="292" name="直線コネクタ 291"/>
        <xdr:cNvCxnSpPr/>
      </xdr:nvCxnSpPr>
      <xdr:spPr>
        <a:xfrm>
          <a:off x="8750300" y="6601673"/>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79990</xdr:rowOff>
    </xdr:from>
    <xdr:to>
      <xdr:col>45</xdr:col>
      <xdr:colOff>177800</xdr:colOff>
      <xdr:row>38</xdr:row>
      <xdr:rowOff>86573</xdr:rowOff>
    </xdr:to>
    <xdr:cxnSp macro="">
      <xdr:nvCxnSpPr>
        <xdr:cNvPr id="295" name="直線コネクタ 294"/>
        <xdr:cNvCxnSpPr/>
      </xdr:nvCxnSpPr>
      <xdr:spPr>
        <a:xfrm>
          <a:off x="7861300" y="6595090"/>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77429</xdr:rowOff>
    </xdr:from>
    <xdr:to>
      <xdr:col>41</xdr:col>
      <xdr:colOff>50800</xdr:colOff>
      <xdr:row>38</xdr:row>
      <xdr:rowOff>79990</xdr:rowOff>
    </xdr:to>
    <xdr:cxnSp macro="">
      <xdr:nvCxnSpPr>
        <xdr:cNvPr id="298" name="直線コネクタ 297"/>
        <xdr:cNvCxnSpPr/>
      </xdr:nvCxnSpPr>
      <xdr:spPr>
        <a:xfrm>
          <a:off x="6972300" y="6592529"/>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39431</xdr:rowOff>
    </xdr:from>
    <xdr:to>
      <xdr:col>55</xdr:col>
      <xdr:colOff>50800</xdr:colOff>
      <xdr:row>38</xdr:row>
      <xdr:rowOff>141031</xdr:rowOff>
    </xdr:to>
    <xdr:sp macro="" textlink="">
      <xdr:nvSpPr>
        <xdr:cNvPr id="308" name="楕円 307"/>
        <xdr:cNvSpPr/>
      </xdr:nvSpPr>
      <xdr:spPr>
        <a:xfrm>
          <a:off x="10426700" y="65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125808</xdr:rowOff>
    </xdr:from>
    <xdr:ext cx="378565" cy="259045"/>
    <xdr:sp macro="" textlink="">
      <xdr:nvSpPr>
        <xdr:cNvPr id="309" name="労働費該当値テキスト"/>
        <xdr:cNvSpPr txBox="1"/>
      </xdr:nvSpPr>
      <xdr:spPr>
        <a:xfrm>
          <a:off x="10528300" y="646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36871</xdr:rowOff>
    </xdr:from>
    <xdr:to>
      <xdr:col>50</xdr:col>
      <xdr:colOff>165100</xdr:colOff>
      <xdr:row>38</xdr:row>
      <xdr:rowOff>138471</xdr:rowOff>
    </xdr:to>
    <xdr:sp macro="" textlink="">
      <xdr:nvSpPr>
        <xdr:cNvPr id="310" name="楕円 309"/>
        <xdr:cNvSpPr/>
      </xdr:nvSpPr>
      <xdr:spPr>
        <a:xfrm>
          <a:off x="9588500" y="65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129598</xdr:rowOff>
    </xdr:from>
    <xdr:ext cx="378565" cy="259045"/>
    <xdr:sp macro="" textlink="">
      <xdr:nvSpPr>
        <xdr:cNvPr id="311" name="テキスト ボックス 310"/>
        <xdr:cNvSpPr txBox="1"/>
      </xdr:nvSpPr>
      <xdr:spPr>
        <a:xfrm>
          <a:off x="9450017" y="66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35773</xdr:rowOff>
    </xdr:from>
    <xdr:to>
      <xdr:col>46</xdr:col>
      <xdr:colOff>38100</xdr:colOff>
      <xdr:row>38</xdr:row>
      <xdr:rowOff>137373</xdr:rowOff>
    </xdr:to>
    <xdr:sp macro="" textlink="">
      <xdr:nvSpPr>
        <xdr:cNvPr id="312" name="楕円 311"/>
        <xdr:cNvSpPr/>
      </xdr:nvSpPr>
      <xdr:spPr>
        <a:xfrm>
          <a:off x="8699500" y="65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128500</xdr:rowOff>
    </xdr:from>
    <xdr:ext cx="378565" cy="259045"/>
    <xdr:sp macro="" textlink="">
      <xdr:nvSpPr>
        <xdr:cNvPr id="313" name="テキスト ボックス 312"/>
        <xdr:cNvSpPr txBox="1"/>
      </xdr:nvSpPr>
      <xdr:spPr>
        <a:xfrm>
          <a:off x="8561017" y="6643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29190</xdr:rowOff>
    </xdr:from>
    <xdr:to>
      <xdr:col>41</xdr:col>
      <xdr:colOff>101600</xdr:colOff>
      <xdr:row>38</xdr:row>
      <xdr:rowOff>130790</xdr:rowOff>
    </xdr:to>
    <xdr:sp macro="" textlink="">
      <xdr:nvSpPr>
        <xdr:cNvPr id="314" name="楕円 313"/>
        <xdr:cNvSpPr/>
      </xdr:nvSpPr>
      <xdr:spPr>
        <a:xfrm>
          <a:off x="7810500" y="65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121917</xdr:rowOff>
    </xdr:from>
    <xdr:ext cx="378565" cy="259045"/>
    <xdr:sp macro="" textlink="">
      <xdr:nvSpPr>
        <xdr:cNvPr id="315" name="テキスト ボックス 314"/>
        <xdr:cNvSpPr txBox="1"/>
      </xdr:nvSpPr>
      <xdr:spPr>
        <a:xfrm>
          <a:off x="7672017" y="6637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26629</xdr:rowOff>
    </xdr:from>
    <xdr:to>
      <xdr:col>36</xdr:col>
      <xdr:colOff>165100</xdr:colOff>
      <xdr:row>38</xdr:row>
      <xdr:rowOff>128229</xdr:rowOff>
    </xdr:to>
    <xdr:sp macro="" textlink="">
      <xdr:nvSpPr>
        <xdr:cNvPr id="316" name="楕円 315"/>
        <xdr:cNvSpPr/>
      </xdr:nvSpPr>
      <xdr:spPr>
        <a:xfrm>
          <a:off x="6921500" y="65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119356</xdr:rowOff>
    </xdr:from>
    <xdr:ext cx="378565" cy="259045"/>
    <xdr:sp macro="" textlink="">
      <xdr:nvSpPr>
        <xdr:cNvPr id="317" name="テキスト ボックス 316"/>
        <xdr:cNvSpPr txBox="1"/>
      </xdr:nvSpPr>
      <xdr:spPr>
        <a:xfrm>
          <a:off x="6783017" y="6634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29287</xdr:rowOff>
    </xdr:from>
    <xdr:to>
      <xdr:col>55</xdr:col>
      <xdr:colOff>0</xdr:colOff>
      <xdr:row>58</xdr:row>
      <xdr:rowOff>54106</xdr:rowOff>
    </xdr:to>
    <xdr:cxnSp macro="">
      <xdr:nvCxnSpPr>
        <xdr:cNvPr id="348" name="直線コネクタ 347"/>
        <xdr:cNvCxnSpPr/>
      </xdr:nvCxnSpPr>
      <xdr:spPr>
        <a:xfrm flipV="1">
          <a:off x="9639300" y="9973387"/>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165728</xdr:rowOff>
    </xdr:from>
    <xdr:to>
      <xdr:col>50</xdr:col>
      <xdr:colOff>114300</xdr:colOff>
      <xdr:row>58</xdr:row>
      <xdr:rowOff>54106</xdr:rowOff>
    </xdr:to>
    <xdr:cxnSp macro="">
      <xdr:nvCxnSpPr>
        <xdr:cNvPr id="351" name="直線コネクタ 350"/>
        <xdr:cNvCxnSpPr/>
      </xdr:nvCxnSpPr>
      <xdr:spPr>
        <a:xfrm>
          <a:off x="8750300" y="9938378"/>
          <a:ext cx="889000" cy="5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3" name="テキスト ボックス 352"/>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165728</xdr:rowOff>
    </xdr:from>
    <xdr:to>
      <xdr:col>45</xdr:col>
      <xdr:colOff>177800</xdr:colOff>
      <xdr:row>58</xdr:row>
      <xdr:rowOff>37320</xdr:rowOff>
    </xdr:to>
    <xdr:cxnSp macro="">
      <xdr:nvCxnSpPr>
        <xdr:cNvPr id="354" name="直線コネクタ 353"/>
        <xdr:cNvCxnSpPr/>
      </xdr:nvCxnSpPr>
      <xdr:spPr>
        <a:xfrm flipV="1">
          <a:off x="7861300" y="9938378"/>
          <a:ext cx="8890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40613</xdr:rowOff>
    </xdr:from>
    <xdr:ext cx="469744" cy="259045"/>
    <xdr:sp macro="" textlink="">
      <xdr:nvSpPr>
        <xdr:cNvPr id="356" name="テキスト ボックス 355"/>
        <xdr:cNvSpPr txBox="1"/>
      </xdr:nvSpPr>
      <xdr:spPr>
        <a:xfrm>
          <a:off x="8515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37320</xdr:rowOff>
    </xdr:from>
    <xdr:to>
      <xdr:col>41</xdr:col>
      <xdr:colOff>50800</xdr:colOff>
      <xdr:row>58</xdr:row>
      <xdr:rowOff>91760</xdr:rowOff>
    </xdr:to>
    <xdr:cxnSp macro="">
      <xdr:nvCxnSpPr>
        <xdr:cNvPr id="357" name="直線コネクタ 356"/>
        <xdr:cNvCxnSpPr/>
      </xdr:nvCxnSpPr>
      <xdr:spPr>
        <a:xfrm flipV="1">
          <a:off x="6972300" y="9981420"/>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59" name="テキスト ボックス 358"/>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149937</xdr:rowOff>
    </xdr:from>
    <xdr:to>
      <xdr:col>55</xdr:col>
      <xdr:colOff>50800</xdr:colOff>
      <xdr:row>58</xdr:row>
      <xdr:rowOff>80087</xdr:rowOff>
    </xdr:to>
    <xdr:sp macro="" textlink="">
      <xdr:nvSpPr>
        <xdr:cNvPr id="367" name="楕円 366"/>
        <xdr:cNvSpPr/>
      </xdr:nvSpPr>
      <xdr:spPr>
        <a:xfrm>
          <a:off x="10426700" y="99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128364</xdr:rowOff>
    </xdr:from>
    <xdr:ext cx="469744" cy="259045"/>
    <xdr:sp macro="" textlink="">
      <xdr:nvSpPr>
        <xdr:cNvPr id="368" name="農林水産業費該当値テキスト"/>
        <xdr:cNvSpPr txBox="1"/>
      </xdr:nvSpPr>
      <xdr:spPr>
        <a:xfrm>
          <a:off x="10528300" y="990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3306</xdr:rowOff>
    </xdr:from>
    <xdr:to>
      <xdr:col>50</xdr:col>
      <xdr:colOff>165100</xdr:colOff>
      <xdr:row>58</xdr:row>
      <xdr:rowOff>104906</xdr:rowOff>
    </xdr:to>
    <xdr:sp macro="" textlink="">
      <xdr:nvSpPr>
        <xdr:cNvPr id="369" name="楕円 368"/>
        <xdr:cNvSpPr/>
      </xdr:nvSpPr>
      <xdr:spPr>
        <a:xfrm>
          <a:off x="9588500" y="99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96033</xdr:rowOff>
    </xdr:from>
    <xdr:ext cx="469744" cy="259045"/>
    <xdr:sp macro="" textlink="">
      <xdr:nvSpPr>
        <xdr:cNvPr id="370" name="テキスト ボックス 369"/>
        <xdr:cNvSpPr txBox="1"/>
      </xdr:nvSpPr>
      <xdr:spPr>
        <a:xfrm>
          <a:off x="9404428" y="1004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114928</xdr:rowOff>
    </xdr:from>
    <xdr:to>
      <xdr:col>46</xdr:col>
      <xdr:colOff>38100</xdr:colOff>
      <xdr:row>58</xdr:row>
      <xdr:rowOff>45078</xdr:rowOff>
    </xdr:to>
    <xdr:sp macro="" textlink="">
      <xdr:nvSpPr>
        <xdr:cNvPr id="371" name="楕円 370"/>
        <xdr:cNvSpPr/>
      </xdr:nvSpPr>
      <xdr:spPr>
        <a:xfrm>
          <a:off x="8699500" y="98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61605</xdr:rowOff>
    </xdr:from>
    <xdr:ext cx="469744" cy="259045"/>
    <xdr:sp macro="" textlink="">
      <xdr:nvSpPr>
        <xdr:cNvPr id="372" name="テキスト ボックス 371"/>
        <xdr:cNvSpPr txBox="1"/>
      </xdr:nvSpPr>
      <xdr:spPr>
        <a:xfrm>
          <a:off x="8515428" y="966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157970</xdr:rowOff>
    </xdr:from>
    <xdr:to>
      <xdr:col>41</xdr:col>
      <xdr:colOff>101600</xdr:colOff>
      <xdr:row>58</xdr:row>
      <xdr:rowOff>88120</xdr:rowOff>
    </xdr:to>
    <xdr:sp macro="" textlink="">
      <xdr:nvSpPr>
        <xdr:cNvPr id="373" name="楕円 372"/>
        <xdr:cNvSpPr/>
      </xdr:nvSpPr>
      <xdr:spPr>
        <a:xfrm>
          <a:off x="7810500" y="99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104647</xdr:rowOff>
    </xdr:from>
    <xdr:ext cx="469744" cy="259045"/>
    <xdr:sp macro="" textlink="">
      <xdr:nvSpPr>
        <xdr:cNvPr id="374" name="テキスト ボックス 373"/>
        <xdr:cNvSpPr txBox="1"/>
      </xdr:nvSpPr>
      <xdr:spPr>
        <a:xfrm>
          <a:off x="7626428" y="97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40960</xdr:rowOff>
    </xdr:from>
    <xdr:to>
      <xdr:col>36</xdr:col>
      <xdr:colOff>165100</xdr:colOff>
      <xdr:row>58</xdr:row>
      <xdr:rowOff>142560</xdr:rowOff>
    </xdr:to>
    <xdr:sp macro="" textlink="">
      <xdr:nvSpPr>
        <xdr:cNvPr id="375" name="楕円 374"/>
        <xdr:cNvSpPr/>
      </xdr:nvSpPr>
      <xdr:spPr>
        <a:xfrm>
          <a:off x="6921500" y="99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133687</xdr:rowOff>
    </xdr:from>
    <xdr:ext cx="469744" cy="259045"/>
    <xdr:sp macro="" textlink="">
      <xdr:nvSpPr>
        <xdr:cNvPr id="376" name="テキスト ボックス 375"/>
        <xdr:cNvSpPr txBox="1"/>
      </xdr:nvSpPr>
      <xdr:spPr>
        <a:xfrm>
          <a:off x="6737428" y="1007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59004</xdr:rowOff>
    </xdr:from>
    <xdr:to>
      <xdr:col>55</xdr:col>
      <xdr:colOff>0</xdr:colOff>
      <xdr:row>77</xdr:row>
      <xdr:rowOff>68971</xdr:rowOff>
    </xdr:to>
    <xdr:cxnSp macro="">
      <xdr:nvCxnSpPr>
        <xdr:cNvPr id="403" name="直線コネクタ 402"/>
        <xdr:cNvCxnSpPr/>
      </xdr:nvCxnSpPr>
      <xdr:spPr>
        <a:xfrm flipV="1">
          <a:off x="9639300" y="13260654"/>
          <a:ext cx="8382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32899</xdr:rowOff>
    </xdr:from>
    <xdr:to>
      <xdr:col>50</xdr:col>
      <xdr:colOff>114300</xdr:colOff>
      <xdr:row>77</xdr:row>
      <xdr:rowOff>68971</xdr:rowOff>
    </xdr:to>
    <xdr:cxnSp macro="">
      <xdr:nvCxnSpPr>
        <xdr:cNvPr id="406" name="直線コネクタ 405"/>
        <xdr:cNvCxnSpPr/>
      </xdr:nvCxnSpPr>
      <xdr:spPr>
        <a:xfrm>
          <a:off x="8750300" y="13234549"/>
          <a:ext cx="889000" cy="3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32899</xdr:rowOff>
    </xdr:from>
    <xdr:to>
      <xdr:col>45</xdr:col>
      <xdr:colOff>177800</xdr:colOff>
      <xdr:row>77</xdr:row>
      <xdr:rowOff>39298</xdr:rowOff>
    </xdr:to>
    <xdr:cxnSp macro="">
      <xdr:nvCxnSpPr>
        <xdr:cNvPr id="409" name="直線コネクタ 408"/>
        <xdr:cNvCxnSpPr/>
      </xdr:nvCxnSpPr>
      <xdr:spPr>
        <a:xfrm flipV="1">
          <a:off x="7861300" y="13234549"/>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39298</xdr:rowOff>
    </xdr:from>
    <xdr:to>
      <xdr:col>41</xdr:col>
      <xdr:colOff>50800</xdr:colOff>
      <xdr:row>77</xdr:row>
      <xdr:rowOff>109204</xdr:rowOff>
    </xdr:to>
    <xdr:cxnSp macro="">
      <xdr:nvCxnSpPr>
        <xdr:cNvPr id="412" name="直線コネクタ 411"/>
        <xdr:cNvCxnSpPr/>
      </xdr:nvCxnSpPr>
      <xdr:spPr>
        <a:xfrm flipV="1">
          <a:off x="6972300" y="13240948"/>
          <a:ext cx="8890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6" name="テキスト ボックス 415"/>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8204</xdr:rowOff>
    </xdr:from>
    <xdr:to>
      <xdr:col>55</xdr:col>
      <xdr:colOff>50800</xdr:colOff>
      <xdr:row>77</xdr:row>
      <xdr:rowOff>109804</xdr:rowOff>
    </xdr:to>
    <xdr:sp macro="" textlink="">
      <xdr:nvSpPr>
        <xdr:cNvPr id="422" name="楕円 421"/>
        <xdr:cNvSpPr/>
      </xdr:nvSpPr>
      <xdr:spPr>
        <a:xfrm>
          <a:off x="104267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158081</xdr:rowOff>
    </xdr:from>
    <xdr:ext cx="469744" cy="259045"/>
    <xdr:sp macro="" textlink="">
      <xdr:nvSpPr>
        <xdr:cNvPr id="423" name="商工費該当値テキスト"/>
        <xdr:cNvSpPr txBox="1"/>
      </xdr:nvSpPr>
      <xdr:spPr>
        <a:xfrm>
          <a:off x="10528300" y="1318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18171</xdr:rowOff>
    </xdr:from>
    <xdr:to>
      <xdr:col>50</xdr:col>
      <xdr:colOff>165100</xdr:colOff>
      <xdr:row>77</xdr:row>
      <xdr:rowOff>119771</xdr:rowOff>
    </xdr:to>
    <xdr:sp macro="" textlink="">
      <xdr:nvSpPr>
        <xdr:cNvPr id="424" name="楕円 423"/>
        <xdr:cNvSpPr/>
      </xdr:nvSpPr>
      <xdr:spPr>
        <a:xfrm>
          <a:off x="9588500" y="1321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110898</xdr:rowOff>
    </xdr:from>
    <xdr:ext cx="469744" cy="259045"/>
    <xdr:sp macro="" textlink="">
      <xdr:nvSpPr>
        <xdr:cNvPr id="425" name="テキスト ボックス 424"/>
        <xdr:cNvSpPr txBox="1"/>
      </xdr:nvSpPr>
      <xdr:spPr>
        <a:xfrm>
          <a:off x="9404428" y="1331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153549</xdr:rowOff>
    </xdr:from>
    <xdr:to>
      <xdr:col>46</xdr:col>
      <xdr:colOff>38100</xdr:colOff>
      <xdr:row>77</xdr:row>
      <xdr:rowOff>83699</xdr:rowOff>
    </xdr:to>
    <xdr:sp macro="" textlink="">
      <xdr:nvSpPr>
        <xdr:cNvPr id="426" name="楕円 425"/>
        <xdr:cNvSpPr/>
      </xdr:nvSpPr>
      <xdr:spPr>
        <a:xfrm>
          <a:off x="8699500" y="131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74826</xdr:rowOff>
    </xdr:from>
    <xdr:ext cx="469744" cy="259045"/>
    <xdr:sp macro="" textlink="">
      <xdr:nvSpPr>
        <xdr:cNvPr id="427" name="テキスト ボックス 426"/>
        <xdr:cNvSpPr txBox="1"/>
      </xdr:nvSpPr>
      <xdr:spPr>
        <a:xfrm>
          <a:off x="8515428" y="132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159948</xdr:rowOff>
    </xdr:from>
    <xdr:to>
      <xdr:col>41</xdr:col>
      <xdr:colOff>101600</xdr:colOff>
      <xdr:row>77</xdr:row>
      <xdr:rowOff>90098</xdr:rowOff>
    </xdr:to>
    <xdr:sp macro="" textlink="">
      <xdr:nvSpPr>
        <xdr:cNvPr id="428" name="楕円 427"/>
        <xdr:cNvSpPr/>
      </xdr:nvSpPr>
      <xdr:spPr>
        <a:xfrm>
          <a:off x="7810500" y="1319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81225</xdr:rowOff>
    </xdr:from>
    <xdr:ext cx="469744" cy="259045"/>
    <xdr:sp macro="" textlink="">
      <xdr:nvSpPr>
        <xdr:cNvPr id="429" name="テキスト ボックス 428"/>
        <xdr:cNvSpPr txBox="1"/>
      </xdr:nvSpPr>
      <xdr:spPr>
        <a:xfrm>
          <a:off x="7626428" y="1328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58404</xdr:rowOff>
    </xdr:from>
    <xdr:to>
      <xdr:col>36</xdr:col>
      <xdr:colOff>165100</xdr:colOff>
      <xdr:row>77</xdr:row>
      <xdr:rowOff>160004</xdr:rowOff>
    </xdr:to>
    <xdr:sp macro="" textlink="">
      <xdr:nvSpPr>
        <xdr:cNvPr id="430" name="楕円 429"/>
        <xdr:cNvSpPr/>
      </xdr:nvSpPr>
      <xdr:spPr>
        <a:xfrm>
          <a:off x="6921500" y="132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151131</xdr:rowOff>
    </xdr:from>
    <xdr:ext cx="469744" cy="259045"/>
    <xdr:sp macro="" textlink="">
      <xdr:nvSpPr>
        <xdr:cNvPr id="431" name="テキスト ボックス 430"/>
        <xdr:cNvSpPr txBox="1"/>
      </xdr:nvSpPr>
      <xdr:spPr>
        <a:xfrm>
          <a:off x="6737428" y="1335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21344</xdr:rowOff>
    </xdr:from>
    <xdr:to>
      <xdr:col>55</xdr:col>
      <xdr:colOff>0</xdr:colOff>
      <xdr:row>98</xdr:row>
      <xdr:rowOff>28801</xdr:rowOff>
    </xdr:to>
    <xdr:cxnSp macro="">
      <xdr:nvCxnSpPr>
        <xdr:cNvPr id="458" name="直線コネクタ 457"/>
        <xdr:cNvCxnSpPr/>
      </xdr:nvCxnSpPr>
      <xdr:spPr>
        <a:xfrm flipV="1">
          <a:off x="9639300" y="16823444"/>
          <a:ext cx="8382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138797</xdr:rowOff>
    </xdr:from>
    <xdr:ext cx="534377" cy="259045"/>
    <xdr:sp macro="" textlink="">
      <xdr:nvSpPr>
        <xdr:cNvPr id="459" name="土木費平均値テキスト"/>
        <xdr:cNvSpPr txBox="1"/>
      </xdr:nvSpPr>
      <xdr:spPr>
        <a:xfrm>
          <a:off x="10528300" y="16769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15751</xdr:rowOff>
    </xdr:from>
    <xdr:to>
      <xdr:col>50</xdr:col>
      <xdr:colOff>114300</xdr:colOff>
      <xdr:row>98</xdr:row>
      <xdr:rowOff>28801</xdr:rowOff>
    </xdr:to>
    <xdr:cxnSp macro="">
      <xdr:nvCxnSpPr>
        <xdr:cNvPr id="461" name="直線コネクタ 460"/>
        <xdr:cNvCxnSpPr/>
      </xdr:nvCxnSpPr>
      <xdr:spPr>
        <a:xfrm>
          <a:off x="8750300" y="16817851"/>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82083</xdr:rowOff>
    </xdr:from>
    <xdr:ext cx="534377" cy="259045"/>
    <xdr:sp macro="" textlink="">
      <xdr:nvSpPr>
        <xdr:cNvPr id="463" name="テキスト ボックス 462"/>
        <xdr:cNvSpPr txBox="1"/>
      </xdr:nvSpPr>
      <xdr:spPr>
        <a:xfrm>
          <a:off x="9372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15751</xdr:rowOff>
    </xdr:from>
    <xdr:to>
      <xdr:col>45</xdr:col>
      <xdr:colOff>177800</xdr:colOff>
      <xdr:row>98</xdr:row>
      <xdr:rowOff>22938</xdr:rowOff>
    </xdr:to>
    <xdr:cxnSp macro="">
      <xdr:nvCxnSpPr>
        <xdr:cNvPr id="464" name="直線コネクタ 463"/>
        <xdr:cNvCxnSpPr/>
      </xdr:nvCxnSpPr>
      <xdr:spPr>
        <a:xfrm flipV="1">
          <a:off x="7861300" y="16817851"/>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22938</xdr:rowOff>
    </xdr:from>
    <xdr:to>
      <xdr:col>41</xdr:col>
      <xdr:colOff>50800</xdr:colOff>
      <xdr:row>98</xdr:row>
      <xdr:rowOff>35909</xdr:rowOff>
    </xdr:to>
    <xdr:cxnSp macro="">
      <xdr:nvCxnSpPr>
        <xdr:cNvPr id="467" name="直線コネクタ 466"/>
        <xdr:cNvCxnSpPr/>
      </xdr:nvCxnSpPr>
      <xdr:spPr>
        <a:xfrm flipV="1">
          <a:off x="6972300" y="16825038"/>
          <a:ext cx="8890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89760</xdr:rowOff>
    </xdr:from>
    <xdr:ext cx="534377" cy="259045"/>
    <xdr:sp macro="" textlink="">
      <xdr:nvSpPr>
        <xdr:cNvPr id="469" name="テキスト ボックス 468"/>
        <xdr:cNvSpPr txBox="1"/>
      </xdr:nvSpPr>
      <xdr:spPr>
        <a:xfrm>
          <a:off x="7594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88397</xdr:rowOff>
    </xdr:from>
    <xdr:ext cx="534377" cy="259045"/>
    <xdr:sp macro="" textlink="">
      <xdr:nvSpPr>
        <xdr:cNvPr id="471" name="テキスト ボックス 470"/>
        <xdr:cNvSpPr txBox="1"/>
      </xdr:nvSpPr>
      <xdr:spPr>
        <a:xfrm>
          <a:off x="6705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141994</xdr:rowOff>
    </xdr:from>
    <xdr:to>
      <xdr:col>55</xdr:col>
      <xdr:colOff>50800</xdr:colOff>
      <xdr:row>98</xdr:row>
      <xdr:rowOff>72144</xdr:rowOff>
    </xdr:to>
    <xdr:sp macro="" textlink="">
      <xdr:nvSpPr>
        <xdr:cNvPr id="477" name="楕円 476"/>
        <xdr:cNvSpPr/>
      </xdr:nvSpPr>
      <xdr:spPr>
        <a:xfrm>
          <a:off x="10426700" y="16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101371</xdr:rowOff>
    </xdr:from>
    <xdr:ext cx="534377" cy="259045"/>
    <xdr:sp macro="" textlink="">
      <xdr:nvSpPr>
        <xdr:cNvPr id="478" name="土木費該当値テキスト"/>
        <xdr:cNvSpPr txBox="1"/>
      </xdr:nvSpPr>
      <xdr:spPr>
        <a:xfrm>
          <a:off x="10528300" y="165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149451</xdr:rowOff>
    </xdr:from>
    <xdr:to>
      <xdr:col>50</xdr:col>
      <xdr:colOff>165100</xdr:colOff>
      <xdr:row>98</xdr:row>
      <xdr:rowOff>79601</xdr:rowOff>
    </xdr:to>
    <xdr:sp macro="" textlink="">
      <xdr:nvSpPr>
        <xdr:cNvPr id="479" name="楕円 478"/>
        <xdr:cNvSpPr/>
      </xdr:nvSpPr>
      <xdr:spPr>
        <a:xfrm>
          <a:off x="9588500" y="167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96128</xdr:rowOff>
    </xdr:from>
    <xdr:ext cx="534377" cy="259045"/>
    <xdr:sp macro="" textlink="">
      <xdr:nvSpPr>
        <xdr:cNvPr id="480" name="テキスト ボックス 479"/>
        <xdr:cNvSpPr txBox="1"/>
      </xdr:nvSpPr>
      <xdr:spPr>
        <a:xfrm>
          <a:off x="9372111" y="1655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136401</xdr:rowOff>
    </xdr:from>
    <xdr:to>
      <xdr:col>46</xdr:col>
      <xdr:colOff>38100</xdr:colOff>
      <xdr:row>98</xdr:row>
      <xdr:rowOff>66551</xdr:rowOff>
    </xdr:to>
    <xdr:sp macro="" textlink="">
      <xdr:nvSpPr>
        <xdr:cNvPr id="481" name="楕円 480"/>
        <xdr:cNvSpPr/>
      </xdr:nvSpPr>
      <xdr:spPr>
        <a:xfrm>
          <a:off x="8699500" y="1676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57678</xdr:rowOff>
    </xdr:from>
    <xdr:ext cx="534377" cy="259045"/>
    <xdr:sp macro="" textlink="">
      <xdr:nvSpPr>
        <xdr:cNvPr id="482" name="テキスト ボックス 481"/>
        <xdr:cNvSpPr txBox="1"/>
      </xdr:nvSpPr>
      <xdr:spPr>
        <a:xfrm>
          <a:off x="8483111" y="168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143588</xdr:rowOff>
    </xdr:from>
    <xdr:to>
      <xdr:col>41</xdr:col>
      <xdr:colOff>101600</xdr:colOff>
      <xdr:row>98</xdr:row>
      <xdr:rowOff>73738</xdr:rowOff>
    </xdr:to>
    <xdr:sp macro="" textlink="">
      <xdr:nvSpPr>
        <xdr:cNvPr id="483" name="楕円 482"/>
        <xdr:cNvSpPr/>
      </xdr:nvSpPr>
      <xdr:spPr>
        <a:xfrm>
          <a:off x="7810500" y="167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90265</xdr:rowOff>
    </xdr:from>
    <xdr:ext cx="534377" cy="259045"/>
    <xdr:sp macro="" textlink="">
      <xdr:nvSpPr>
        <xdr:cNvPr id="484" name="テキスト ボックス 483"/>
        <xdr:cNvSpPr txBox="1"/>
      </xdr:nvSpPr>
      <xdr:spPr>
        <a:xfrm>
          <a:off x="7594111" y="1654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156559</xdr:rowOff>
    </xdr:from>
    <xdr:to>
      <xdr:col>36</xdr:col>
      <xdr:colOff>165100</xdr:colOff>
      <xdr:row>98</xdr:row>
      <xdr:rowOff>86709</xdr:rowOff>
    </xdr:to>
    <xdr:sp macro="" textlink="">
      <xdr:nvSpPr>
        <xdr:cNvPr id="485" name="楕円 484"/>
        <xdr:cNvSpPr/>
      </xdr:nvSpPr>
      <xdr:spPr>
        <a:xfrm>
          <a:off x="6921500" y="167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103236</xdr:rowOff>
    </xdr:from>
    <xdr:ext cx="534377" cy="259045"/>
    <xdr:sp macro="" textlink="">
      <xdr:nvSpPr>
        <xdr:cNvPr id="486" name="テキスト ボックス 485"/>
        <xdr:cNvSpPr txBox="1"/>
      </xdr:nvSpPr>
      <xdr:spPr>
        <a:xfrm>
          <a:off x="6705111" y="165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65253</xdr:rowOff>
    </xdr:from>
    <xdr:to>
      <xdr:col>85</xdr:col>
      <xdr:colOff>127000</xdr:colOff>
      <xdr:row>37</xdr:row>
      <xdr:rowOff>83922</xdr:rowOff>
    </xdr:to>
    <xdr:cxnSp macro="">
      <xdr:nvCxnSpPr>
        <xdr:cNvPr id="516" name="直線コネクタ 515"/>
        <xdr:cNvCxnSpPr/>
      </xdr:nvCxnSpPr>
      <xdr:spPr>
        <a:xfrm>
          <a:off x="15481300" y="6408903"/>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100000</xdr:rowOff>
    </xdr:from>
    <xdr:to>
      <xdr:col>81</xdr:col>
      <xdr:colOff>50800</xdr:colOff>
      <xdr:row>37</xdr:row>
      <xdr:rowOff>65253</xdr:rowOff>
    </xdr:to>
    <xdr:cxnSp macro="">
      <xdr:nvCxnSpPr>
        <xdr:cNvPr id="519" name="直線コネクタ 518"/>
        <xdr:cNvCxnSpPr/>
      </xdr:nvCxnSpPr>
      <xdr:spPr>
        <a:xfrm>
          <a:off x="14592300" y="6272200"/>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132021</xdr:rowOff>
    </xdr:from>
    <xdr:ext cx="534377" cy="259045"/>
    <xdr:sp macro="" textlink="">
      <xdr:nvSpPr>
        <xdr:cNvPr id="521" name="テキスト ボックス 520"/>
        <xdr:cNvSpPr txBox="1"/>
      </xdr:nvSpPr>
      <xdr:spPr>
        <a:xfrm>
          <a:off x="15214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100000</xdr:rowOff>
    </xdr:from>
    <xdr:to>
      <xdr:col>76</xdr:col>
      <xdr:colOff>114300</xdr:colOff>
      <xdr:row>37</xdr:row>
      <xdr:rowOff>64719</xdr:rowOff>
    </xdr:to>
    <xdr:cxnSp macro="">
      <xdr:nvCxnSpPr>
        <xdr:cNvPr id="522" name="直線コネクタ 521"/>
        <xdr:cNvCxnSpPr/>
      </xdr:nvCxnSpPr>
      <xdr:spPr>
        <a:xfrm flipV="1">
          <a:off x="13703300" y="6272200"/>
          <a:ext cx="889000" cy="1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74414</xdr:rowOff>
    </xdr:from>
    <xdr:ext cx="534377" cy="259045"/>
    <xdr:sp macro="" textlink="">
      <xdr:nvSpPr>
        <xdr:cNvPr id="524" name="テキスト ボックス 523"/>
        <xdr:cNvSpPr txBox="1"/>
      </xdr:nvSpPr>
      <xdr:spPr>
        <a:xfrm>
          <a:off x="14325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64719</xdr:rowOff>
    </xdr:from>
    <xdr:to>
      <xdr:col>71</xdr:col>
      <xdr:colOff>177800</xdr:colOff>
      <xdr:row>37</xdr:row>
      <xdr:rowOff>119050</xdr:rowOff>
    </xdr:to>
    <xdr:cxnSp macro="">
      <xdr:nvCxnSpPr>
        <xdr:cNvPr id="525" name="直線コネクタ 524"/>
        <xdr:cNvCxnSpPr/>
      </xdr:nvCxnSpPr>
      <xdr:spPr>
        <a:xfrm flipV="1">
          <a:off x="12814300" y="6408369"/>
          <a:ext cx="8890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33122</xdr:rowOff>
    </xdr:from>
    <xdr:to>
      <xdr:col>85</xdr:col>
      <xdr:colOff>177800</xdr:colOff>
      <xdr:row>37</xdr:row>
      <xdr:rowOff>134722</xdr:rowOff>
    </xdr:to>
    <xdr:sp macro="" textlink="">
      <xdr:nvSpPr>
        <xdr:cNvPr id="535" name="楕円 534"/>
        <xdr:cNvSpPr/>
      </xdr:nvSpPr>
      <xdr:spPr>
        <a:xfrm>
          <a:off x="162687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11549</xdr:rowOff>
    </xdr:from>
    <xdr:ext cx="534377" cy="259045"/>
    <xdr:sp macro="" textlink="">
      <xdr:nvSpPr>
        <xdr:cNvPr id="536" name="消防費該当値テキスト"/>
        <xdr:cNvSpPr txBox="1"/>
      </xdr:nvSpPr>
      <xdr:spPr>
        <a:xfrm>
          <a:off x="16370300" y="63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14453</xdr:rowOff>
    </xdr:from>
    <xdr:to>
      <xdr:col>81</xdr:col>
      <xdr:colOff>101600</xdr:colOff>
      <xdr:row>37</xdr:row>
      <xdr:rowOff>116053</xdr:rowOff>
    </xdr:to>
    <xdr:sp macro="" textlink="">
      <xdr:nvSpPr>
        <xdr:cNvPr id="537" name="楕円 536"/>
        <xdr:cNvSpPr/>
      </xdr:nvSpPr>
      <xdr:spPr>
        <a:xfrm>
          <a:off x="15430500" y="63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132580</xdr:rowOff>
    </xdr:from>
    <xdr:ext cx="534377" cy="259045"/>
    <xdr:sp macro="" textlink="">
      <xdr:nvSpPr>
        <xdr:cNvPr id="538" name="テキスト ボックス 537"/>
        <xdr:cNvSpPr txBox="1"/>
      </xdr:nvSpPr>
      <xdr:spPr>
        <a:xfrm>
          <a:off x="15214111" y="61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49200</xdr:rowOff>
    </xdr:from>
    <xdr:to>
      <xdr:col>76</xdr:col>
      <xdr:colOff>165100</xdr:colOff>
      <xdr:row>36</xdr:row>
      <xdr:rowOff>150800</xdr:rowOff>
    </xdr:to>
    <xdr:sp macro="" textlink="">
      <xdr:nvSpPr>
        <xdr:cNvPr id="539" name="楕円 538"/>
        <xdr:cNvSpPr/>
      </xdr:nvSpPr>
      <xdr:spPr>
        <a:xfrm>
          <a:off x="14541500" y="62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167327</xdr:rowOff>
    </xdr:from>
    <xdr:ext cx="534377" cy="259045"/>
    <xdr:sp macro="" textlink="">
      <xdr:nvSpPr>
        <xdr:cNvPr id="540" name="テキスト ボックス 539"/>
        <xdr:cNvSpPr txBox="1"/>
      </xdr:nvSpPr>
      <xdr:spPr>
        <a:xfrm>
          <a:off x="14325111" y="59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13919</xdr:rowOff>
    </xdr:from>
    <xdr:to>
      <xdr:col>72</xdr:col>
      <xdr:colOff>38100</xdr:colOff>
      <xdr:row>37</xdr:row>
      <xdr:rowOff>115519</xdr:rowOff>
    </xdr:to>
    <xdr:sp macro="" textlink="">
      <xdr:nvSpPr>
        <xdr:cNvPr id="541" name="楕円 540"/>
        <xdr:cNvSpPr/>
      </xdr:nvSpPr>
      <xdr:spPr>
        <a:xfrm>
          <a:off x="13652500" y="63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106646</xdr:rowOff>
    </xdr:from>
    <xdr:ext cx="534377" cy="259045"/>
    <xdr:sp macro="" textlink="">
      <xdr:nvSpPr>
        <xdr:cNvPr id="542" name="テキスト ボックス 541"/>
        <xdr:cNvSpPr txBox="1"/>
      </xdr:nvSpPr>
      <xdr:spPr>
        <a:xfrm>
          <a:off x="13436111" y="645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68250</xdr:rowOff>
    </xdr:from>
    <xdr:to>
      <xdr:col>67</xdr:col>
      <xdr:colOff>101600</xdr:colOff>
      <xdr:row>37</xdr:row>
      <xdr:rowOff>169850</xdr:rowOff>
    </xdr:to>
    <xdr:sp macro="" textlink="">
      <xdr:nvSpPr>
        <xdr:cNvPr id="543" name="楕円 542"/>
        <xdr:cNvSpPr/>
      </xdr:nvSpPr>
      <xdr:spPr>
        <a:xfrm>
          <a:off x="12763500" y="64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160977</xdr:rowOff>
    </xdr:from>
    <xdr:ext cx="534377" cy="259045"/>
    <xdr:sp macro="" textlink="">
      <xdr:nvSpPr>
        <xdr:cNvPr id="544" name="テキスト ボックス 543"/>
        <xdr:cNvSpPr txBox="1"/>
      </xdr:nvSpPr>
      <xdr:spPr>
        <a:xfrm>
          <a:off x="12547111" y="65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34511</xdr:rowOff>
    </xdr:from>
    <xdr:to>
      <xdr:col>85</xdr:col>
      <xdr:colOff>127000</xdr:colOff>
      <xdr:row>56</xdr:row>
      <xdr:rowOff>56293</xdr:rowOff>
    </xdr:to>
    <xdr:cxnSp macro="">
      <xdr:nvCxnSpPr>
        <xdr:cNvPr id="576" name="直線コネクタ 575"/>
        <xdr:cNvCxnSpPr/>
      </xdr:nvCxnSpPr>
      <xdr:spPr>
        <a:xfrm>
          <a:off x="15481300" y="9464261"/>
          <a:ext cx="838200" cy="19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51619</xdr:rowOff>
    </xdr:from>
    <xdr:ext cx="534377" cy="259045"/>
    <xdr:sp macro="" textlink="">
      <xdr:nvSpPr>
        <xdr:cNvPr id="577" name="教育費平均値テキスト"/>
        <xdr:cNvSpPr txBox="1"/>
      </xdr:nvSpPr>
      <xdr:spPr>
        <a:xfrm>
          <a:off x="16370300" y="965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34511</xdr:rowOff>
    </xdr:from>
    <xdr:to>
      <xdr:col>81</xdr:col>
      <xdr:colOff>50800</xdr:colOff>
      <xdr:row>56</xdr:row>
      <xdr:rowOff>973</xdr:rowOff>
    </xdr:to>
    <xdr:cxnSp macro="">
      <xdr:nvCxnSpPr>
        <xdr:cNvPr id="579" name="直線コネクタ 578"/>
        <xdr:cNvCxnSpPr/>
      </xdr:nvCxnSpPr>
      <xdr:spPr>
        <a:xfrm flipV="1">
          <a:off x="14592300" y="9464261"/>
          <a:ext cx="889000" cy="13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163175</xdr:rowOff>
    </xdr:from>
    <xdr:ext cx="534377" cy="259045"/>
    <xdr:sp macro="" textlink="">
      <xdr:nvSpPr>
        <xdr:cNvPr id="581" name="テキスト ボックス 580"/>
        <xdr:cNvSpPr txBox="1"/>
      </xdr:nvSpPr>
      <xdr:spPr>
        <a:xfrm>
          <a:off x="15214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973</xdr:rowOff>
    </xdr:from>
    <xdr:to>
      <xdr:col>76</xdr:col>
      <xdr:colOff>114300</xdr:colOff>
      <xdr:row>56</xdr:row>
      <xdr:rowOff>142508</xdr:rowOff>
    </xdr:to>
    <xdr:cxnSp macro="">
      <xdr:nvCxnSpPr>
        <xdr:cNvPr id="582" name="直線コネクタ 581"/>
        <xdr:cNvCxnSpPr/>
      </xdr:nvCxnSpPr>
      <xdr:spPr>
        <a:xfrm flipV="1">
          <a:off x="13703300" y="9602173"/>
          <a:ext cx="889000" cy="14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65956</xdr:rowOff>
    </xdr:from>
    <xdr:ext cx="534377" cy="259045"/>
    <xdr:sp macro="" textlink="">
      <xdr:nvSpPr>
        <xdr:cNvPr id="584" name="テキスト ボックス 583"/>
        <xdr:cNvSpPr txBox="1"/>
      </xdr:nvSpPr>
      <xdr:spPr>
        <a:xfrm>
          <a:off x="14325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130033</xdr:rowOff>
    </xdr:from>
    <xdr:to>
      <xdr:col>71</xdr:col>
      <xdr:colOff>177800</xdr:colOff>
      <xdr:row>56</xdr:row>
      <xdr:rowOff>142508</xdr:rowOff>
    </xdr:to>
    <xdr:cxnSp macro="">
      <xdr:nvCxnSpPr>
        <xdr:cNvPr id="585" name="直線コネクタ 584"/>
        <xdr:cNvCxnSpPr/>
      </xdr:nvCxnSpPr>
      <xdr:spPr>
        <a:xfrm>
          <a:off x="12814300" y="9216883"/>
          <a:ext cx="889000" cy="52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76895</xdr:rowOff>
    </xdr:from>
    <xdr:ext cx="534377" cy="259045"/>
    <xdr:sp macro="" textlink="">
      <xdr:nvSpPr>
        <xdr:cNvPr id="587" name="テキスト ボックス 586"/>
        <xdr:cNvSpPr txBox="1"/>
      </xdr:nvSpPr>
      <xdr:spPr>
        <a:xfrm>
          <a:off x="13436111" y="98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88" name="フローチャート: 判断 587"/>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151713</xdr:rowOff>
    </xdr:from>
    <xdr:ext cx="534377" cy="259045"/>
    <xdr:sp macro="" textlink="">
      <xdr:nvSpPr>
        <xdr:cNvPr id="589" name="テキスト ボックス 588"/>
        <xdr:cNvSpPr txBox="1"/>
      </xdr:nvSpPr>
      <xdr:spPr>
        <a:xfrm>
          <a:off x="12547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5493</xdr:rowOff>
    </xdr:from>
    <xdr:to>
      <xdr:col>85</xdr:col>
      <xdr:colOff>177800</xdr:colOff>
      <xdr:row>56</xdr:row>
      <xdr:rowOff>107093</xdr:rowOff>
    </xdr:to>
    <xdr:sp macro="" textlink="">
      <xdr:nvSpPr>
        <xdr:cNvPr id="595" name="楕円 594"/>
        <xdr:cNvSpPr/>
      </xdr:nvSpPr>
      <xdr:spPr>
        <a:xfrm>
          <a:off x="16268700" y="96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28370</xdr:rowOff>
    </xdr:from>
    <xdr:ext cx="534377" cy="259045"/>
    <xdr:sp macro="" textlink="">
      <xdr:nvSpPr>
        <xdr:cNvPr id="596" name="教育費該当値テキスト"/>
        <xdr:cNvSpPr txBox="1"/>
      </xdr:nvSpPr>
      <xdr:spPr>
        <a:xfrm>
          <a:off x="16370300" y="94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155161</xdr:rowOff>
    </xdr:from>
    <xdr:to>
      <xdr:col>81</xdr:col>
      <xdr:colOff>101600</xdr:colOff>
      <xdr:row>55</xdr:row>
      <xdr:rowOff>85311</xdr:rowOff>
    </xdr:to>
    <xdr:sp macro="" textlink="">
      <xdr:nvSpPr>
        <xdr:cNvPr id="597" name="楕円 596"/>
        <xdr:cNvSpPr/>
      </xdr:nvSpPr>
      <xdr:spPr>
        <a:xfrm>
          <a:off x="15430500" y="94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101838</xdr:rowOff>
    </xdr:from>
    <xdr:ext cx="534377" cy="259045"/>
    <xdr:sp macro="" textlink="">
      <xdr:nvSpPr>
        <xdr:cNvPr id="598" name="テキスト ボックス 597"/>
        <xdr:cNvSpPr txBox="1"/>
      </xdr:nvSpPr>
      <xdr:spPr>
        <a:xfrm>
          <a:off x="15214111" y="91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121623</xdr:rowOff>
    </xdr:from>
    <xdr:to>
      <xdr:col>76</xdr:col>
      <xdr:colOff>165100</xdr:colOff>
      <xdr:row>56</xdr:row>
      <xdr:rowOff>51773</xdr:rowOff>
    </xdr:to>
    <xdr:sp macro="" textlink="">
      <xdr:nvSpPr>
        <xdr:cNvPr id="599" name="楕円 598"/>
        <xdr:cNvSpPr/>
      </xdr:nvSpPr>
      <xdr:spPr>
        <a:xfrm>
          <a:off x="14541500" y="95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68300</xdr:rowOff>
    </xdr:from>
    <xdr:ext cx="534377" cy="259045"/>
    <xdr:sp macro="" textlink="">
      <xdr:nvSpPr>
        <xdr:cNvPr id="600" name="テキスト ボックス 599"/>
        <xdr:cNvSpPr txBox="1"/>
      </xdr:nvSpPr>
      <xdr:spPr>
        <a:xfrm>
          <a:off x="14325111" y="93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91708</xdr:rowOff>
    </xdr:from>
    <xdr:to>
      <xdr:col>72</xdr:col>
      <xdr:colOff>38100</xdr:colOff>
      <xdr:row>57</xdr:row>
      <xdr:rowOff>21858</xdr:rowOff>
    </xdr:to>
    <xdr:sp macro="" textlink="">
      <xdr:nvSpPr>
        <xdr:cNvPr id="601" name="楕円 600"/>
        <xdr:cNvSpPr/>
      </xdr:nvSpPr>
      <xdr:spPr>
        <a:xfrm>
          <a:off x="13652500" y="969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38385</xdr:rowOff>
    </xdr:from>
    <xdr:ext cx="534377" cy="259045"/>
    <xdr:sp macro="" textlink="">
      <xdr:nvSpPr>
        <xdr:cNvPr id="602" name="テキスト ボックス 601"/>
        <xdr:cNvSpPr txBox="1"/>
      </xdr:nvSpPr>
      <xdr:spPr>
        <a:xfrm>
          <a:off x="13436111" y="946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79233</xdr:rowOff>
    </xdr:from>
    <xdr:to>
      <xdr:col>67</xdr:col>
      <xdr:colOff>101600</xdr:colOff>
      <xdr:row>54</xdr:row>
      <xdr:rowOff>9383</xdr:rowOff>
    </xdr:to>
    <xdr:sp macro="" textlink="">
      <xdr:nvSpPr>
        <xdr:cNvPr id="603" name="楕円 602"/>
        <xdr:cNvSpPr/>
      </xdr:nvSpPr>
      <xdr:spPr>
        <a:xfrm>
          <a:off x="12763500" y="916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25910</xdr:rowOff>
    </xdr:from>
    <xdr:ext cx="534377" cy="259045"/>
    <xdr:sp macro="" textlink="">
      <xdr:nvSpPr>
        <xdr:cNvPr id="604" name="テキスト ボックス 603"/>
        <xdr:cNvSpPr txBox="1"/>
      </xdr:nvSpPr>
      <xdr:spPr>
        <a:xfrm>
          <a:off x="12547111" y="89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78174</xdr:rowOff>
    </xdr:from>
    <xdr:to>
      <xdr:col>85</xdr:col>
      <xdr:colOff>127000</xdr:colOff>
      <xdr:row>79</xdr:row>
      <xdr:rowOff>93816</xdr:rowOff>
    </xdr:to>
    <xdr:cxnSp macro="">
      <xdr:nvCxnSpPr>
        <xdr:cNvPr id="635" name="直線コネクタ 634"/>
        <xdr:cNvCxnSpPr/>
      </xdr:nvCxnSpPr>
      <xdr:spPr>
        <a:xfrm flipV="1">
          <a:off x="15481300" y="13622724"/>
          <a:ext cx="838200" cy="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93816</xdr:rowOff>
    </xdr:from>
    <xdr:to>
      <xdr:col>81</xdr:col>
      <xdr:colOff>50800</xdr:colOff>
      <xdr:row>79</xdr:row>
      <xdr:rowOff>98879</xdr:rowOff>
    </xdr:to>
    <xdr:cxnSp macro="">
      <xdr:nvCxnSpPr>
        <xdr:cNvPr id="638" name="直線コネクタ 637"/>
        <xdr:cNvCxnSpPr/>
      </xdr:nvCxnSpPr>
      <xdr:spPr>
        <a:xfrm flipV="1">
          <a:off x="14592300" y="13638366"/>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0" name="テキスト ボックス 639"/>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94388</xdr:rowOff>
    </xdr:from>
    <xdr:to>
      <xdr:col>71</xdr:col>
      <xdr:colOff>177800</xdr:colOff>
      <xdr:row>79</xdr:row>
      <xdr:rowOff>98879</xdr:rowOff>
    </xdr:to>
    <xdr:cxnSp macro="">
      <xdr:nvCxnSpPr>
        <xdr:cNvPr id="644" name="直線コネクタ 643"/>
        <xdr:cNvCxnSpPr/>
      </xdr:nvCxnSpPr>
      <xdr:spPr>
        <a:xfrm>
          <a:off x="12814300" y="13638938"/>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6" name="テキスト ボックス 645"/>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7" name="フローチャート: 判断 646"/>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8" name="テキスト ボックス 647"/>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27374</xdr:rowOff>
    </xdr:from>
    <xdr:to>
      <xdr:col>85</xdr:col>
      <xdr:colOff>177800</xdr:colOff>
      <xdr:row>79</xdr:row>
      <xdr:rowOff>128974</xdr:rowOff>
    </xdr:to>
    <xdr:sp macro="" textlink="">
      <xdr:nvSpPr>
        <xdr:cNvPr id="654" name="楕円 653"/>
        <xdr:cNvSpPr/>
      </xdr:nvSpPr>
      <xdr:spPr>
        <a:xfrm>
          <a:off x="16268700" y="1357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469744" cy="259045"/>
    <xdr:sp macro="" textlink="">
      <xdr:nvSpPr>
        <xdr:cNvPr id="655" name="災害復旧費該当値テキスト"/>
        <xdr:cNvSpPr txBox="1"/>
      </xdr:nvSpPr>
      <xdr:spPr>
        <a:xfrm>
          <a:off x="16370300" y="1354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43016</xdr:rowOff>
    </xdr:from>
    <xdr:to>
      <xdr:col>81</xdr:col>
      <xdr:colOff>101600</xdr:colOff>
      <xdr:row>79</xdr:row>
      <xdr:rowOff>144616</xdr:rowOff>
    </xdr:to>
    <xdr:sp macro="" textlink="">
      <xdr:nvSpPr>
        <xdr:cNvPr id="656" name="楕円 655"/>
        <xdr:cNvSpPr/>
      </xdr:nvSpPr>
      <xdr:spPr>
        <a:xfrm>
          <a:off x="15430500" y="1358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135743</xdr:rowOff>
    </xdr:from>
    <xdr:ext cx="378565" cy="259045"/>
    <xdr:sp macro="" textlink="">
      <xdr:nvSpPr>
        <xdr:cNvPr id="657" name="テキスト ボックス 656"/>
        <xdr:cNvSpPr txBox="1"/>
      </xdr:nvSpPr>
      <xdr:spPr>
        <a:xfrm>
          <a:off x="15292017" y="13680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43588</xdr:rowOff>
    </xdr:from>
    <xdr:to>
      <xdr:col>67</xdr:col>
      <xdr:colOff>101600</xdr:colOff>
      <xdr:row>79</xdr:row>
      <xdr:rowOff>145188</xdr:rowOff>
    </xdr:to>
    <xdr:sp macro="" textlink="">
      <xdr:nvSpPr>
        <xdr:cNvPr id="662" name="楕円 661"/>
        <xdr:cNvSpPr/>
      </xdr:nvSpPr>
      <xdr:spPr>
        <a:xfrm>
          <a:off x="12763500" y="135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136315</xdr:rowOff>
    </xdr:from>
    <xdr:ext cx="378565" cy="259045"/>
    <xdr:sp macro="" textlink="">
      <xdr:nvSpPr>
        <xdr:cNvPr id="663" name="テキスト ボックス 662"/>
        <xdr:cNvSpPr txBox="1"/>
      </xdr:nvSpPr>
      <xdr:spPr>
        <a:xfrm>
          <a:off x="12625017" y="13680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147152</xdr:rowOff>
    </xdr:from>
    <xdr:to>
      <xdr:col>85</xdr:col>
      <xdr:colOff>127000</xdr:colOff>
      <xdr:row>94</xdr:row>
      <xdr:rowOff>149027</xdr:rowOff>
    </xdr:to>
    <xdr:cxnSp macro="">
      <xdr:nvCxnSpPr>
        <xdr:cNvPr id="690" name="直線コネクタ 689"/>
        <xdr:cNvCxnSpPr/>
      </xdr:nvCxnSpPr>
      <xdr:spPr>
        <a:xfrm flipV="1">
          <a:off x="15481300" y="16263452"/>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1"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149027</xdr:rowOff>
    </xdr:from>
    <xdr:to>
      <xdr:col>81</xdr:col>
      <xdr:colOff>50800</xdr:colOff>
      <xdr:row>94</xdr:row>
      <xdr:rowOff>150947</xdr:rowOff>
    </xdr:to>
    <xdr:cxnSp macro="">
      <xdr:nvCxnSpPr>
        <xdr:cNvPr id="693" name="直線コネクタ 692"/>
        <xdr:cNvCxnSpPr/>
      </xdr:nvCxnSpPr>
      <xdr:spPr>
        <a:xfrm flipV="1">
          <a:off x="14592300" y="1626532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5" name="テキスト ボックス 694"/>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11821</xdr:rowOff>
    </xdr:from>
    <xdr:to>
      <xdr:col>76</xdr:col>
      <xdr:colOff>114300</xdr:colOff>
      <xdr:row>94</xdr:row>
      <xdr:rowOff>150947</xdr:rowOff>
    </xdr:to>
    <xdr:cxnSp macro="">
      <xdr:nvCxnSpPr>
        <xdr:cNvPr id="696" name="直線コネクタ 695"/>
        <xdr:cNvCxnSpPr/>
      </xdr:nvCxnSpPr>
      <xdr:spPr>
        <a:xfrm>
          <a:off x="13703300" y="16128121"/>
          <a:ext cx="889000" cy="1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8" name="テキスト ボックス 697"/>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11821</xdr:rowOff>
    </xdr:from>
    <xdr:to>
      <xdr:col>71</xdr:col>
      <xdr:colOff>177800</xdr:colOff>
      <xdr:row>94</xdr:row>
      <xdr:rowOff>136843</xdr:rowOff>
    </xdr:to>
    <xdr:cxnSp macro="">
      <xdr:nvCxnSpPr>
        <xdr:cNvPr id="699" name="直線コネクタ 698"/>
        <xdr:cNvCxnSpPr/>
      </xdr:nvCxnSpPr>
      <xdr:spPr>
        <a:xfrm flipV="1">
          <a:off x="12814300" y="16128121"/>
          <a:ext cx="889000" cy="1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701" name="テキスト ボックス 700"/>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2" name="フローチャート: 判断 701"/>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703" name="テキスト ボックス 702"/>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96352</xdr:rowOff>
    </xdr:from>
    <xdr:to>
      <xdr:col>85</xdr:col>
      <xdr:colOff>177800</xdr:colOff>
      <xdr:row>95</xdr:row>
      <xdr:rowOff>26502</xdr:rowOff>
    </xdr:to>
    <xdr:sp macro="" textlink="">
      <xdr:nvSpPr>
        <xdr:cNvPr id="709" name="楕円 708"/>
        <xdr:cNvSpPr/>
      </xdr:nvSpPr>
      <xdr:spPr>
        <a:xfrm>
          <a:off x="16268700" y="1621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74779</xdr:rowOff>
    </xdr:from>
    <xdr:ext cx="534377" cy="259045"/>
    <xdr:sp macro="" textlink="">
      <xdr:nvSpPr>
        <xdr:cNvPr id="710" name="公債費該当値テキスト"/>
        <xdr:cNvSpPr txBox="1"/>
      </xdr:nvSpPr>
      <xdr:spPr>
        <a:xfrm>
          <a:off x="16370300" y="1619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98227</xdr:rowOff>
    </xdr:from>
    <xdr:to>
      <xdr:col>81</xdr:col>
      <xdr:colOff>101600</xdr:colOff>
      <xdr:row>95</xdr:row>
      <xdr:rowOff>28377</xdr:rowOff>
    </xdr:to>
    <xdr:sp macro="" textlink="">
      <xdr:nvSpPr>
        <xdr:cNvPr id="711" name="楕円 710"/>
        <xdr:cNvSpPr/>
      </xdr:nvSpPr>
      <xdr:spPr>
        <a:xfrm>
          <a:off x="15430500" y="162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19504</xdr:rowOff>
    </xdr:from>
    <xdr:ext cx="534377" cy="259045"/>
    <xdr:sp macro="" textlink="">
      <xdr:nvSpPr>
        <xdr:cNvPr id="712" name="テキスト ボックス 711"/>
        <xdr:cNvSpPr txBox="1"/>
      </xdr:nvSpPr>
      <xdr:spPr>
        <a:xfrm>
          <a:off x="15214111" y="163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100147</xdr:rowOff>
    </xdr:from>
    <xdr:to>
      <xdr:col>76</xdr:col>
      <xdr:colOff>165100</xdr:colOff>
      <xdr:row>95</xdr:row>
      <xdr:rowOff>30297</xdr:rowOff>
    </xdr:to>
    <xdr:sp macro="" textlink="">
      <xdr:nvSpPr>
        <xdr:cNvPr id="713" name="楕円 712"/>
        <xdr:cNvSpPr/>
      </xdr:nvSpPr>
      <xdr:spPr>
        <a:xfrm>
          <a:off x="14541500" y="162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21424</xdr:rowOff>
    </xdr:from>
    <xdr:ext cx="534377" cy="259045"/>
    <xdr:sp macro="" textlink="">
      <xdr:nvSpPr>
        <xdr:cNvPr id="714" name="テキスト ボックス 713"/>
        <xdr:cNvSpPr txBox="1"/>
      </xdr:nvSpPr>
      <xdr:spPr>
        <a:xfrm>
          <a:off x="14325111" y="163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132471</xdr:rowOff>
    </xdr:from>
    <xdr:to>
      <xdr:col>72</xdr:col>
      <xdr:colOff>38100</xdr:colOff>
      <xdr:row>94</xdr:row>
      <xdr:rowOff>62621</xdr:rowOff>
    </xdr:to>
    <xdr:sp macro="" textlink="">
      <xdr:nvSpPr>
        <xdr:cNvPr id="715" name="楕円 714"/>
        <xdr:cNvSpPr/>
      </xdr:nvSpPr>
      <xdr:spPr>
        <a:xfrm>
          <a:off x="13652500" y="1607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53748</xdr:rowOff>
    </xdr:from>
    <xdr:ext cx="534377" cy="259045"/>
    <xdr:sp macro="" textlink="">
      <xdr:nvSpPr>
        <xdr:cNvPr id="716" name="テキスト ボックス 715"/>
        <xdr:cNvSpPr txBox="1"/>
      </xdr:nvSpPr>
      <xdr:spPr>
        <a:xfrm>
          <a:off x="13436111" y="1617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86043</xdr:rowOff>
    </xdr:from>
    <xdr:to>
      <xdr:col>67</xdr:col>
      <xdr:colOff>101600</xdr:colOff>
      <xdr:row>95</xdr:row>
      <xdr:rowOff>16193</xdr:rowOff>
    </xdr:to>
    <xdr:sp macro="" textlink="">
      <xdr:nvSpPr>
        <xdr:cNvPr id="717" name="楕円 716"/>
        <xdr:cNvSpPr/>
      </xdr:nvSpPr>
      <xdr:spPr>
        <a:xfrm>
          <a:off x="12763500" y="162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7320</xdr:rowOff>
    </xdr:from>
    <xdr:ext cx="534377" cy="259045"/>
    <xdr:sp macro="" textlink="">
      <xdr:nvSpPr>
        <xdr:cNvPr id="718" name="テキスト ボックス 717"/>
        <xdr:cNvSpPr txBox="1"/>
      </xdr:nvSpPr>
      <xdr:spPr>
        <a:xfrm>
          <a:off x="12547111" y="162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3" name="テキスト ボックス 752"/>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6" name="テキスト ボックス 755"/>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7" name="フローチャート: 判断 756"/>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8" name="テキスト ボックス 757"/>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主な要因</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総務費は、工事が中断している本庁舎耐震化整備にかかる事業費の減があるものの、類似団体と比較して増傾向となっている。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子ども・子育て新法に基づき、民間保育所に運営を委託する施設型給付費等支給事業について増となったこと、障害福祉サービス等給付事業について増となったものの、臨時福祉給費金支給事業が終了したにより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衛生費については、病院事業会計への繰出金が減少したことから、住民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人あたりについては減となったものの、依然として類似団体と比較して増傾向となっている。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土木費については、ＪＲ稲枝駅改築整備完了による減はあったものの、彦根駅平田線を始めとした道路改良事業の増および下水道事業の繰出が増となったことで、類似団体と比較して増傾向となっている。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教育費については、幼稚園空調設備設置事業があったものの、前年度実施した小学校空調設備設置事業および教育施設整備基金への積立が減となったことから、全体で減となった。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実質収支については、年々悪化していたが、平成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年度については、財政調整基金を</a:t>
          </a:r>
          <a:r>
            <a:rPr kumimoji="1" lang="en-US" altLang="ja-JP" sz="1200">
              <a:solidFill>
                <a:sysClr val="windowText" lastClr="000000"/>
              </a:solidFill>
              <a:latin typeface="ＭＳ ゴシック" pitchFamily="49" charset="-128"/>
              <a:ea typeface="ＭＳ ゴシック" pitchFamily="49" charset="-128"/>
            </a:rPr>
            <a:t>21</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千万円取崩したこともあり、標準財政規模比では</a:t>
          </a:r>
          <a:r>
            <a:rPr kumimoji="1" lang="en-US" altLang="ja-JP" sz="1200">
              <a:solidFill>
                <a:sysClr val="windowText" lastClr="000000"/>
              </a:solidFill>
              <a:latin typeface="ＭＳ ゴシック" pitchFamily="49" charset="-128"/>
              <a:ea typeface="ＭＳ ゴシック" pitchFamily="49" charset="-128"/>
            </a:rPr>
            <a:t>1.45</a:t>
          </a:r>
          <a:r>
            <a:rPr kumimoji="1" lang="ja-JP" altLang="en-US" sz="1200">
              <a:solidFill>
                <a:sysClr val="windowText" lastClr="000000"/>
              </a:solidFill>
              <a:latin typeface="ＭＳ ゴシック" pitchFamily="49" charset="-128"/>
              <a:ea typeface="ＭＳ ゴシック" pitchFamily="49" charset="-128"/>
            </a:rPr>
            <a:t>ポイント増となった。しかしながら、そのことにより財政調整基金残高が、同比</a:t>
          </a:r>
          <a:r>
            <a:rPr kumimoji="1" lang="en-US" altLang="ja-JP" sz="1200">
              <a:solidFill>
                <a:sysClr val="windowText" lastClr="000000"/>
              </a:solidFill>
              <a:latin typeface="ＭＳ ゴシック" pitchFamily="49" charset="-128"/>
              <a:ea typeface="ＭＳ ゴシック" pitchFamily="49" charset="-128"/>
            </a:rPr>
            <a:t>4.67</a:t>
          </a:r>
          <a:r>
            <a:rPr kumimoji="1" lang="ja-JP" altLang="en-US" sz="1200">
              <a:solidFill>
                <a:sysClr val="windowText" lastClr="000000"/>
              </a:solidFill>
              <a:latin typeface="ＭＳ ゴシック" pitchFamily="49" charset="-128"/>
              <a:ea typeface="ＭＳ ゴシック" pitchFamily="49" charset="-128"/>
            </a:rPr>
            <a:t>ポイント悪化となり、財政調整基金と減債基金の積立や取崩し等を勘案した実質単年度収支については前年度から赤字が膨らむこととなった。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31</a:t>
          </a:r>
          <a:r>
            <a:rPr kumimoji="1" lang="ja-JP" altLang="en-US" sz="1200">
              <a:solidFill>
                <a:sysClr val="windowText" lastClr="000000"/>
              </a:solidFill>
              <a:latin typeface="ＭＳ ゴシック" pitchFamily="49" charset="-128"/>
              <a:ea typeface="ＭＳ ゴシック" pitchFamily="49" charset="-128"/>
            </a:rPr>
            <a:t>年度当初予算から予算枠配分方式を採用していることから、削減可能な支出について検討を重ね、すでに着手している投資的経費等の実施についても、後年度負担に留意しながら効率的に財政運営を行う。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年度に引き続き、全会計において赤字は発生しておらず、良好な状態である。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水道事業会計においては、使用水量、給水収益は共に前年度と比較して微減となったが、長期前受金戻入の影響もあり、実質収支は増となり、標準財政規模比についても前年度比を維持することとなった。</a:t>
          </a:r>
        </a:p>
        <a:p>
          <a:r>
            <a:rPr kumimoji="1" lang="ja-JP" altLang="en-US" sz="1400">
              <a:solidFill>
                <a:sysClr val="windowText" lastClr="000000"/>
              </a:solidFill>
              <a:latin typeface="ＭＳ ゴシック" pitchFamily="49" charset="-128"/>
              <a:ea typeface="ＭＳ ゴシック" pitchFamily="49" charset="-128"/>
            </a:rPr>
            <a:t>　病院事業会計において、総費用について、患者数の増加に伴う材料費の増加や、医師確保に伴う給与費の増加により、費用が増となったものの、医業収益について、入院収益は患者数と診療単価の増加、外来収益も同様に増加となり、収支の改善が大きく図られ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国民健康保険事業特別会計については、平成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からは、国民健康保険制度の改正に伴い、県が国保の共同保険者として財政運営の責任主体となり、市町から国保事業費納付金を徴収するとともに、医療給付に要する費用を保健給付費等交付金として市町に交付することとなったこともあり、実質収支が減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その他の事業会計も含めて、平成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年度以降</a:t>
          </a:r>
          <a:r>
            <a:rPr kumimoji="1" lang="en-US" altLang="ja-JP" sz="1400">
              <a:solidFill>
                <a:sysClr val="windowText" lastClr="000000"/>
              </a:solidFill>
              <a:latin typeface="ＭＳ ゴシック" pitchFamily="49" charset="-128"/>
              <a:ea typeface="ＭＳ ゴシック" pitchFamily="49" charset="-128"/>
            </a:rPr>
            <a:t>8</a:t>
          </a:r>
          <a:r>
            <a:rPr kumimoji="1" lang="ja-JP" altLang="en-US" sz="1400">
              <a:solidFill>
                <a:sysClr val="windowText" lastClr="000000"/>
              </a:solidFill>
              <a:latin typeface="ＭＳ ゴシック" pitchFamily="49" charset="-128"/>
              <a:ea typeface="ＭＳ ゴシック" pitchFamily="49" charset="-128"/>
            </a:rPr>
            <a:t>年連続で全会計で黒字となったが、今後も経営状態に注意する必要がある。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44926842</v>
      </c>
      <c r="BO4" s="461"/>
      <c r="BP4" s="461"/>
      <c r="BQ4" s="461"/>
      <c r="BR4" s="461"/>
      <c r="BS4" s="461"/>
      <c r="BT4" s="461"/>
      <c r="BU4" s="462"/>
      <c r="BV4" s="460">
        <v>45018096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3.8</v>
      </c>
      <c r="CU4" s="642"/>
      <c r="CV4" s="642"/>
      <c r="CW4" s="642"/>
      <c r="CX4" s="642"/>
      <c r="CY4" s="642"/>
      <c r="CZ4" s="642"/>
      <c r="DA4" s="643"/>
      <c r="DB4" s="641">
        <v>2.2999999999999998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43842071</v>
      </c>
      <c r="BO5" s="466"/>
      <c r="BP5" s="466"/>
      <c r="BQ5" s="466"/>
      <c r="BR5" s="466"/>
      <c r="BS5" s="466"/>
      <c r="BT5" s="466"/>
      <c r="BU5" s="467"/>
      <c r="BV5" s="465">
        <v>44296931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96.2</v>
      </c>
      <c r="CU5" s="436"/>
      <c r="CV5" s="436"/>
      <c r="CW5" s="436"/>
      <c r="CX5" s="436"/>
      <c r="CY5" s="436"/>
      <c r="CZ5" s="436"/>
      <c r="DA5" s="437"/>
      <c r="DB5" s="435">
        <v>94.9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1084771</v>
      </c>
      <c r="BO6" s="466"/>
      <c r="BP6" s="466"/>
      <c r="BQ6" s="466"/>
      <c r="BR6" s="466"/>
      <c r="BS6" s="466"/>
      <c r="BT6" s="466"/>
      <c r="BU6" s="467"/>
      <c r="BV6" s="465">
        <v>721165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102.7</v>
      </c>
      <c r="CU6" s="616"/>
      <c r="CV6" s="616"/>
      <c r="CW6" s="616"/>
      <c r="CX6" s="616"/>
      <c r="CY6" s="616"/>
      <c r="CZ6" s="616"/>
      <c r="DA6" s="617"/>
      <c r="DB6" s="615">
        <v>101.4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155872</v>
      </c>
      <c r="BO7" s="466"/>
      <c r="BP7" s="466"/>
      <c r="BQ7" s="466"/>
      <c r="BR7" s="466"/>
      <c r="BS7" s="466"/>
      <c r="BT7" s="466"/>
      <c r="BU7" s="467"/>
      <c r="BV7" s="465">
        <v>159711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24431147</v>
      </c>
      <c r="CU7" s="466"/>
      <c r="CV7" s="466"/>
      <c r="CW7" s="466"/>
      <c r="CX7" s="466"/>
      <c r="CY7" s="466"/>
      <c r="CZ7" s="466"/>
      <c r="DA7" s="467"/>
      <c r="DB7" s="465">
        <v>23905293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928899</v>
      </c>
      <c r="BO8" s="466"/>
      <c r="BP8" s="466"/>
      <c r="BQ8" s="466"/>
      <c r="BR8" s="466"/>
      <c r="BS8" s="466"/>
      <c r="BT8" s="466"/>
      <c r="BU8" s="467"/>
      <c r="BV8" s="465">
        <v>561454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0.81</v>
      </c>
      <c r="CU8" s="579"/>
      <c r="CV8" s="579"/>
      <c r="CW8" s="579"/>
      <c r="CX8" s="579"/>
      <c r="CY8" s="579"/>
      <c r="CZ8" s="579"/>
      <c r="DA8" s="580"/>
      <c r="DB8" s="578">
        <v>0.79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113679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367445</v>
      </c>
      <c r="BO9" s="466"/>
      <c r="BP9" s="466"/>
      <c r="BQ9" s="466"/>
      <c r="BR9" s="466"/>
      <c r="BS9" s="466"/>
      <c r="BT9" s="466"/>
      <c r="BU9" s="467"/>
      <c r="BV9" s="465">
        <v>-43869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10.9</v>
      </c>
      <c r="CU9" s="436"/>
      <c r="CV9" s="436"/>
      <c r="CW9" s="436"/>
      <c r="CX9" s="436"/>
      <c r="CY9" s="436"/>
      <c r="CZ9" s="436"/>
      <c r="DA9" s="437"/>
      <c r="DB9" s="435">
        <v>11.5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112156</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102</v>
      </c>
      <c r="AV10" s="523"/>
      <c r="AW10" s="523"/>
      <c r="AX10" s="523"/>
      <c r="AY10" s="445" t="s">
        <v>120</v>
      </c>
      <c r="AZ10" s="446"/>
      <c r="BA10" s="446"/>
      <c r="BB10" s="446"/>
      <c r="BC10" s="446"/>
      <c r="BD10" s="446"/>
      <c r="BE10" s="446"/>
      <c r="BF10" s="446"/>
      <c r="BG10" s="446"/>
      <c r="BH10" s="446"/>
      <c r="BI10" s="446"/>
      <c r="BJ10" s="446"/>
      <c r="BK10" s="446"/>
      <c r="BL10" s="446"/>
      <c r="BM10" s="447"/>
      <c r="BN10" s="465">
        <v>1093472</v>
      </c>
      <c r="BO10" s="466"/>
      <c r="BP10" s="466"/>
      <c r="BQ10" s="466"/>
      <c r="BR10" s="466"/>
      <c r="BS10" s="466"/>
      <c r="BT10" s="466"/>
      <c r="BU10" s="467"/>
      <c r="BV10" s="465">
        <v>795</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113171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2150000</v>
      </c>
      <c r="BO12" s="466"/>
      <c r="BP12" s="466"/>
      <c r="BQ12" s="466"/>
      <c r="BR12" s="466"/>
      <c r="BS12" s="466"/>
      <c r="BT12" s="466"/>
      <c r="BU12" s="467"/>
      <c r="BV12" s="465">
        <v>530000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110531</v>
      </c>
      <c r="S13" s="569"/>
      <c r="T13" s="569"/>
      <c r="U13" s="569"/>
      <c r="V13" s="570"/>
      <c r="W13" s="556" t="s">
        <v>139</v>
      </c>
      <c r="X13" s="478"/>
      <c r="Y13" s="478"/>
      <c r="Z13" s="478"/>
      <c r="AA13" s="478"/>
      <c r="AB13" s="479"/>
      <c r="AC13" s="441">
        <v>988</v>
      </c>
      <c r="AD13" s="442"/>
      <c r="AE13" s="442"/>
      <c r="AF13" s="442"/>
      <c r="AG13" s="443"/>
      <c r="AH13" s="441">
        <v>1018</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-689083</v>
      </c>
      <c r="BO13" s="466"/>
      <c r="BP13" s="466"/>
      <c r="BQ13" s="466"/>
      <c r="BR13" s="466"/>
      <c r="BS13" s="466"/>
      <c r="BT13" s="466"/>
      <c r="BU13" s="467"/>
      <c r="BV13" s="465">
        <v>-573074</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8.4</v>
      </c>
      <c r="CU13" s="436"/>
      <c r="CV13" s="436"/>
      <c r="CW13" s="436"/>
      <c r="CX13" s="436"/>
      <c r="CY13" s="436"/>
      <c r="CZ13" s="436"/>
      <c r="DA13" s="437"/>
      <c r="DB13" s="435">
        <v>8.1999999999999993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112720</v>
      </c>
      <c r="S14" s="569"/>
      <c r="T14" s="569"/>
      <c r="U14" s="569"/>
      <c r="V14" s="570"/>
      <c r="W14" s="571"/>
      <c r="X14" s="481"/>
      <c r="Y14" s="481"/>
      <c r="Z14" s="481"/>
      <c r="AA14" s="481"/>
      <c r="AB14" s="482"/>
      <c r="AC14" s="561">
        <v>1.9</v>
      </c>
      <c r="AD14" s="562"/>
      <c r="AE14" s="562"/>
      <c r="AF14" s="562"/>
      <c r="AG14" s="563"/>
      <c r="AH14" s="561">
        <v>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53</v>
      </c>
      <c r="CU14" s="573"/>
      <c r="CV14" s="573"/>
      <c r="CW14" s="573"/>
      <c r="CX14" s="573"/>
      <c r="CY14" s="573"/>
      <c r="CZ14" s="573"/>
      <c r="DA14" s="574"/>
      <c r="DB14" s="572">
        <v>46.6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110384</v>
      </c>
      <c r="S15" s="569"/>
      <c r="T15" s="569"/>
      <c r="U15" s="569"/>
      <c r="V15" s="570"/>
      <c r="W15" s="556" t="s">
        <v>146</v>
      </c>
      <c r="X15" s="478"/>
      <c r="Y15" s="478"/>
      <c r="Z15" s="478"/>
      <c r="AA15" s="478"/>
      <c r="AB15" s="479"/>
      <c r="AC15" s="441">
        <v>18802</v>
      </c>
      <c r="AD15" s="442"/>
      <c r="AE15" s="442"/>
      <c r="AF15" s="442"/>
      <c r="AG15" s="443"/>
      <c r="AH15" s="441">
        <v>18050</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15282592</v>
      </c>
      <c r="BO15" s="461"/>
      <c r="BP15" s="461"/>
      <c r="BQ15" s="461"/>
      <c r="BR15" s="461"/>
      <c r="BS15" s="461"/>
      <c r="BT15" s="461"/>
      <c r="BU15" s="462"/>
      <c r="BV15" s="460">
        <v>14548690</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35.200000000000003</v>
      </c>
      <c r="AD16" s="562"/>
      <c r="AE16" s="562"/>
      <c r="AF16" s="562"/>
      <c r="AG16" s="563"/>
      <c r="AH16" s="561">
        <v>35.799999999999997</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18487058</v>
      </c>
      <c r="BO16" s="466"/>
      <c r="BP16" s="466"/>
      <c r="BQ16" s="466"/>
      <c r="BR16" s="466"/>
      <c r="BS16" s="466"/>
      <c r="BT16" s="466"/>
      <c r="BU16" s="467"/>
      <c r="BV16" s="465">
        <v>18145967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33569</v>
      </c>
      <c r="AD17" s="442"/>
      <c r="AE17" s="442"/>
      <c r="AF17" s="442"/>
      <c r="AG17" s="443"/>
      <c r="AH17" s="441">
        <v>31350</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19635094</v>
      </c>
      <c r="BO17" s="466"/>
      <c r="BP17" s="466"/>
      <c r="BQ17" s="466"/>
      <c r="BR17" s="466"/>
      <c r="BS17" s="466"/>
      <c r="BT17" s="466"/>
      <c r="BU17" s="467"/>
      <c r="BV17" s="465">
        <v>18675334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196.87</v>
      </c>
      <c r="M18" s="530"/>
      <c r="N18" s="530"/>
      <c r="O18" s="530"/>
      <c r="P18" s="530"/>
      <c r="Q18" s="530"/>
      <c r="R18" s="531"/>
      <c r="S18" s="531"/>
      <c r="T18" s="531"/>
      <c r="U18" s="531"/>
      <c r="V18" s="532"/>
      <c r="W18" s="546"/>
      <c r="X18" s="547"/>
      <c r="Y18" s="547"/>
      <c r="Z18" s="547"/>
      <c r="AA18" s="547"/>
      <c r="AB18" s="557"/>
      <c r="AC18" s="429">
        <v>62.9</v>
      </c>
      <c r="AD18" s="430"/>
      <c r="AE18" s="430"/>
      <c r="AF18" s="430"/>
      <c r="AG18" s="533"/>
      <c r="AH18" s="429">
        <v>62.2</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23915723</v>
      </c>
      <c r="BO18" s="466"/>
      <c r="BP18" s="466"/>
      <c r="BQ18" s="466"/>
      <c r="BR18" s="466"/>
      <c r="BS18" s="466"/>
      <c r="BT18" s="466"/>
      <c r="BU18" s="467"/>
      <c r="BV18" s="465">
        <v>23618558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577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30099432</v>
      </c>
      <c r="BO19" s="466"/>
      <c r="BP19" s="466"/>
      <c r="BQ19" s="466"/>
      <c r="BR19" s="466"/>
      <c r="BS19" s="466"/>
      <c r="BT19" s="466"/>
      <c r="BU19" s="467"/>
      <c r="BV19" s="465">
        <v>28620941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45546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40154742</v>
      </c>
      <c r="BO23" s="466"/>
      <c r="BP23" s="466"/>
      <c r="BQ23" s="466"/>
      <c r="BR23" s="466"/>
      <c r="BS23" s="466"/>
      <c r="BT23" s="466"/>
      <c r="BU23" s="467"/>
      <c r="BV23" s="465">
        <v>39441234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4625</v>
      </c>
      <c r="R24" s="442"/>
      <c r="S24" s="442"/>
      <c r="T24" s="442"/>
      <c r="U24" s="442"/>
      <c r="V24" s="443"/>
      <c r="W24" s="507"/>
      <c r="X24" s="498"/>
      <c r="Y24" s="499"/>
      <c r="Z24" s="438" t="s">
        <v>170</v>
      </c>
      <c r="AA24" s="439"/>
      <c r="AB24" s="439"/>
      <c r="AC24" s="439"/>
      <c r="AD24" s="439"/>
      <c r="AE24" s="439"/>
      <c r="AF24" s="439"/>
      <c r="AG24" s="440"/>
      <c r="AH24" s="441">
        <v>783</v>
      </c>
      <c r="AI24" s="442"/>
      <c r="AJ24" s="442"/>
      <c r="AK24" s="442"/>
      <c r="AL24" s="443"/>
      <c r="AM24" s="441">
        <v>2329425</v>
      </c>
      <c r="AN24" s="442"/>
      <c r="AO24" s="442"/>
      <c r="AP24" s="442"/>
      <c r="AQ24" s="442"/>
      <c r="AR24" s="443"/>
      <c r="AS24" s="441">
        <v>2975</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21007627</v>
      </c>
      <c r="BO24" s="466"/>
      <c r="BP24" s="466"/>
      <c r="BQ24" s="466"/>
      <c r="BR24" s="466"/>
      <c r="BS24" s="466"/>
      <c r="BT24" s="466"/>
      <c r="BU24" s="467"/>
      <c r="BV24" s="465">
        <v>23162327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7700</v>
      </c>
      <c r="R25" s="442"/>
      <c r="S25" s="442"/>
      <c r="T25" s="442"/>
      <c r="U25" s="442"/>
      <c r="V25" s="443"/>
      <c r="W25" s="507"/>
      <c r="X25" s="498"/>
      <c r="Y25" s="499"/>
      <c r="Z25" s="438" t="s">
        <v>173</v>
      </c>
      <c r="AA25" s="439"/>
      <c r="AB25" s="439"/>
      <c r="AC25" s="439"/>
      <c r="AD25" s="439"/>
      <c r="AE25" s="439"/>
      <c r="AF25" s="439"/>
      <c r="AG25" s="440"/>
      <c r="AH25" s="441">
        <v>156</v>
      </c>
      <c r="AI25" s="442"/>
      <c r="AJ25" s="442"/>
      <c r="AK25" s="442"/>
      <c r="AL25" s="443"/>
      <c r="AM25" s="441">
        <v>438672</v>
      </c>
      <c r="AN25" s="442"/>
      <c r="AO25" s="442"/>
      <c r="AP25" s="442"/>
      <c r="AQ25" s="442"/>
      <c r="AR25" s="443"/>
      <c r="AS25" s="441">
        <v>2812</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9899634</v>
      </c>
      <c r="BO25" s="461"/>
      <c r="BP25" s="461"/>
      <c r="BQ25" s="461"/>
      <c r="BR25" s="461"/>
      <c r="BS25" s="461"/>
      <c r="BT25" s="461"/>
      <c r="BU25" s="462"/>
      <c r="BV25" s="460">
        <v>7198857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7050</v>
      </c>
      <c r="R26" s="442"/>
      <c r="S26" s="442"/>
      <c r="T26" s="442"/>
      <c r="U26" s="442"/>
      <c r="V26" s="443"/>
      <c r="W26" s="507"/>
      <c r="X26" s="498"/>
      <c r="Y26" s="499"/>
      <c r="Z26" s="438" t="s">
        <v>176</v>
      </c>
      <c r="AA26" s="520"/>
      <c r="AB26" s="520"/>
      <c r="AC26" s="520"/>
      <c r="AD26" s="520"/>
      <c r="AE26" s="520"/>
      <c r="AF26" s="520"/>
      <c r="AG26" s="521"/>
      <c r="AH26" s="441">
        <v>26</v>
      </c>
      <c r="AI26" s="442"/>
      <c r="AJ26" s="442"/>
      <c r="AK26" s="442"/>
      <c r="AL26" s="443"/>
      <c r="AM26" s="441">
        <v>85904</v>
      </c>
      <c r="AN26" s="442"/>
      <c r="AO26" s="442"/>
      <c r="AP26" s="442"/>
      <c r="AQ26" s="442"/>
      <c r="AR26" s="443"/>
      <c r="AS26" s="441">
        <v>3304</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178</v>
      </c>
      <c r="BO26" s="466"/>
      <c r="BP26" s="466"/>
      <c r="BQ26" s="466"/>
      <c r="BR26" s="466"/>
      <c r="BS26" s="466"/>
      <c r="BT26" s="466"/>
      <c r="BU26" s="467"/>
      <c r="BV26" s="465" t="s">
        <v>178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5340</v>
      </c>
      <c r="R27" s="442"/>
      <c r="S27" s="442"/>
      <c r="T27" s="442"/>
      <c r="U27" s="442"/>
      <c r="V27" s="443"/>
      <c r="W27" s="507"/>
      <c r="X27" s="498"/>
      <c r="Y27" s="499"/>
      <c r="Z27" s="438" t="s">
        <v>180</v>
      </c>
      <c r="AA27" s="439"/>
      <c r="AB27" s="439"/>
      <c r="AC27" s="439"/>
      <c r="AD27" s="439"/>
      <c r="AE27" s="439"/>
      <c r="AF27" s="439"/>
      <c r="AG27" s="440"/>
      <c r="AH27" s="441">
        <v>92</v>
      </c>
      <c r="AI27" s="442"/>
      <c r="AJ27" s="442"/>
      <c r="AK27" s="442"/>
      <c r="AL27" s="443"/>
      <c r="AM27" s="441">
        <v>291924</v>
      </c>
      <c r="AN27" s="442"/>
      <c r="AO27" s="442"/>
      <c r="AP27" s="442"/>
      <c r="AQ27" s="442"/>
      <c r="AR27" s="443"/>
      <c r="AS27" s="441">
        <v>3173</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1163943</v>
      </c>
      <c r="BO27" s="469"/>
      <c r="BP27" s="469"/>
      <c r="BQ27" s="469"/>
      <c r="BR27" s="469"/>
      <c r="BS27" s="469"/>
      <c r="BT27" s="469"/>
      <c r="BU27" s="470"/>
      <c r="BV27" s="468">
        <v>1163943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4540</v>
      </c>
      <c r="R28" s="442"/>
      <c r="S28" s="442"/>
      <c r="T28" s="442"/>
      <c r="U28" s="442"/>
      <c r="V28" s="443"/>
      <c r="W28" s="507"/>
      <c r="X28" s="498"/>
      <c r="Y28" s="499"/>
      <c r="Z28" s="438" t="s">
        <v>183</v>
      </c>
      <c r="AA28" s="439"/>
      <c r="AB28" s="439"/>
      <c r="AC28" s="439"/>
      <c r="AD28" s="439"/>
      <c r="AE28" s="439"/>
      <c r="AF28" s="439"/>
      <c r="AG28" s="440"/>
      <c r="AH28" s="441" t="s">
        <v>178</v>
      </c>
      <c r="AI28" s="442"/>
      <c r="AJ28" s="442"/>
      <c r="AK28" s="442"/>
      <c r="AL28" s="443"/>
      <c r="AM28" s="441" t="s">
        <v>178</v>
      </c>
      <c r="AN28" s="442"/>
      <c r="AO28" s="442"/>
      <c r="AP28" s="442"/>
      <c r="AQ28" s="442"/>
      <c r="AR28" s="443"/>
      <c r="AS28" s="441" t="s">
        <v>178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2802755</v>
      </c>
      <c r="BO28" s="461"/>
      <c r="BP28" s="461"/>
      <c r="BQ28" s="461"/>
      <c r="BR28" s="461"/>
      <c r="BS28" s="461"/>
      <c r="BT28" s="461"/>
      <c r="BU28" s="462"/>
      <c r="BV28" s="460">
        <v>3859283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22</v>
      </c>
      <c r="M29" s="442"/>
      <c r="N29" s="442"/>
      <c r="O29" s="442"/>
      <c r="P29" s="443"/>
      <c r="Q29" s="441">
        <v>4050</v>
      </c>
      <c r="R29" s="442"/>
      <c r="S29" s="442"/>
      <c r="T29" s="442"/>
      <c r="U29" s="442"/>
      <c r="V29" s="443"/>
      <c r="W29" s="508"/>
      <c r="X29" s="509"/>
      <c r="Y29" s="510"/>
      <c r="Z29" s="438" t="s">
        <v>186</v>
      </c>
      <c r="AA29" s="439"/>
      <c r="AB29" s="439"/>
      <c r="AC29" s="439"/>
      <c r="AD29" s="439"/>
      <c r="AE29" s="439"/>
      <c r="AF29" s="439"/>
      <c r="AG29" s="440"/>
      <c r="AH29" s="441">
        <v>875</v>
      </c>
      <c r="AI29" s="442"/>
      <c r="AJ29" s="442"/>
      <c r="AK29" s="442"/>
      <c r="AL29" s="443"/>
      <c r="AM29" s="441">
        <v>2621349</v>
      </c>
      <c r="AN29" s="442"/>
      <c r="AO29" s="442"/>
      <c r="AP29" s="442"/>
      <c r="AQ29" s="442"/>
      <c r="AR29" s="443"/>
      <c r="AS29" s="441">
        <v>2996</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154743</v>
      </c>
      <c r="BO29" s="466"/>
      <c r="BP29" s="466"/>
      <c r="BQ29" s="466"/>
      <c r="BR29" s="466"/>
      <c r="BS29" s="466"/>
      <c r="BT29" s="466"/>
      <c r="BU29" s="467"/>
      <c r="BV29" s="465">
        <v>154727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3742904</v>
      </c>
      <c r="BO30" s="469"/>
      <c r="BP30" s="469"/>
      <c r="BQ30" s="469"/>
      <c r="BR30" s="469"/>
      <c r="BS30" s="469"/>
      <c r="BT30" s="469"/>
      <c r="BU30" s="470"/>
      <c r="BV30" s="468">
        <v>4086839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病院事業会計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彦根愛知犬上広域行政組合（一般会計）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夢京橋</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休日急病診療所事業特別会計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水道事業会計</v>
      </c>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彦根市犬上郡営林組合（一般会計）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彦根総合地方卸売市場</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彦根市米原市山林組合（一般会計）</v>
      </c>
      <c r="BZ36" s="423"/>
      <c r="CA36" s="423"/>
      <c r="CB36" s="423"/>
      <c r="CC36" s="423"/>
      <c r="CD36" s="423"/>
      <c r="CE36" s="423"/>
      <c r="CF36" s="423"/>
      <c r="CG36" s="423"/>
      <c r="CH36" s="423"/>
      <c r="CI36" s="423"/>
      <c r="CJ36" s="423"/>
      <c r="CK36" s="423"/>
      <c r="CL36" s="423"/>
      <c r="CM36" s="423"/>
      <c r="CN36" s="213"/>
      <c r="CO36" s="424">
        <f t="shared" si="3"/>
        <v>22</v>
      </c>
      <c r="CP36" s="424"/>
      <c r="CQ36" s="423" t="str">
        <f>IF('各会計、関係団体の財政状況及び健全化判断比率'!BS9="","",'各会計、関係団体の財政状況及び健全化判断比率'!BS9)</f>
        <v>四番町スクエア</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滋賀県市町村交通災害共済組合（一般会計）</v>
      </c>
      <c r="BZ37" s="423"/>
      <c r="CA37" s="423"/>
      <c r="CB37" s="423"/>
      <c r="CC37" s="423"/>
      <c r="CD37" s="423"/>
      <c r="CE37" s="423"/>
      <c r="CF37" s="423"/>
      <c r="CG37" s="423"/>
      <c r="CH37" s="423"/>
      <c r="CI37" s="423"/>
      <c r="CJ37" s="423"/>
      <c r="CK37" s="423"/>
      <c r="CL37" s="423"/>
      <c r="CM37" s="423"/>
      <c r="CN37" s="213"/>
      <c r="CO37" s="424">
        <f t="shared" si="3"/>
        <v>23</v>
      </c>
      <c r="CP37" s="424"/>
      <c r="CQ37" s="423" t="str">
        <f>IF('各会計、関係団体の財政状況及び健全化判断比率'!BS10="","",'各会計、関係団体の財政状況及び健全化判断比率'!BS10)</f>
        <v>彦根市事業公社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滋賀県市町村職員研修センター（一般会計）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滋賀県後期高齢者医療広域連合（一般会計）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滋賀県後期高齢者医療広域連合（後期高齢者医療特別会計）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大滝山林組合（一般会計）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大滝山林組合（林産物栽培特別会計）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大滝山林組合（高取山森林空間利活用特別会計）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3VNmZ02+0jKItk1H3jxk7ijrxTH25qJcgPBfvkBPMjx2lobxnYLHkWMqrwCOxO8908uXxHvzuwgIaKqho/HEw==" saltValue="UOJEm8WTpNilkZToZByj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564</v>
      </c>
      <c r="D34" s="1244"/>
      <c r="E34" s="1245"/>
      <c r="F34" s="32">
        <v>12.79</v>
      </c>
      <c r="G34" s="33">
        <v>14.26</v>
      </c>
      <c r="H34" s="33">
        <v>15.94</v>
      </c>
      <c r="I34" s="33">
        <v>16.809999999999999</v>
      </c>
      <c r="J34" s="34">
        <v>16.75</v>
      </c>
      <c r="K34" s="22"/>
      <c r="L34" s="22"/>
      <c r="M34" s="22"/>
      <c r="N34" s="22"/>
      <c r="O34" s="22"/>
      <c r="P34" s="22"/>
    </row>
    <row r="35" spans="1:16" ht="39" customHeight="1" x14ac:dyDescent="0.15">
      <c r="A35" s="22"/>
      <c r="B35" s="35"/>
      <c r="C35" s="1238" t="s">
        <v>565</v>
      </c>
      <c r="D35" s="1239"/>
      <c r="E35" s="1240"/>
      <c r="F35" s="36">
        <v>3.65</v>
      </c>
      <c r="G35" s="37">
        <v>3.07</v>
      </c>
      <c r="H35" s="37">
        <v>2.17</v>
      </c>
      <c r="I35" s="37">
        <v>1.88</v>
      </c>
      <c r="J35" s="38">
        <v>4.5</v>
      </c>
      <c r="K35" s="22"/>
      <c r="L35" s="22"/>
      <c r="M35" s="22"/>
      <c r="N35" s="22"/>
      <c r="O35" s="22"/>
      <c r="P35" s="22"/>
    </row>
    <row r="36" spans="1:16" ht="39" customHeight="1" x14ac:dyDescent="0.15">
      <c r="A36" s="22"/>
      <c r="B36" s="35"/>
      <c r="C36" s="1238" t="s">
        <v>566</v>
      </c>
      <c r="D36" s="1239"/>
      <c r="E36" s="1240"/>
      <c r="F36" s="36">
        <v>6.38</v>
      </c>
      <c r="G36" s="37">
        <v>3.35</v>
      </c>
      <c r="H36" s="37">
        <v>2.36</v>
      </c>
      <c r="I36" s="37">
        <v>2.25</v>
      </c>
      <c r="J36" s="38">
        <v>3.72</v>
      </c>
      <c r="K36" s="22"/>
      <c r="L36" s="22"/>
      <c r="M36" s="22"/>
      <c r="N36" s="22"/>
      <c r="O36" s="22"/>
      <c r="P36" s="22"/>
    </row>
    <row r="37" spans="1:16" ht="39" customHeight="1" x14ac:dyDescent="0.15">
      <c r="A37" s="22"/>
      <c r="B37" s="35"/>
      <c r="C37" s="1238" t="s">
        <v>567</v>
      </c>
      <c r="D37" s="1239"/>
      <c r="E37" s="1240"/>
      <c r="F37" s="36">
        <v>1.0900000000000001</v>
      </c>
      <c r="G37" s="37">
        <v>1.0900000000000001</v>
      </c>
      <c r="H37" s="37">
        <v>0.72</v>
      </c>
      <c r="I37" s="37">
        <v>0.79</v>
      </c>
      <c r="J37" s="38">
        <v>1.17</v>
      </c>
      <c r="K37" s="22"/>
      <c r="L37" s="22"/>
      <c r="M37" s="22"/>
      <c r="N37" s="22"/>
      <c r="O37" s="22"/>
      <c r="P37" s="22"/>
    </row>
    <row r="38" spans="1:16" ht="39" customHeight="1" x14ac:dyDescent="0.15">
      <c r="A38" s="22"/>
      <c r="B38" s="35"/>
      <c r="C38" s="1238" t="s">
        <v>568</v>
      </c>
      <c r="D38" s="1239"/>
      <c r="E38" s="1240"/>
      <c r="F38" s="36">
        <v>0.04</v>
      </c>
      <c r="G38" s="37">
        <v>0.01</v>
      </c>
      <c r="H38" s="37">
        <v>0.2</v>
      </c>
      <c r="I38" s="37">
        <v>7.0000000000000007E-2</v>
      </c>
      <c r="J38" s="38">
        <v>0.32</v>
      </c>
      <c r="K38" s="22"/>
      <c r="L38" s="22"/>
      <c r="M38" s="22"/>
      <c r="N38" s="22"/>
      <c r="O38" s="22"/>
      <c r="P38" s="22"/>
    </row>
    <row r="39" spans="1:16" ht="39" customHeight="1" x14ac:dyDescent="0.15">
      <c r="A39" s="22"/>
      <c r="B39" s="35"/>
      <c r="C39" s="1238" t="s">
        <v>569</v>
      </c>
      <c r="D39" s="1239"/>
      <c r="E39" s="1240"/>
      <c r="F39" s="36">
        <v>1.45</v>
      </c>
      <c r="G39" s="37">
        <v>1.03</v>
      </c>
      <c r="H39" s="37">
        <v>1.8</v>
      </c>
      <c r="I39" s="37">
        <v>1.79</v>
      </c>
      <c r="J39" s="38">
        <v>0.14000000000000001</v>
      </c>
      <c r="K39" s="22"/>
      <c r="L39" s="22"/>
      <c r="M39" s="22"/>
      <c r="N39" s="22"/>
      <c r="O39" s="22"/>
      <c r="P39" s="22"/>
    </row>
    <row r="40" spans="1:16" ht="39" customHeight="1" x14ac:dyDescent="0.15">
      <c r="A40" s="22"/>
      <c r="B40" s="35"/>
      <c r="C40" s="1238" t="s">
        <v>570</v>
      </c>
      <c r="D40" s="1239"/>
      <c r="E40" s="1240"/>
      <c r="F40" s="36">
        <v>7.0000000000000007E-2</v>
      </c>
      <c r="G40" s="37">
        <v>7.0000000000000007E-2</v>
      </c>
      <c r="H40" s="37">
        <v>0.08</v>
      </c>
      <c r="I40" s="37">
        <v>0.08</v>
      </c>
      <c r="J40" s="38">
        <v>0.08</v>
      </c>
      <c r="K40" s="22"/>
      <c r="L40" s="22"/>
      <c r="M40" s="22"/>
      <c r="N40" s="22"/>
      <c r="O40" s="22"/>
      <c r="P40" s="22"/>
    </row>
    <row r="41" spans="1:16" ht="39" customHeight="1" x14ac:dyDescent="0.15">
      <c r="A41" s="22"/>
      <c r="B41" s="35"/>
      <c r="C41" s="1238" t="s">
        <v>571</v>
      </c>
      <c r="D41" s="1239"/>
      <c r="E41" s="1240"/>
      <c r="F41" s="36">
        <v>0.09</v>
      </c>
      <c r="G41" s="37">
        <v>0.14000000000000001</v>
      </c>
      <c r="H41" s="37">
        <v>0.17</v>
      </c>
      <c r="I41" s="37">
        <v>0.09</v>
      </c>
      <c r="J41" s="38">
        <v>7.0000000000000007E-2</v>
      </c>
      <c r="K41" s="22"/>
      <c r="L41" s="22"/>
      <c r="M41" s="22"/>
      <c r="N41" s="22"/>
      <c r="O41" s="22"/>
      <c r="P41" s="22"/>
    </row>
    <row r="42" spans="1:16" ht="39" customHeight="1" x14ac:dyDescent="0.15">
      <c r="A42" s="22"/>
      <c r="B42" s="39"/>
      <c r="C42" s="1238" t="s">
        <v>572</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573</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MfeeHG3hg8ZaEqbSbk8JyjcXTJDRY34HJ64HExAQLhnZlXyZGN58QhMjTIohCgA+OOad+l02/cbZf1npE4PPw==" saltValue="+SrFOfwgsf7HWFJnG762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3373</v>
      </c>
      <c r="L45" s="60">
        <v>3364</v>
      </c>
      <c r="M45" s="60">
        <v>3331</v>
      </c>
      <c r="N45" s="60">
        <v>3335</v>
      </c>
      <c r="O45" s="61">
        <v>3358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15</v>
      </c>
      <c r="F48" s="1248"/>
      <c r="G48" s="1248"/>
      <c r="H48" s="1248"/>
      <c r="I48" s="1248"/>
      <c r="J48" s="1249"/>
      <c r="K48" s="63">
        <v>3234</v>
      </c>
      <c r="L48" s="64">
        <v>3173</v>
      </c>
      <c r="M48" s="64">
        <v>3494</v>
      </c>
      <c r="N48" s="64">
        <v>3430</v>
      </c>
      <c r="O48" s="65">
        <v>3504</v>
      </c>
      <c r="P48" s="48"/>
      <c r="Q48" s="48"/>
      <c r="R48" s="48"/>
      <c r="S48" s="48"/>
      <c r="T48" s="48"/>
      <c r="U48" s="48"/>
    </row>
    <row r="49" spans="1:21" ht="30.75" customHeight="1" x14ac:dyDescent="0.15">
      <c r="A49" s="48"/>
      <c r="B49" s="1266"/>
      <c r="C49" s="1267"/>
      <c r="D49" s="62"/>
      <c r="E49" s="1248" t="s">
        <v>16</v>
      </c>
      <c r="F49" s="1248"/>
      <c r="G49" s="1248"/>
      <c r="H49" s="1248"/>
      <c r="I49" s="1248"/>
      <c r="J49" s="1249"/>
      <c r="K49" s="63">
        <v>5</v>
      </c>
      <c r="L49" s="64">
        <v>6</v>
      </c>
      <c r="M49" s="64">
        <v>5</v>
      </c>
      <c r="N49" s="64">
        <v>6</v>
      </c>
      <c r="O49" s="65">
        <v>4</v>
      </c>
      <c r="P49" s="48"/>
      <c r="Q49" s="48"/>
      <c r="R49" s="48"/>
      <c r="S49" s="48"/>
      <c r="T49" s="48"/>
      <c r="U49" s="48"/>
    </row>
    <row r="50" spans="1:21" ht="30.75" customHeight="1" x14ac:dyDescent="0.15">
      <c r="A50" s="48"/>
      <c r="B50" s="1266"/>
      <c r="C50" s="1267"/>
      <c r="D50" s="62"/>
      <c r="E50" s="1248" t="s">
        <v>17</v>
      </c>
      <c r="F50" s="1248"/>
      <c r="G50" s="1248"/>
      <c r="H50" s="1248"/>
      <c r="I50" s="1248"/>
      <c r="J50" s="1249"/>
      <c r="K50" s="63">
        <v>2</v>
      </c>
      <c r="L50" s="64">
        <v>2</v>
      </c>
      <c r="M50" s="64">
        <v>2</v>
      </c>
      <c r="N50" s="64">
        <v>2</v>
      </c>
      <c r="O50" s="65">
        <v>2</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514</v>
      </c>
      <c r="L51" s="64" t="s">
        <v>514</v>
      </c>
      <c r="M51" s="64">
        <v>0</v>
      </c>
      <c r="N51" s="64">
        <v>0</v>
      </c>
      <c r="O51" s="65" t="s">
        <v>514</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5135</v>
      </c>
      <c r="L52" s="64">
        <v>4975</v>
      </c>
      <c r="M52" s="64">
        <v>5133</v>
      </c>
      <c r="N52" s="64">
        <v>5108</v>
      </c>
      <c r="O52" s="65">
        <v>5175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1479</v>
      </c>
      <c r="L53" s="69">
        <v>1570</v>
      </c>
      <c r="M53" s="69">
        <v>1699</v>
      </c>
      <c r="N53" s="69">
        <v>1665</v>
      </c>
      <c r="O53" s="70">
        <v>1693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616</v>
      </c>
      <c r="L57" s="83" t="s">
        <v>616</v>
      </c>
      <c r="M57" s="83" t="s">
        <v>618</v>
      </c>
      <c r="N57" s="83" t="s">
        <v>619</v>
      </c>
      <c r="O57" s="84" t="s">
        <v>620</v>
      </c>
    </row>
    <row r="58" spans="1:21" ht="31.5" customHeight="1" thickBot="1" x14ac:dyDescent="0.2">
      <c r="B58" s="1256"/>
      <c r="C58" s="1257"/>
      <c r="D58" s="1261" t="s">
        <v>27</v>
      </c>
      <c r="E58" s="1262"/>
      <c r="F58" s="1262"/>
      <c r="G58" s="1262"/>
      <c r="H58" s="1262"/>
      <c r="I58" s="1262"/>
      <c r="J58" s="1263"/>
      <c r="K58" s="85" t="s">
        <v>617</v>
      </c>
      <c r="L58" s="86" t="s">
        <v>616</v>
      </c>
      <c r="M58" s="86" t="s">
        <v>618</v>
      </c>
      <c r="N58" s="86" t="s">
        <v>620</v>
      </c>
      <c r="O58" s="87" t="s">
        <v>621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L/yKuFzWRvdXR1SY+6MapY78ylZnmEIcAOrka0ycTBG8trL9g7T4Tz+k8z3kIqwL/O3B1lSv/txNLqf6K41oA==" saltValue="pwaO8QxvIWRpTj+Rb0og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84" t="s">
        <v>30</v>
      </c>
      <c r="C41" s="1285"/>
      <c r="D41" s="101"/>
      <c r="E41" s="1286" t="s">
        <v>31</v>
      </c>
      <c r="F41" s="1286"/>
      <c r="G41" s="1286"/>
      <c r="H41" s="1287"/>
      <c r="I41" s="102">
        <v>37083</v>
      </c>
      <c r="J41" s="103">
        <v>36574</v>
      </c>
      <c r="K41" s="103">
        <v>37576</v>
      </c>
      <c r="L41" s="103">
        <v>39441</v>
      </c>
      <c r="M41" s="104">
        <v>40155</v>
      </c>
    </row>
    <row r="42" spans="2:13" ht="27.75" customHeight="1" x14ac:dyDescent="0.15">
      <c r="B42" s="1274"/>
      <c r="C42" s="1275"/>
      <c r="D42" s="105"/>
      <c r="E42" s="1278" t="s">
        <v>32</v>
      </c>
      <c r="F42" s="1278"/>
      <c r="G42" s="1278"/>
      <c r="H42" s="1279"/>
      <c r="I42" s="106">
        <v>13</v>
      </c>
      <c r="J42" s="107">
        <v>11</v>
      </c>
      <c r="K42" s="107">
        <v>9</v>
      </c>
      <c r="L42" s="107">
        <v>7</v>
      </c>
      <c r="M42" s="108">
        <v>5</v>
      </c>
    </row>
    <row r="43" spans="2:13" ht="27.75" customHeight="1" x14ac:dyDescent="0.15">
      <c r="B43" s="1274"/>
      <c r="C43" s="1275"/>
      <c r="D43" s="105"/>
      <c r="E43" s="1278" t="s">
        <v>33</v>
      </c>
      <c r="F43" s="1278"/>
      <c r="G43" s="1278"/>
      <c r="H43" s="1279"/>
      <c r="I43" s="106">
        <v>44902</v>
      </c>
      <c r="J43" s="107">
        <v>42750</v>
      </c>
      <c r="K43" s="107">
        <v>41719</v>
      </c>
      <c r="L43" s="107">
        <v>40503</v>
      </c>
      <c r="M43" s="108">
        <v>39629</v>
      </c>
    </row>
    <row r="44" spans="2:13" ht="27.75" customHeight="1" x14ac:dyDescent="0.15">
      <c r="B44" s="1274"/>
      <c r="C44" s="1275"/>
      <c r="D44" s="105"/>
      <c r="E44" s="1278" t="s">
        <v>34</v>
      </c>
      <c r="F44" s="1278"/>
      <c r="G44" s="1278"/>
      <c r="H44" s="1279"/>
      <c r="I44" s="106">
        <v>23</v>
      </c>
      <c r="J44" s="107">
        <v>18</v>
      </c>
      <c r="K44" s="107">
        <v>13</v>
      </c>
      <c r="L44" s="107">
        <v>8</v>
      </c>
      <c r="M44" s="108">
        <v>3</v>
      </c>
    </row>
    <row r="45" spans="2:13" ht="27.75" customHeight="1" x14ac:dyDescent="0.15">
      <c r="B45" s="1274"/>
      <c r="C45" s="1275"/>
      <c r="D45" s="105"/>
      <c r="E45" s="1278" t="s">
        <v>35</v>
      </c>
      <c r="F45" s="1278"/>
      <c r="G45" s="1278"/>
      <c r="H45" s="1279"/>
      <c r="I45" s="106">
        <v>5835</v>
      </c>
      <c r="J45" s="107">
        <v>5609</v>
      </c>
      <c r="K45" s="107">
        <v>5501</v>
      </c>
      <c r="L45" s="107">
        <v>5221</v>
      </c>
      <c r="M45" s="108">
        <v>5251</v>
      </c>
    </row>
    <row r="46" spans="2:13" ht="27.75" customHeight="1" x14ac:dyDescent="0.15">
      <c r="B46" s="1274"/>
      <c r="C46" s="1275"/>
      <c r="D46" s="109"/>
      <c r="E46" s="1278" t="s">
        <v>36</v>
      </c>
      <c r="F46" s="1278"/>
      <c r="G46" s="1278"/>
      <c r="H46" s="1279"/>
      <c r="I46" s="106">
        <v>1</v>
      </c>
      <c r="J46" s="107">
        <v>1</v>
      </c>
      <c r="K46" s="107">
        <v>1</v>
      </c>
      <c r="L46" s="107">
        <v>2</v>
      </c>
      <c r="M46" s="108">
        <v>0</v>
      </c>
    </row>
    <row r="47" spans="2:13" ht="27.75" customHeight="1" x14ac:dyDescent="0.15">
      <c r="B47" s="1274"/>
      <c r="C47" s="1275"/>
      <c r="D47" s="110"/>
      <c r="E47" s="1288" t="s">
        <v>37</v>
      </c>
      <c r="F47" s="1289"/>
      <c r="G47" s="1289"/>
      <c r="H47" s="1290"/>
      <c r="I47" s="106" t="s">
        <v>514</v>
      </c>
      <c r="J47" s="107" t="s">
        <v>514</v>
      </c>
      <c r="K47" s="107" t="s">
        <v>514</v>
      </c>
      <c r="L47" s="107" t="s">
        <v>514</v>
      </c>
      <c r="M47" s="108" t="s">
        <v>514</v>
      </c>
    </row>
    <row r="48" spans="2:13" ht="27.75" customHeight="1" x14ac:dyDescent="0.15">
      <c r="B48" s="1274"/>
      <c r="C48" s="1275"/>
      <c r="D48" s="105"/>
      <c r="E48" s="1278" t="s">
        <v>38</v>
      </c>
      <c r="F48" s="1278"/>
      <c r="G48" s="1278"/>
      <c r="H48" s="1279"/>
      <c r="I48" s="106" t="s">
        <v>514</v>
      </c>
      <c r="J48" s="107" t="s">
        <v>514</v>
      </c>
      <c r="K48" s="107" t="s">
        <v>514</v>
      </c>
      <c r="L48" s="107" t="s">
        <v>514</v>
      </c>
      <c r="M48" s="108" t="s">
        <v>514</v>
      </c>
    </row>
    <row r="49" spans="2:13" ht="27.75" customHeight="1" x14ac:dyDescent="0.15">
      <c r="B49" s="1276"/>
      <c r="C49" s="1277"/>
      <c r="D49" s="105"/>
      <c r="E49" s="1278" t="s">
        <v>39</v>
      </c>
      <c r="F49" s="1278"/>
      <c r="G49" s="1278"/>
      <c r="H49" s="1279"/>
      <c r="I49" s="106" t="s">
        <v>514</v>
      </c>
      <c r="J49" s="107" t="s">
        <v>514</v>
      </c>
      <c r="K49" s="107" t="s">
        <v>514</v>
      </c>
      <c r="L49" s="107" t="s">
        <v>514</v>
      </c>
      <c r="M49" s="108" t="s">
        <v>514</v>
      </c>
    </row>
    <row r="50" spans="2:13" ht="27.75" customHeight="1" x14ac:dyDescent="0.15">
      <c r="B50" s="1272" t="s">
        <v>40</v>
      </c>
      <c r="C50" s="1273"/>
      <c r="D50" s="111"/>
      <c r="E50" s="1278" t="s">
        <v>41</v>
      </c>
      <c r="F50" s="1278"/>
      <c r="G50" s="1278"/>
      <c r="H50" s="1279"/>
      <c r="I50" s="106">
        <v>10435</v>
      </c>
      <c r="J50" s="107">
        <v>11576</v>
      </c>
      <c r="K50" s="107">
        <v>10587</v>
      </c>
      <c r="L50" s="107">
        <v>9582</v>
      </c>
      <c r="M50" s="108">
        <v>8546</v>
      </c>
    </row>
    <row r="51" spans="2:13" ht="27.75" customHeight="1" x14ac:dyDescent="0.15">
      <c r="B51" s="1274"/>
      <c r="C51" s="1275"/>
      <c r="D51" s="105"/>
      <c r="E51" s="1278" t="s">
        <v>42</v>
      </c>
      <c r="F51" s="1278"/>
      <c r="G51" s="1278"/>
      <c r="H51" s="1279"/>
      <c r="I51" s="106">
        <v>13402</v>
      </c>
      <c r="J51" s="107">
        <v>13224</v>
      </c>
      <c r="K51" s="107">
        <v>13645</v>
      </c>
      <c r="L51" s="107">
        <v>13519</v>
      </c>
      <c r="M51" s="108">
        <v>13562</v>
      </c>
    </row>
    <row r="52" spans="2:13" ht="27.75" customHeight="1" x14ac:dyDescent="0.15">
      <c r="B52" s="1276"/>
      <c r="C52" s="1277"/>
      <c r="D52" s="105"/>
      <c r="E52" s="1278" t="s">
        <v>43</v>
      </c>
      <c r="F52" s="1278"/>
      <c r="G52" s="1278"/>
      <c r="H52" s="1279"/>
      <c r="I52" s="106">
        <v>53995</v>
      </c>
      <c r="J52" s="107">
        <v>53549</v>
      </c>
      <c r="K52" s="107">
        <v>53147</v>
      </c>
      <c r="L52" s="107">
        <v>52789</v>
      </c>
      <c r="M52" s="108">
        <v>52105</v>
      </c>
    </row>
    <row r="53" spans="2:13" ht="27.75" customHeight="1" thickBot="1" x14ac:dyDescent="0.2">
      <c r="B53" s="1280" t="s">
        <v>44</v>
      </c>
      <c r="C53" s="1281"/>
      <c r="D53" s="112"/>
      <c r="E53" s="1282" t="s">
        <v>45</v>
      </c>
      <c r="F53" s="1282"/>
      <c r="G53" s="1282"/>
      <c r="H53" s="1283"/>
      <c r="I53" s="113">
        <v>10025</v>
      </c>
      <c r="J53" s="114">
        <v>6613</v>
      </c>
      <c r="K53" s="114">
        <v>7439</v>
      </c>
      <c r="L53" s="114">
        <v>9292</v>
      </c>
      <c r="M53" s="115">
        <v>10831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laJtvvujh2cyoHgJzzOIG+zf49LOqnui2DEgv6zazlt3BnSwdLlpjfpQH6xAn3EdNMjc1ORiZ55GFVBx1xMFQ==" saltValue="G1JkrSy/0261xhi2rZc/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4388</v>
      </c>
      <c r="G55" s="127">
        <v>3859</v>
      </c>
      <c r="H55" s="128">
        <v>2803</v>
      </c>
    </row>
    <row r="56" spans="2:8" ht="52.5" customHeight="1" x14ac:dyDescent="0.15">
      <c r="B56" s="129"/>
      <c r="C56" s="1301" t="s">
        <v>49</v>
      </c>
      <c r="D56" s="1301"/>
      <c r="E56" s="1302"/>
      <c r="F56" s="130">
        <v>155</v>
      </c>
      <c r="G56" s="130">
        <v>155</v>
      </c>
      <c r="H56" s="131">
        <v>155</v>
      </c>
    </row>
    <row r="57" spans="2:8" ht="53.25" customHeight="1" x14ac:dyDescent="0.15">
      <c r="B57" s="129"/>
      <c r="C57" s="1303" t="s">
        <v>50</v>
      </c>
      <c r="D57" s="1303"/>
      <c r="E57" s="1304"/>
      <c r="F57" s="132">
        <v>4420</v>
      </c>
      <c r="G57" s="132">
        <v>4087</v>
      </c>
      <c r="H57" s="133">
        <v>3743</v>
      </c>
    </row>
    <row r="58" spans="2:8" ht="45.75" customHeight="1" x14ac:dyDescent="0.15">
      <c r="B58" s="134"/>
      <c r="C58" s="1291" t="s">
        <v>622</v>
      </c>
      <c r="D58" s="1292"/>
      <c r="E58" s="1293"/>
      <c r="F58" s="135">
        <v>1405</v>
      </c>
      <c r="G58" s="135">
        <v>1405</v>
      </c>
      <c r="H58" s="136">
        <v>1407</v>
      </c>
    </row>
    <row r="59" spans="2:8" ht="45.75" customHeight="1" x14ac:dyDescent="0.15">
      <c r="B59" s="134"/>
      <c r="C59" s="1291" t="s">
        <v>623</v>
      </c>
      <c r="D59" s="1292"/>
      <c r="E59" s="1293"/>
      <c r="F59" s="135">
        <v>607</v>
      </c>
      <c r="G59" s="135">
        <v>620</v>
      </c>
      <c r="H59" s="136">
        <v>633</v>
      </c>
    </row>
    <row r="60" spans="2:8" ht="45.75" customHeight="1" x14ac:dyDescent="0.15">
      <c r="B60" s="134"/>
      <c r="C60" s="1291" t="s">
        <v>624</v>
      </c>
      <c r="D60" s="1292"/>
      <c r="E60" s="1293"/>
      <c r="F60" s="135">
        <v>478</v>
      </c>
      <c r="G60" s="135">
        <v>633</v>
      </c>
      <c r="H60" s="136">
        <v>552</v>
      </c>
    </row>
    <row r="61" spans="2:8" ht="45.75" customHeight="1" x14ac:dyDescent="0.15">
      <c r="B61" s="134"/>
      <c r="C61" s="1291" t="s">
        <v>625</v>
      </c>
      <c r="D61" s="1292"/>
      <c r="E61" s="1293"/>
      <c r="F61" s="135">
        <v>1066</v>
      </c>
      <c r="G61" s="135">
        <v>880</v>
      </c>
      <c r="H61" s="136">
        <v>540</v>
      </c>
    </row>
    <row r="62" spans="2:8" ht="45.75" customHeight="1" thickBot="1" x14ac:dyDescent="0.2">
      <c r="B62" s="137"/>
      <c r="C62" s="1294" t="s">
        <v>626</v>
      </c>
      <c r="D62" s="1295"/>
      <c r="E62" s="1296"/>
      <c r="F62" s="138">
        <v>151</v>
      </c>
      <c r="G62" s="138">
        <v>91</v>
      </c>
      <c r="H62" s="139">
        <v>169</v>
      </c>
    </row>
    <row r="63" spans="2:8" ht="52.5" customHeight="1" thickBot="1" x14ac:dyDescent="0.2">
      <c r="B63" s="140"/>
      <c r="C63" s="1297" t="s">
        <v>51</v>
      </c>
      <c r="D63" s="1297"/>
      <c r="E63" s="1298"/>
      <c r="F63" s="141">
        <v>8963</v>
      </c>
      <c r="G63" s="141">
        <v>8101</v>
      </c>
      <c r="H63" s="142">
        <v>6700</v>
      </c>
    </row>
    <row r="64" spans="2:8" ht="15" customHeight="1" x14ac:dyDescent="0.15"/>
    <row r="65" ht="0" hidden="1" customHeight="1" x14ac:dyDescent="0.15"/>
    <row r="66" ht="0" hidden="1" customHeight="1" x14ac:dyDescent="0.15"/>
  </sheetData>
  <sheetProtection algorithmName="SHA-512" hashValue="QpPaPooTbq1eOrI0hfZt9Wo0nvP8OY4yDB0QUnH7VLoxIUfI+Hb/x8ITlGJjPraHMzvA2PFikpSH44bC8/5Yvg==" saltValue="MYQlF5kDrXYccqaQ7Hr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8" zoomScale="85" zoomScaleNormal="85" zoomScaleSheetLayoutView="55" workbookViewId="0">
      <selection activeCell="BN70" sqref="B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630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631</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555</v>
      </c>
      <c r="BQ50" s="1309"/>
      <c r="BR50" s="1309"/>
      <c r="BS50" s="1309"/>
      <c r="BT50" s="1309"/>
      <c r="BU50" s="1309"/>
      <c r="BV50" s="1309"/>
      <c r="BW50" s="1309"/>
      <c r="BX50" s="1309" t="s">
        <v>556</v>
      </c>
      <c r="BY50" s="1309"/>
      <c r="BZ50" s="1309"/>
      <c r="CA50" s="1309"/>
      <c r="CB50" s="1309"/>
      <c r="CC50" s="1309"/>
      <c r="CD50" s="1309"/>
      <c r="CE50" s="1309"/>
      <c r="CF50" s="1309" t="s">
        <v>557</v>
      </c>
      <c r="CG50" s="1309"/>
      <c r="CH50" s="1309"/>
      <c r="CI50" s="1309"/>
      <c r="CJ50" s="1309"/>
      <c r="CK50" s="1309"/>
      <c r="CL50" s="1309"/>
      <c r="CM50" s="1309"/>
      <c r="CN50" s="1309" t="s">
        <v>558</v>
      </c>
      <c r="CO50" s="1309"/>
      <c r="CP50" s="1309"/>
      <c r="CQ50" s="1309"/>
      <c r="CR50" s="1309"/>
      <c r="CS50" s="1309"/>
      <c r="CT50" s="1309"/>
      <c r="CU50" s="1309"/>
      <c r="CV50" s="1309" t="s">
        <v>559</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632</v>
      </c>
      <c r="AO51" s="1312"/>
      <c r="AP51" s="1312"/>
      <c r="AQ51" s="1312"/>
      <c r="AR51" s="1312"/>
      <c r="AS51" s="1312"/>
      <c r="AT51" s="1312"/>
      <c r="AU51" s="1312"/>
      <c r="AV51" s="1312"/>
      <c r="AW51" s="1312"/>
      <c r="AX51" s="1312"/>
      <c r="AY51" s="1312"/>
      <c r="AZ51" s="1312"/>
      <c r="BA51" s="1312"/>
      <c r="BB51" s="1312" t="s">
        <v>634</v>
      </c>
      <c r="BC51" s="1312"/>
      <c r="BD51" s="1312"/>
      <c r="BE51" s="1312"/>
      <c r="BF51" s="1312"/>
      <c r="BG51" s="1312"/>
      <c r="BH51" s="1312"/>
      <c r="BI51" s="1312"/>
      <c r="BJ51" s="1312"/>
      <c r="BK51" s="1312"/>
      <c r="BL51" s="1312"/>
      <c r="BM51" s="1312"/>
      <c r="BN51" s="1312"/>
      <c r="BO51" s="1312"/>
      <c r="BP51" s="1310"/>
      <c r="BQ51" s="1311"/>
      <c r="BR51" s="1311"/>
      <c r="BS51" s="1311"/>
      <c r="BT51" s="1311"/>
      <c r="BU51" s="1311"/>
      <c r="BV51" s="1311"/>
      <c r="BW51" s="1311"/>
      <c r="BX51" s="1310"/>
      <c r="BY51" s="1311"/>
      <c r="BZ51" s="1311"/>
      <c r="CA51" s="1311"/>
      <c r="CB51" s="1311"/>
      <c r="CC51" s="1311"/>
      <c r="CD51" s="1311"/>
      <c r="CE51" s="1311"/>
      <c r="CF51" s="1310"/>
      <c r="CG51" s="1311"/>
      <c r="CH51" s="1311"/>
      <c r="CI51" s="1311"/>
      <c r="CJ51" s="1311"/>
      <c r="CK51" s="1311"/>
      <c r="CL51" s="1311"/>
      <c r="CM51" s="1311"/>
      <c r="CN51" s="1310"/>
      <c r="CO51" s="1311"/>
      <c r="CP51" s="1311"/>
      <c r="CQ51" s="1311"/>
      <c r="CR51" s="1311"/>
      <c r="CS51" s="1311"/>
      <c r="CT51" s="1311"/>
      <c r="CU51" s="1311"/>
      <c r="CV51" s="1310"/>
      <c r="CW51" s="1311"/>
      <c r="CX51" s="1311"/>
      <c r="CY51" s="1311"/>
      <c r="CZ51" s="1311"/>
      <c r="DA51" s="1311"/>
      <c r="DB51" s="1311"/>
      <c r="DC51" s="1311"/>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635</v>
      </c>
      <c r="BC53" s="1312"/>
      <c r="BD53" s="1312"/>
      <c r="BE53" s="1312"/>
      <c r="BF53" s="1312"/>
      <c r="BG53" s="1312"/>
      <c r="BH53" s="1312"/>
      <c r="BI53" s="1312"/>
      <c r="BJ53" s="1312"/>
      <c r="BK53" s="1312"/>
      <c r="BL53" s="1312"/>
      <c r="BM53" s="1312"/>
      <c r="BN53" s="1312"/>
      <c r="BO53" s="1312"/>
      <c r="BP53" s="1310"/>
      <c r="BQ53" s="1311"/>
      <c r="BR53" s="1311"/>
      <c r="BS53" s="1311"/>
      <c r="BT53" s="1311"/>
      <c r="BU53" s="1311"/>
      <c r="BV53" s="1311"/>
      <c r="BW53" s="1311"/>
      <c r="BX53" s="1310"/>
      <c r="BY53" s="1311"/>
      <c r="BZ53" s="1311"/>
      <c r="CA53" s="1311"/>
      <c r="CB53" s="1311"/>
      <c r="CC53" s="1311"/>
      <c r="CD53" s="1311"/>
      <c r="CE53" s="1311"/>
      <c r="CF53" s="1310"/>
      <c r="CG53" s="1311"/>
      <c r="CH53" s="1311"/>
      <c r="CI53" s="1311"/>
      <c r="CJ53" s="1311"/>
      <c r="CK53" s="1311"/>
      <c r="CL53" s="1311"/>
      <c r="CM53" s="1311"/>
      <c r="CN53" s="1310"/>
      <c r="CO53" s="1311"/>
      <c r="CP53" s="1311"/>
      <c r="CQ53" s="1311"/>
      <c r="CR53" s="1311"/>
      <c r="CS53" s="1311"/>
      <c r="CT53" s="1311"/>
      <c r="CU53" s="1311"/>
      <c r="CV53" s="1310"/>
      <c r="CW53" s="1311"/>
      <c r="CX53" s="1311"/>
      <c r="CY53" s="1311"/>
      <c r="CZ53" s="1311"/>
      <c r="DA53" s="1311"/>
      <c r="DB53" s="1311"/>
      <c r="DC53" s="1311"/>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5"/>
      <c r="H55" s="1305"/>
      <c r="I55" s="1305"/>
      <c r="J55" s="1305"/>
      <c r="K55" s="1322"/>
      <c r="L55" s="1322"/>
      <c r="M55" s="1322"/>
      <c r="N55" s="1322"/>
      <c r="AN55" s="1309" t="s">
        <v>637</v>
      </c>
      <c r="AO55" s="1309"/>
      <c r="AP55" s="1309"/>
      <c r="AQ55" s="1309"/>
      <c r="AR55" s="1309"/>
      <c r="AS55" s="1309"/>
      <c r="AT55" s="1309"/>
      <c r="AU55" s="1309"/>
      <c r="AV55" s="1309"/>
      <c r="AW55" s="1309"/>
      <c r="AX55" s="1309"/>
      <c r="AY55" s="1309"/>
      <c r="AZ55" s="1309"/>
      <c r="BA55" s="1309"/>
      <c r="BB55" s="1312" t="s">
        <v>638</v>
      </c>
      <c r="BC55" s="1312"/>
      <c r="BD55" s="1312"/>
      <c r="BE55" s="1312"/>
      <c r="BF55" s="1312"/>
      <c r="BG55" s="1312"/>
      <c r="BH55" s="1312"/>
      <c r="BI55" s="1312"/>
      <c r="BJ55" s="1312"/>
      <c r="BK55" s="1312"/>
      <c r="BL55" s="1312"/>
      <c r="BM55" s="1312"/>
      <c r="BN55" s="1312"/>
      <c r="BO55" s="1312"/>
      <c r="BP55" s="1310"/>
      <c r="BQ55" s="1311"/>
      <c r="BR55" s="1311"/>
      <c r="BS55" s="1311"/>
      <c r="BT55" s="1311"/>
      <c r="BU55" s="1311"/>
      <c r="BV55" s="1311"/>
      <c r="BW55" s="1311"/>
      <c r="BX55" s="1310"/>
      <c r="BY55" s="1311"/>
      <c r="BZ55" s="1311"/>
      <c r="CA55" s="1311"/>
      <c r="CB55" s="1311"/>
      <c r="CC55" s="1311"/>
      <c r="CD55" s="1311"/>
      <c r="CE55" s="1311"/>
      <c r="CF55" s="1310"/>
      <c r="CG55" s="1311"/>
      <c r="CH55" s="1311"/>
      <c r="CI55" s="1311"/>
      <c r="CJ55" s="1311"/>
      <c r="CK55" s="1311"/>
      <c r="CL55" s="1311"/>
      <c r="CM55" s="1311"/>
      <c r="CN55" s="1310"/>
      <c r="CO55" s="1311"/>
      <c r="CP55" s="1311"/>
      <c r="CQ55" s="1311"/>
      <c r="CR55" s="1311"/>
      <c r="CS55" s="1311"/>
      <c r="CT55" s="1311"/>
      <c r="CU55" s="1311"/>
      <c r="CV55" s="1310"/>
      <c r="CW55" s="1311"/>
      <c r="CX55" s="1311"/>
      <c r="CY55" s="1311"/>
      <c r="CZ55" s="1311"/>
      <c r="DA55" s="1311"/>
      <c r="DB55" s="1311"/>
      <c r="DC55" s="1311"/>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639</v>
      </c>
      <c r="BC57" s="1312"/>
      <c r="BD57" s="1312"/>
      <c r="BE57" s="1312"/>
      <c r="BF57" s="1312"/>
      <c r="BG57" s="1312"/>
      <c r="BH57" s="1312"/>
      <c r="BI57" s="1312"/>
      <c r="BJ57" s="1312"/>
      <c r="BK57" s="1312"/>
      <c r="BL57" s="1312"/>
      <c r="BM57" s="1312"/>
      <c r="BN57" s="1312"/>
      <c r="BO57" s="1312"/>
      <c r="BP57" s="1310"/>
      <c r="BQ57" s="1311"/>
      <c r="BR57" s="1311"/>
      <c r="BS57" s="1311"/>
      <c r="BT57" s="1311"/>
      <c r="BU57" s="1311"/>
      <c r="BV57" s="1311"/>
      <c r="BW57" s="1311"/>
      <c r="BX57" s="1310"/>
      <c r="BY57" s="1311"/>
      <c r="BZ57" s="1311"/>
      <c r="CA57" s="1311"/>
      <c r="CB57" s="1311"/>
      <c r="CC57" s="1311"/>
      <c r="CD57" s="1311"/>
      <c r="CE57" s="1311"/>
      <c r="CF57" s="1310"/>
      <c r="CG57" s="1311"/>
      <c r="CH57" s="1311"/>
      <c r="CI57" s="1311"/>
      <c r="CJ57" s="1311"/>
      <c r="CK57" s="1311"/>
      <c r="CL57" s="1311"/>
      <c r="CM57" s="1311"/>
      <c r="CN57" s="1310"/>
      <c r="CO57" s="1311"/>
      <c r="CP57" s="1311"/>
      <c r="CQ57" s="1311"/>
      <c r="CR57" s="1311"/>
      <c r="CS57" s="1311"/>
      <c r="CT57" s="1311"/>
      <c r="CU57" s="1311"/>
      <c r="CV57" s="1310"/>
      <c r="CW57" s="1311"/>
      <c r="CX57" s="1311"/>
      <c r="CY57" s="1311"/>
      <c r="CZ57" s="1311"/>
      <c r="DA57" s="1311"/>
      <c r="DB57" s="1311"/>
      <c r="DC57" s="1311"/>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640</v>
      </c>
    </row>
    <row r="64" spans="1:109" x14ac:dyDescent="0.15">
      <c r="B64" s="394"/>
      <c r="G64" s="401"/>
      <c r="I64" s="414"/>
      <c r="J64" s="414"/>
      <c r="K64" s="414"/>
      <c r="L64" s="414"/>
      <c r="M64" s="414"/>
      <c r="N64" s="415"/>
      <c r="AM64" s="401"/>
      <c r="AN64" s="401" t="s">
        <v>630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8" t="s">
        <v>645</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x14ac:dyDescent="0.15">
      <c r="B66" s="394"/>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x14ac:dyDescent="0.15">
      <c r="B67" s="394"/>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x14ac:dyDescent="0.15">
      <c r="B68" s="394"/>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x14ac:dyDescent="0.15">
      <c r="B69" s="394"/>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631</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555</v>
      </c>
      <c r="BQ72" s="1309"/>
      <c r="BR72" s="1309"/>
      <c r="BS72" s="1309"/>
      <c r="BT72" s="1309"/>
      <c r="BU72" s="1309"/>
      <c r="BV72" s="1309"/>
      <c r="BW72" s="1309"/>
      <c r="BX72" s="1309" t="s">
        <v>556</v>
      </c>
      <c r="BY72" s="1309"/>
      <c r="BZ72" s="1309"/>
      <c r="CA72" s="1309"/>
      <c r="CB72" s="1309"/>
      <c r="CC72" s="1309"/>
      <c r="CD72" s="1309"/>
      <c r="CE72" s="1309"/>
      <c r="CF72" s="1309" t="s">
        <v>557</v>
      </c>
      <c r="CG72" s="1309"/>
      <c r="CH72" s="1309"/>
      <c r="CI72" s="1309"/>
      <c r="CJ72" s="1309"/>
      <c r="CK72" s="1309"/>
      <c r="CL72" s="1309"/>
      <c r="CM72" s="1309"/>
      <c r="CN72" s="1309" t="s">
        <v>558</v>
      </c>
      <c r="CO72" s="1309"/>
      <c r="CP72" s="1309"/>
      <c r="CQ72" s="1309"/>
      <c r="CR72" s="1309"/>
      <c r="CS72" s="1309"/>
      <c r="CT72" s="1309"/>
      <c r="CU72" s="1309"/>
      <c r="CV72" s="1309" t="s">
        <v>559</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632</v>
      </c>
      <c r="AO73" s="1312"/>
      <c r="AP73" s="1312"/>
      <c r="AQ73" s="1312"/>
      <c r="AR73" s="1312"/>
      <c r="AS73" s="1312"/>
      <c r="AT73" s="1312"/>
      <c r="AU73" s="1312"/>
      <c r="AV73" s="1312"/>
      <c r="AW73" s="1312"/>
      <c r="AX73" s="1312"/>
      <c r="AY73" s="1312"/>
      <c r="AZ73" s="1312"/>
      <c r="BA73" s="1312"/>
      <c r="BB73" s="1312" t="s">
        <v>641</v>
      </c>
      <c r="BC73" s="1312"/>
      <c r="BD73" s="1312"/>
      <c r="BE73" s="1312"/>
      <c r="BF73" s="1312"/>
      <c r="BG73" s="1312"/>
      <c r="BH73" s="1312"/>
      <c r="BI73" s="1312"/>
      <c r="BJ73" s="1312"/>
      <c r="BK73" s="1312"/>
      <c r="BL73" s="1312"/>
      <c r="BM73" s="1312"/>
      <c r="BN73" s="1312"/>
      <c r="BO73" s="1312"/>
      <c r="BP73" s="1311">
        <v>50.6</v>
      </c>
      <c r="BQ73" s="1311"/>
      <c r="BR73" s="1311"/>
      <c r="BS73" s="1311"/>
      <c r="BT73" s="1311"/>
      <c r="BU73" s="1311"/>
      <c r="BV73" s="1311"/>
      <c r="BW73" s="1311"/>
      <c r="BX73" s="1311">
        <v>33</v>
      </c>
      <c r="BY73" s="1311"/>
      <c r="BZ73" s="1311"/>
      <c r="CA73" s="1311"/>
      <c r="CB73" s="1311"/>
      <c r="CC73" s="1311"/>
      <c r="CD73" s="1311"/>
      <c r="CE73" s="1311"/>
      <c r="CF73" s="1311">
        <v>37.5</v>
      </c>
      <c r="CG73" s="1311"/>
      <c r="CH73" s="1311"/>
      <c r="CI73" s="1311"/>
      <c r="CJ73" s="1311"/>
      <c r="CK73" s="1311"/>
      <c r="CL73" s="1311"/>
      <c r="CM73" s="1311"/>
      <c r="CN73" s="1311">
        <v>46.6</v>
      </c>
      <c r="CO73" s="1311"/>
      <c r="CP73" s="1311"/>
      <c r="CQ73" s="1311"/>
      <c r="CR73" s="1311"/>
      <c r="CS73" s="1311"/>
      <c r="CT73" s="1311"/>
      <c r="CU73" s="1311"/>
      <c r="CV73" s="1311">
        <v>53</v>
      </c>
      <c r="CW73" s="1311"/>
      <c r="CX73" s="1311"/>
      <c r="CY73" s="1311"/>
      <c r="CZ73" s="1311"/>
      <c r="DA73" s="1311"/>
      <c r="DB73" s="1311"/>
      <c r="DC73" s="1311"/>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642</v>
      </c>
      <c r="BC75" s="1312"/>
      <c r="BD75" s="1312"/>
      <c r="BE75" s="1312"/>
      <c r="BF75" s="1312"/>
      <c r="BG75" s="1312"/>
      <c r="BH75" s="1312"/>
      <c r="BI75" s="1312"/>
      <c r="BJ75" s="1312"/>
      <c r="BK75" s="1312"/>
      <c r="BL75" s="1312"/>
      <c r="BM75" s="1312"/>
      <c r="BN75" s="1312"/>
      <c r="BO75" s="1312"/>
      <c r="BP75" s="1311">
        <v>8.6999999999999993</v>
      </c>
      <c r="BQ75" s="1311"/>
      <c r="BR75" s="1311"/>
      <c r="BS75" s="1311"/>
      <c r="BT75" s="1311"/>
      <c r="BU75" s="1311"/>
      <c r="BV75" s="1311"/>
      <c r="BW75" s="1311"/>
      <c r="BX75" s="1311">
        <v>8</v>
      </c>
      <c r="BY75" s="1311"/>
      <c r="BZ75" s="1311"/>
      <c r="CA75" s="1311"/>
      <c r="CB75" s="1311"/>
      <c r="CC75" s="1311"/>
      <c r="CD75" s="1311"/>
      <c r="CE75" s="1311"/>
      <c r="CF75" s="1311">
        <v>7.9</v>
      </c>
      <c r="CG75" s="1311"/>
      <c r="CH75" s="1311"/>
      <c r="CI75" s="1311"/>
      <c r="CJ75" s="1311"/>
      <c r="CK75" s="1311"/>
      <c r="CL75" s="1311"/>
      <c r="CM75" s="1311"/>
      <c r="CN75" s="1311">
        <v>8.1999999999999993</v>
      </c>
      <c r="CO75" s="1311"/>
      <c r="CP75" s="1311"/>
      <c r="CQ75" s="1311"/>
      <c r="CR75" s="1311"/>
      <c r="CS75" s="1311"/>
      <c r="CT75" s="1311"/>
      <c r="CU75" s="1311"/>
      <c r="CV75" s="1311">
        <v>8.4</v>
      </c>
      <c r="CW75" s="1311"/>
      <c r="CX75" s="1311"/>
      <c r="CY75" s="1311"/>
      <c r="CZ75" s="1311"/>
      <c r="DA75" s="1311"/>
      <c r="DB75" s="1311"/>
      <c r="DC75" s="1311"/>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5"/>
      <c r="H77" s="1305"/>
      <c r="I77" s="1305"/>
      <c r="J77" s="1305"/>
      <c r="K77" s="1326"/>
      <c r="L77" s="1326"/>
      <c r="M77" s="1326"/>
      <c r="N77" s="1326"/>
      <c r="AN77" s="1309" t="s">
        <v>636</v>
      </c>
      <c r="AO77" s="1309"/>
      <c r="AP77" s="1309"/>
      <c r="AQ77" s="1309"/>
      <c r="AR77" s="1309"/>
      <c r="AS77" s="1309"/>
      <c r="AT77" s="1309"/>
      <c r="AU77" s="1309"/>
      <c r="AV77" s="1309"/>
      <c r="AW77" s="1309"/>
      <c r="AX77" s="1309"/>
      <c r="AY77" s="1309"/>
      <c r="AZ77" s="1309"/>
      <c r="BA77" s="1309"/>
      <c r="BB77" s="1312" t="s">
        <v>633</v>
      </c>
      <c r="BC77" s="1312"/>
      <c r="BD77" s="1312"/>
      <c r="BE77" s="1312"/>
      <c r="BF77" s="1312"/>
      <c r="BG77" s="1312"/>
      <c r="BH77" s="1312"/>
      <c r="BI77" s="1312"/>
      <c r="BJ77" s="1312"/>
      <c r="BK77" s="1312"/>
      <c r="BL77" s="1312"/>
      <c r="BM77" s="1312"/>
      <c r="BN77" s="1312"/>
      <c r="BO77" s="1312"/>
      <c r="BP77" s="1311">
        <v>33.799999999999997</v>
      </c>
      <c r="BQ77" s="1311"/>
      <c r="BR77" s="1311"/>
      <c r="BS77" s="1311"/>
      <c r="BT77" s="1311"/>
      <c r="BU77" s="1311"/>
      <c r="BV77" s="1311"/>
      <c r="BW77" s="1311"/>
      <c r="BX77" s="1311">
        <v>15.8</v>
      </c>
      <c r="BY77" s="1311"/>
      <c r="BZ77" s="1311"/>
      <c r="CA77" s="1311"/>
      <c r="CB77" s="1311"/>
      <c r="CC77" s="1311"/>
      <c r="CD77" s="1311"/>
      <c r="CE77" s="1311"/>
      <c r="CF77" s="1311">
        <v>6.5</v>
      </c>
      <c r="CG77" s="1311"/>
      <c r="CH77" s="1311"/>
      <c r="CI77" s="1311"/>
      <c r="CJ77" s="1311"/>
      <c r="CK77" s="1311"/>
      <c r="CL77" s="1311"/>
      <c r="CM77" s="1311"/>
      <c r="CN77" s="1311">
        <v>5.8</v>
      </c>
      <c r="CO77" s="1311"/>
      <c r="CP77" s="1311"/>
      <c r="CQ77" s="1311"/>
      <c r="CR77" s="1311"/>
      <c r="CS77" s="1311"/>
      <c r="CT77" s="1311"/>
      <c r="CU77" s="1311"/>
      <c r="CV77" s="1311">
        <v>2.7</v>
      </c>
      <c r="CW77" s="1311"/>
      <c r="CX77" s="1311"/>
      <c r="CY77" s="1311"/>
      <c r="CZ77" s="1311"/>
      <c r="DA77" s="1311"/>
      <c r="DB77" s="1311"/>
      <c r="DC77" s="1311"/>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643</v>
      </c>
      <c r="BC79" s="1312"/>
      <c r="BD79" s="1312"/>
      <c r="BE79" s="1312"/>
      <c r="BF79" s="1312"/>
      <c r="BG79" s="1312"/>
      <c r="BH79" s="1312"/>
      <c r="BI79" s="1312"/>
      <c r="BJ79" s="1312"/>
      <c r="BK79" s="1312"/>
      <c r="BL79" s="1312"/>
      <c r="BM79" s="1312"/>
      <c r="BN79" s="1312"/>
      <c r="BO79" s="1312"/>
      <c r="BP79" s="1311">
        <v>7.1</v>
      </c>
      <c r="BQ79" s="1311"/>
      <c r="BR79" s="1311"/>
      <c r="BS79" s="1311"/>
      <c r="BT79" s="1311"/>
      <c r="BU79" s="1311"/>
      <c r="BV79" s="1311"/>
      <c r="BW79" s="1311"/>
      <c r="BX79" s="1311">
        <v>6.2</v>
      </c>
      <c r="BY79" s="1311"/>
      <c r="BZ79" s="1311"/>
      <c r="CA79" s="1311"/>
      <c r="CB79" s="1311"/>
      <c r="CC79" s="1311"/>
      <c r="CD79" s="1311"/>
      <c r="CE79" s="1311"/>
      <c r="CF79" s="1311">
        <v>5.9</v>
      </c>
      <c r="CG79" s="1311"/>
      <c r="CH79" s="1311"/>
      <c r="CI79" s="1311"/>
      <c r="CJ79" s="1311"/>
      <c r="CK79" s="1311"/>
      <c r="CL79" s="1311"/>
      <c r="CM79" s="1311"/>
      <c r="CN79" s="1311">
        <v>5.3</v>
      </c>
      <c r="CO79" s="1311"/>
      <c r="CP79" s="1311"/>
      <c r="CQ79" s="1311"/>
      <c r="CR79" s="1311"/>
      <c r="CS79" s="1311"/>
      <c r="CT79" s="1311"/>
      <c r="CU79" s="1311"/>
      <c r="CV79" s="1311">
        <v>5</v>
      </c>
      <c r="CW79" s="1311"/>
      <c r="CX79" s="1311"/>
      <c r="CY79" s="1311"/>
      <c r="CZ79" s="1311"/>
      <c r="DA79" s="1311"/>
      <c r="DB79" s="1311"/>
      <c r="DC79" s="1311"/>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JpsYeB30nOYzK14qWVXV/a6pmM1iBnOmLSvNfX2aLwoEDZUlZRj/ajtFUBL7CzFhShqUqTJQ7gWmckL8AOgMA==" saltValue="DKzSIMGtVG12JbExsTEP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4" zoomScale="40" zoomScaleNormal="4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pP8jXR40FhtqTZKoGIb1PHcpQ7fzeP+vJKA9fCH7azSfENZeCEKr0KwjG3Ytx2ArC38AVVT1i0qP/wu/ew==" saltValue="iyJxB7k5X2vPSiSAuEtZ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1tpLMl+B2vceFUZb86T+E15qXgR5F0zTieOaSeS+RXBfDUmqyPfOVRdr6BTf76hCx+wh4n2Yo19m/X9ow+C+g==" saltValue="4xxxUPGxevzZiI/c/CZ9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59425</v>
      </c>
      <c r="E3" s="161"/>
      <c r="F3" s="162">
        <v>53605</v>
      </c>
      <c r="G3" s="163"/>
      <c r="H3" s="164"/>
    </row>
    <row r="4" spans="1:8" x14ac:dyDescent="0.15">
      <c r="A4" s="165"/>
      <c r="B4" s="166"/>
      <c r="C4" s="167"/>
      <c r="D4" s="168">
        <v>30392</v>
      </c>
      <c r="E4" s="169"/>
      <c r="F4" s="170">
        <v>28343</v>
      </c>
      <c r="G4" s="171"/>
      <c r="H4" s="172"/>
    </row>
    <row r="5" spans="1:8" x14ac:dyDescent="0.15">
      <c r="A5" s="153" t="s">
        <v>547</v>
      </c>
      <c r="B5" s="158"/>
      <c r="C5" s="159"/>
      <c r="D5" s="160">
        <v>42873</v>
      </c>
      <c r="E5" s="161"/>
      <c r="F5" s="162">
        <v>46440</v>
      </c>
      <c r="G5" s="163"/>
      <c r="H5" s="164"/>
    </row>
    <row r="6" spans="1:8" x14ac:dyDescent="0.15">
      <c r="A6" s="165"/>
      <c r="B6" s="166"/>
      <c r="C6" s="167"/>
      <c r="D6" s="168">
        <v>19112</v>
      </c>
      <c r="E6" s="169"/>
      <c r="F6" s="170">
        <v>27658</v>
      </c>
      <c r="G6" s="171"/>
      <c r="H6" s="172"/>
    </row>
    <row r="7" spans="1:8" x14ac:dyDescent="0.15">
      <c r="A7" s="153" t="s">
        <v>548</v>
      </c>
      <c r="B7" s="158"/>
      <c r="C7" s="159"/>
      <c r="D7" s="160">
        <v>57141</v>
      </c>
      <c r="E7" s="161"/>
      <c r="F7" s="162">
        <v>63257</v>
      </c>
      <c r="G7" s="163"/>
      <c r="H7" s="164"/>
    </row>
    <row r="8" spans="1:8" x14ac:dyDescent="0.15">
      <c r="A8" s="165"/>
      <c r="B8" s="166"/>
      <c r="C8" s="167"/>
      <c r="D8" s="168">
        <v>30431</v>
      </c>
      <c r="E8" s="169"/>
      <c r="F8" s="170">
        <v>27259</v>
      </c>
      <c r="G8" s="171"/>
      <c r="H8" s="172"/>
    </row>
    <row r="9" spans="1:8" x14ac:dyDescent="0.15">
      <c r="A9" s="153" t="s">
        <v>549</v>
      </c>
      <c r="B9" s="158"/>
      <c r="C9" s="159"/>
      <c r="D9" s="160">
        <v>56057</v>
      </c>
      <c r="E9" s="161"/>
      <c r="F9" s="162">
        <v>52308</v>
      </c>
      <c r="G9" s="163"/>
      <c r="H9" s="164"/>
    </row>
    <row r="10" spans="1:8" x14ac:dyDescent="0.15">
      <c r="A10" s="165"/>
      <c r="B10" s="166"/>
      <c r="C10" s="167"/>
      <c r="D10" s="168">
        <v>33695</v>
      </c>
      <c r="E10" s="169"/>
      <c r="F10" s="170">
        <v>28695</v>
      </c>
      <c r="G10" s="171"/>
      <c r="H10" s="172"/>
    </row>
    <row r="11" spans="1:8" x14ac:dyDescent="0.15">
      <c r="A11" s="153" t="s">
        <v>550</v>
      </c>
      <c r="B11" s="158"/>
      <c r="C11" s="159"/>
      <c r="D11" s="160">
        <v>40817</v>
      </c>
      <c r="E11" s="161"/>
      <c r="F11" s="162">
        <v>46402</v>
      </c>
      <c r="G11" s="163"/>
      <c r="H11" s="164"/>
    </row>
    <row r="12" spans="1:8" x14ac:dyDescent="0.15">
      <c r="A12" s="165"/>
      <c r="B12" s="166"/>
      <c r="C12" s="173"/>
      <c r="D12" s="168">
        <v>21516</v>
      </c>
      <c r="E12" s="169"/>
      <c r="F12" s="170">
        <v>26897</v>
      </c>
      <c r="G12" s="171"/>
      <c r="H12" s="172"/>
    </row>
    <row r="13" spans="1:8" x14ac:dyDescent="0.15">
      <c r="A13" s="153"/>
      <c r="B13" s="158"/>
      <c r="C13" s="174"/>
      <c r="D13" s="175">
        <v>51263</v>
      </c>
      <c r="E13" s="176"/>
      <c r="F13" s="177">
        <v>52402</v>
      </c>
      <c r="G13" s="178"/>
      <c r="H13" s="164"/>
    </row>
    <row r="14" spans="1:8" x14ac:dyDescent="0.15">
      <c r="A14" s="165"/>
      <c r="B14" s="166"/>
      <c r="C14" s="167"/>
      <c r="D14" s="168">
        <v>27029</v>
      </c>
      <c r="E14" s="169"/>
      <c r="F14" s="170">
        <v>27770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6.47</v>
      </c>
      <c r="C19" s="179">
        <f>ROUND(VALUE(SUBSTITUTE(実質収支比率等に係る経年分析!G$48,"▲","-")),2)</f>
        <v>3.49</v>
      </c>
      <c r="D19" s="179">
        <f>ROUND(VALUE(SUBSTITUTE(実質収支比率等に係る経年分析!H$48,"▲","-")),2)</f>
        <v>2.5499999999999998</v>
      </c>
      <c r="E19" s="179">
        <f>ROUND(VALUE(SUBSTITUTE(実質収支比率等に係る経年分析!I$48,"▲","-")),2)</f>
        <v>2.35</v>
      </c>
      <c r="F19" s="179">
        <f>ROUND(VALUE(SUBSTITUTE(実質収支比率等に係る経年分析!J$48,"▲","-")),2)</f>
        <v>3.8</v>
      </c>
    </row>
    <row r="20" spans="1:11" x14ac:dyDescent="0.15">
      <c r="A20" s="179" t="s">
        <v>55</v>
      </c>
      <c r="B20" s="179">
        <f>ROUND(VALUE(SUBSTITUTE(実質収支比率等に係る経年分析!F$47,"▲","-")),2)</f>
        <v>20.91</v>
      </c>
      <c r="C20" s="179">
        <f>ROUND(VALUE(SUBSTITUTE(実質収支比率等に係る経年分析!G$47,"▲","-")),2)</f>
        <v>20.92</v>
      </c>
      <c r="D20" s="179">
        <f>ROUND(VALUE(SUBSTITUTE(実質収支比率等に係る経年分析!H$47,"▲","-")),2)</f>
        <v>18.46</v>
      </c>
      <c r="E20" s="179">
        <f>ROUND(VALUE(SUBSTITUTE(実質収支比率等に係る経年分析!I$47,"▲","-")),2)</f>
        <v>16.14</v>
      </c>
      <c r="F20" s="179">
        <f>ROUND(VALUE(SUBSTITUTE(実質収支比率等に係る経年分析!J$47,"▲","-")),2)</f>
        <v>11.47</v>
      </c>
    </row>
    <row r="21" spans="1:11" x14ac:dyDescent="0.15">
      <c r="A21" s="179" t="s">
        <v>56</v>
      </c>
      <c r="B21" s="179">
        <f>IF(ISNUMBER(VALUE(SUBSTITUTE(実質収支比率等に係る経年分析!F$49,"▲","-"))),ROUND(VALUE(SUBSTITUTE(実質収支比率等に係る経年分析!F$49,"▲","-")),2),NA())</f>
        <v>2.17</v>
      </c>
      <c r="C21" s="179">
        <f>IF(ISNUMBER(VALUE(SUBSTITUTE(実質収支比率等に係る経年分析!G$49,"▲","-"))),ROUND(VALUE(SUBSTITUTE(実質収支比率等に係る経年分析!G$49,"▲","-")),2),NA())</f>
        <v>-0.24</v>
      </c>
      <c r="D21" s="179">
        <f>IF(ISNUMBER(VALUE(SUBSTITUTE(実質収支比率等に係る経年分析!H$49,"▲","-"))),ROUND(VALUE(SUBSTITUTE(実質収支比率等に係る経年分析!H$49,"▲","-")),2),NA())</f>
        <v>-3.48</v>
      </c>
      <c r="E21" s="179">
        <f>IF(ISNUMBER(VALUE(SUBSTITUTE(実質収支比率等に係る経年分析!I$49,"▲","-"))),ROUND(VALUE(SUBSTITUTE(実質収支比率等に係る経年分析!I$49,"▲","-")),2),NA())</f>
        <v>-2.4</v>
      </c>
      <c r="F21" s="179">
        <f>IF(ISNUMBER(VALUE(SUBSTITUTE(実質収支比率等に係る経年分析!J$49,"▲","-"))),ROUND(VALUE(SUBSTITUTE(実質収支比率等に係る経年分析!J$49,"▲","-")),2),NA())</f>
        <v>-2.82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休日急病診療所事業特別会計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0.14000000000000001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0.17</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1.45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1.79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1.0900000000000001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1.0900000000000001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3.72</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12.79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14.26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16.809999999999999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16.75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5135</v>
      </c>
      <c r="E42" s="181"/>
      <c r="F42" s="181"/>
      <c r="G42" s="181">
        <f>'実質公債費比率（分子）の構造'!L$52</f>
        <v>4975</v>
      </c>
      <c r="H42" s="181"/>
      <c r="I42" s="181"/>
      <c r="J42" s="181">
        <f>'実質公債費比率（分子）の構造'!M$52</f>
        <v>5133</v>
      </c>
      <c r="K42" s="181"/>
      <c r="L42" s="181"/>
      <c r="M42" s="181">
        <f>'実質公債費比率（分子）の構造'!N$52</f>
        <v>5108</v>
      </c>
      <c r="N42" s="181"/>
      <c r="O42" s="181"/>
      <c r="P42" s="181">
        <f>'実質公債費比率（分子）の構造'!O$52</f>
        <v>5175</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2</v>
      </c>
      <c r="L44" s="181"/>
      <c r="M44" s="181"/>
      <c r="N44" s="181">
        <f>'実質公債費比率（分子）の構造'!O$50</f>
        <v>2</v>
      </c>
      <c r="O44" s="181"/>
      <c r="P44" s="181"/>
    </row>
    <row r="45" spans="1:16" x14ac:dyDescent="0.15">
      <c r="A45" s="181" t="s">
        <v>66</v>
      </c>
      <c r="B45" s="181">
        <f>'実質公債費比率（分子）の構造'!K$49</f>
        <v>5</v>
      </c>
      <c r="C45" s="181"/>
      <c r="D45" s="181"/>
      <c r="E45" s="181">
        <f>'実質公債費比率（分子）の構造'!L$49</f>
        <v>6</v>
      </c>
      <c r="F45" s="181"/>
      <c r="G45" s="181"/>
      <c r="H45" s="181">
        <f>'実質公債費比率（分子）の構造'!M$49</f>
        <v>5</v>
      </c>
      <c r="I45" s="181"/>
      <c r="J45" s="181"/>
      <c r="K45" s="181">
        <f>'実質公債費比率（分子）の構造'!N$49</f>
        <v>6</v>
      </c>
      <c r="L45" s="181"/>
      <c r="M45" s="181"/>
      <c r="N45" s="181">
        <f>'実質公債費比率（分子）の構造'!O$49</f>
        <v>4</v>
      </c>
      <c r="O45" s="181"/>
      <c r="P45" s="181"/>
    </row>
    <row r="46" spans="1:16" x14ac:dyDescent="0.15">
      <c r="A46" s="181" t="s">
        <v>67</v>
      </c>
      <c r="B46" s="181">
        <f>'実質公債費比率（分子）の構造'!K$48</f>
        <v>3234</v>
      </c>
      <c r="C46" s="181"/>
      <c r="D46" s="181"/>
      <c r="E46" s="181">
        <f>'実質公債費比率（分子）の構造'!L$48</f>
        <v>3173</v>
      </c>
      <c r="F46" s="181"/>
      <c r="G46" s="181"/>
      <c r="H46" s="181">
        <f>'実質公債費比率（分子）の構造'!M$48</f>
        <v>3494</v>
      </c>
      <c r="I46" s="181"/>
      <c r="J46" s="181"/>
      <c r="K46" s="181">
        <f>'実質公債費比率（分子）の構造'!N$48</f>
        <v>3430</v>
      </c>
      <c r="L46" s="181"/>
      <c r="M46" s="181"/>
      <c r="N46" s="181">
        <f>'実質公債費比率（分子）の構造'!O$48</f>
        <v>3504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3373</v>
      </c>
      <c r="C49" s="181"/>
      <c r="D49" s="181"/>
      <c r="E49" s="181">
        <f>'実質公債費比率（分子）の構造'!L$45</f>
        <v>3364</v>
      </c>
      <c r="F49" s="181"/>
      <c r="G49" s="181"/>
      <c r="H49" s="181">
        <f>'実質公債費比率（分子）の構造'!M$45</f>
        <v>3331</v>
      </c>
      <c r="I49" s="181"/>
      <c r="J49" s="181"/>
      <c r="K49" s="181">
        <f>'実質公債費比率（分子）の構造'!N$45</f>
        <v>3335</v>
      </c>
      <c r="L49" s="181"/>
      <c r="M49" s="181"/>
      <c r="N49" s="181">
        <f>'実質公債費比率（分子）の構造'!O$45</f>
        <v>3358</v>
      </c>
      <c r="O49" s="181"/>
      <c r="P49" s="181"/>
    </row>
    <row r="50" spans="1:16" x14ac:dyDescent="0.15">
      <c r="A50" s="181" t="s">
        <v>71</v>
      </c>
      <c r="B50" s="181" t="e">
        <f>NA()</f>
        <v>#N/A</v>
      </c>
      <c r="C50" s="181">
        <f>IF(ISNUMBER('実質公債費比率（分子）の構造'!K$53),'実質公債費比率（分子）の構造'!K$53,NA())</f>
        <v>1479</v>
      </c>
      <c r="D50" s="181" t="e">
        <f>NA()</f>
        <v>#N/A</v>
      </c>
      <c r="E50" s="181" t="e">
        <f>NA()</f>
        <v>#N/A</v>
      </c>
      <c r="F50" s="181">
        <f>IF(ISNUMBER('実質公債費比率（分子）の構造'!L$53),'実質公債費比率（分子）の構造'!L$53,NA())</f>
        <v>1570</v>
      </c>
      <c r="G50" s="181" t="e">
        <f>NA()</f>
        <v>#N/A</v>
      </c>
      <c r="H50" s="181" t="e">
        <f>NA()</f>
        <v>#N/A</v>
      </c>
      <c r="I50" s="181">
        <f>IF(ISNUMBER('実質公債費比率（分子）の構造'!M$53),'実質公債費比率（分子）の構造'!M$53,NA())</f>
        <v>1699</v>
      </c>
      <c r="J50" s="181" t="e">
        <f>NA()</f>
        <v>#N/A</v>
      </c>
      <c r="K50" s="181" t="e">
        <f>NA()</f>
        <v>#N/A</v>
      </c>
      <c r="L50" s="181">
        <f>IF(ISNUMBER('実質公債費比率（分子）の構造'!N$53),'実質公債費比率（分子）の構造'!N$53,NA())</f>
        <v>1665</v>
      </c>
      <c r="M50" s="181" t="e">
        <f>NA()</f>
        <v>#N/A</v>
      </c>
      <c r="N50" s="181" t="e">
        <f>NA()</f>
        <v>#N/A</v>
      </c>
      <c r="O50" s="181">
        <f>IF(ISNUMBER('実質公債費比率（分子）の構造'!O$53),'実質公債費比率（分子）の構造'!O$53,NA())</f>
        <v>1693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53995</v>
      </c>
      <c r="E56" s="180"/>
      <c r="F56" s="180"/>
      <c r="G56" s="180">
        <f>'将来負担比率（分子）の構造'!J$52</f>
        <v>53549</v>
      </c>
      <c r="H56" s="180"/>
      <c r="I56" s="180"/>
      <c r="J56" s="180">
        <f>'将来負担比率（分子）の構造'!K$52</f>
        <v>53147</v>
      </c>
      <c r="K56" s="180"/>
      <c r="L56" s="180"/>
      <c r="M56" s="180">
        <f>'将来負担比率（分子）の構造'!L$52</f>
        <v>52789</v>
      </c>
      <c r="N56" s="180"/>
      <c r="O56" s="180"/>
      <c r="P56" s="180">
        <f>'将来負担比率（分子）の構造'!M$52</f>
        <v>52105</v>
      </c>
    </row>
    <row r="57" spans="1:16" x14ac:dyDescent="0.15">
      <c r="A57" s="180" t="s">
        <v>42</v>
      </c>
      <c r="B57" s="180"/>
      <c r="C57" s="180"/>
      <c r="D57" s="180">
        <f>'将来負担比率（分子）の構造'!I$51</f>
        <v>13402</v>
      </c>
      <c r="E57" s="180"/>
      <c r="F57" s="180"/>
      <c r="G57" s="180">
        <f>'将来負担比率（分子）の構造'!J$51</f>
        <v>13224</v>
      </c>
      <c r="H57" s="180"/>
      <c r="I57" s="180"/>
      <c r="J57" s="180">
        <f>'将来負担比率（分子）の構造'!K$51</f>
        <v>13645</v>
      </c>
      <c r="K57" s="180"/>
      <c r="L57" s="180"/>
      <c r="M57" s="180">
        <f>'将来負担比率（分子）の構造'!L$51</f>
        <v>13519</v>
      </c>
      <c r="N57" s="180"/>
      <c r="O57" s="180"/>
      <c r="P57" s="180">
        <f>'将来負担比率（分子）の構造'!M$51</f>
        <v>13562</v>
      </c>
    </row>
    <row r="58" spans="1:16" x14ac:dyDescent="0.15">
      <c r="A58" s="180" t="s">
        <v>41</v>
      </c>
      <c r="B58" s="180"/>
      <c r="C58" s="180"/>
      <c r="D58" s="180">
        <f>'将来負担比率（分子）の構造'!I$50</f>
        <v>10435</v>
      </c>
      <c r="E58" s="180"/>
      <c r="F58" s="180"/>
      <c r="G58" s="180">
        <f>'将来負担比率（分子）の構造'!J$50</f>
        <v>11576</v>
      </c>
      <c r="H58" s="180"/>
      <c r="I58" s="180"/>
      <c r="J58" s="180">
        <f>'将来負担比率（分子）の構造'!K$50</f>
        <v>10587</v>
      </c>
      <c r="K58" s="180"/>
      <c r="L58" s="180"/>
      <c r="M58" s="180">
        <f>'将来負担比率（分子）の構造'!L$50</f>
        <v>9582</v>
      </c>
      <c r="N58" s="180"/>
      <c r="O58" s="180"/>
      <c r="P58" s="180">
        <f>'将来負担比率（分子）の構造'!M$50</f>
        <v>8546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v>
      </c>
      <c r="C61" s="180"/>
      <c r="D61" s="180"/>
      <c r="E61" s="180">
        <f>'将来負担比率（分子）の構造'!J$46</f>
        <v>1</v>
      </c>
      <c r="F61" s="180"/>
      <c r="G61" s="180"/>
      <c r="H61" s="180">
        <f>'将来負担比率（分子）の構造'!K$46</f>
        <v>1</v>
      </c>
      <c r="I61" s="180"/>
      <c r="J61" s="180"/>
      <c r="K61" s="180">
        <f>'将来負担比率（分子）の構造'!L$46</f>
        <v>2</v>
      </c>
      <c r="L61" s="180"/>
      <c r="M61" s="180"/>
      <c r="N61" s="180">
        <f>'将来負担比率（分子）の構造'!M$46</f>
        <v>0</v>
      </c>
      <c r="O61" s="180"/>
      <c r="P61" s="180"/>
    </row>
    <row r="62" spans="1:16" x14ac:dyDescent="0.15">
      <c r="A62" s="180" t="s">
        <v>35</v>
      </c>
      <c r="B62" s="180">
        <f>'将来負担比率（分子）の構造'!I$45</f>
        <v>5835</v>
      </c>
      <c r="C62" s="180"/>
      <c r="D62" s="180"/>
      <c r="E62" s="180">
        <f>'将来負担比率（分子）の構造'!J$45</f>
        <v>5609</v>
      </c>
      <c r="F62" s="180"/>
      <c r="G62" s="180"/>
      <c r="H62" s="180">
        <f>'将来負担比率（分子）の構造'!K$45</f>
        <v>5501</v>
      </c>
      <c r="I62" s="180"/>
      <c r="J62" s="180"/>
      <c r="K62" s="180">
        <f>'将来負担比率（分子）の構造'!L$45</f>
        <v>5221</v>
      </c>
      <c r="L62" s="180"/>
      <c r="M62" s="180"/>
      <c r="N62" s="180">
        <f>'将来負担比率（分子）の構造'!M$45</f>
        <v>5251</v>
      </c>
      <c r="O62" s="180"/>
      <c r="P62" s="180"/>
    </row>
    <row r="63" spans="1:16" x14ac:dyDescent="0.15">
      <c r="A63" s="180" t="s">
        <v>34</v>
      </c>
      <c r="B63" s="180">
        <f>'将来負担比率（分子）の構造'!I$44</f>
        <v>23</v>
      </c>
      <c r="C63" s="180"/>
      <c r="D63" s="180"/>
      <c r="E63" s="180">
        <f>'将来負担比率（分子）の構造'!J$44</f>
        <v>18</v>
      </c>
      <c r="F63" s="180"/>
      <c r="G63" s="180"/>
      <c r="H63" s="180">
        <f>'将来負担比率（分子）の構造'!K$44</f>
        <v>13</v>
      </c>
      <c r="I63" s="180"/>
      <c r="J63" s="180"/>
      <c r="K63" s="180">
        <f>'将来負担比率（分子）の構造'!L$44</f>
        <v>8</v>
      </c>
      <c r="L63" s="180"/>
      <c r="M63" s="180"/>
      <c r="N63" s="180">
        <f>'将来負担比率（分子）の構造'!M$44</f>
        <v>3</v>
      </c>
      <c r="O63" s="180"/>
      <c r="P63" s="180"/>
    </row>
    <row r="64" spans="1:16" x14ac:dyDescent="0.15">
      <c r="A64" s="180" t="s">
        <v>33</v>
      </c>
      <c r="B64" s="180">
        <f>'将来負担比率（分子）の構造'!I$43</f>
        <v>44902</v>
      </c>
      <c r="C64" s="180"/>
      <c r="D64" s="180"/>
      <c r="E64" s="180">
        <f>'将来負担比率（分子）の構造'!J$43</f>
        <v>42750</v>
      </c>
      <c r="F64" s="180"/>
      <c r="G64" s="180"/>
      <c r="H64" s="180">
        <f>'将来負担比率（分子）の構造'!K$43</f>
        <v>41719</v>
      </c>
      <c r="I64" s="180"/>
      <c r="J64" s="180"/>
      <c r="K64" s="180">
        <f>'将来負担比率（分子）の構造'!L$43</f>
        <v>40503</v>
      </c>
      <c r="L64" s="180"/>
      <c r="M64" s="180"/>
      <c r="N64" s="180">
        <f>'将来負担比率（分子）の構造'!M$43</f>
        <v>39629</v>
      </c>
      <c r="O64" s="180"/>
      <c r="P64" s="180"/>
    </row>
    <row r="65" spans="1:16" x14ac:dyDescent="0.15">
      <c r="A65" s="180" t="s">
        <v>32</v>
      </c>
      <c r="B65" s="180">
        <f>'将来負担比率（分子）の構造'!I$42</f>
        <v>13</v>
      </c>
      <c r="C65" s="180"/>
      <c r="D65" s="180"/>
      <c r="E65" s="180">
        <f>'将来負担比率（分子）の構造'!J$42</f>
        <v>11</v>
      </c>
      <c r="F65" s="180"/>
      <c r="G65" s="180"/>
      <c r="H65" s="180">
        <f>'将来負担比率（分子）の構造'!K$42</f>
        <v>9</v>
      </c>
      <c r="I65" s="180"/>
      <c r="J65" s="180"/>
      <c r="K65" s="180">
        <f>'将来負担比率（分子）の構造'!L$42</f>
        <v>7</v>
      </c>
      <c r="L65" s="180"/>
      <c r="M65" s="180"/>
      <c r="N65" s="180">
        <f>'将来負担比率（分子）の構造'!M$42</f>
        <v>5</v>
      </c>
      <c r="O65" s="180"/>
      <c r="P65" s="180"/>
    </row>
    <row r="66" spans="1:16" x14ac:dyDescent="0.15">
      <c r="A66" s="180" t="s">
        <v>31</v>
      </c>
      <c r="B66" s="180">
        <f>'将来負担比率（分子）の構造'!I$41</f>
        <v>37083</v>
      </c>
      <c r="C66" s="180"/>
      <c r="D66" s="180"/>
      <c r="E66" s="180">
        <f>'将来負担比率（分子）の構造'!J$41</f>
        <v>36574</v>
      </c>
      <c r="F66" s="180"/>
      <c r="G66" s="180"/>
      <c r="H66" s="180">
        <f>'将来負担比率（分子）の構造'!K$41</f>
        <v>37576</v>
      </c>
      <c r="I66" s="180"/>
      <c r="J66" s="180"/>
      <c r="K66" s="180">
        <f>'将来負担比率（分子）の構造'!L$41</f>
        <v>39441</v>
      </c>
      <c r="L66" s="180"/>
      <c r="M66" s="180"/>
      <c r="N66" s="180">
        <f>'将来負担比率（分子）の構造'!M$41</f>
        <v>40155</v>
      </c>
      <c r="O66" s="180"/>
      <c r="P66" s="180"/>
    </row>
    <row r="67" spans="1:16" x14ac:dyDescent="0.15">
      <c r="A67" s="180" t="s">
        <v>75</v>
      </c>
      <c r="B67" s="180" t="e">
        <f>NA()</f>
        <v>#N/A</v>
      </c>
      <c r="C67" s="180">
        <f>IF(ISNUMBER('将来負担比率（分子）の構造'!I$53), IF('将来負担比率（分子）の構造'!I$53 &lt; 0, 0, '将来負担比率（分子）の構造'!I$53), NA())</f>
        <v>10025</v>
      </c>
      <c r="D67" s="180" t="e">
        <f>NA()</f>
        <v>#N/A</v>
      </c>
      <c r="E67" s="180" t="e">
        <f>NA()</f>
        <v>#N/A</v>
      </c>
      <c r="F67" s="180">
        <f>IF(ISNUMBER('将来負担比率（分子）の構造'!J$53), IF('将来負担比率（分子）の構造'!J$53 &lt; 0, 0, '将来負担比率（分子）の構造'!J$53), NA())</f>
        <v>6613</v>
      </c>
      <c r="G67" s="180" t="e">
        <f>NA()</f>
        <v>#N/A</v>
      </c>
      <c r="H67" s="180" t="e">
        <f>NA()</f>
        <v>#N/A</v>
      </c>
      <c r="I67" s="180">
        <f>IF(ISNUMBER('将来負担比率（分子）の構造'!K$53), IF('将来負担比率（分子）の構造'!K$53 &lt; 0, 0, '将来負担比率（分子）の構造'!K$53), NA())</f>
        <v>7439</v>
      </c>
      <c r="J67" s="180" t="e">
        <f>NA()</f>
        <v>#N/A</v>
      </c>
      <c r="K67" s="180" t="e">
        <f>NA()</f>
        <v>#N/A</v>
      </c>
      <c r="L67" s="180">
        <f>IF(ISNUMBER('将来負担比率（分子）の構造'!L$53), IF('将来負担比率（分子）の構造'!L$53 &lt; 0, 0, '将来負担比率（分子）の構造'!L$53), NA())</f>
        <v>9292</v>
      </c>
      <c r="M67" s="180" t="e">
        <f>NA()</f>
        <v>#N/A</v>
      </c>
      <c r="N67" s="180" t="e">
        <f>NA()</f>
        <v>#N/A</v>
      </c>
      <c r="O67" s="180">
        <f>IF(ISNUMBER('将来負担比率（分子）の構造'!M$53), IF('将来負担比率（分子）の構造'!M$53 &lt; 0, 0, '将来負担比率（分子）の構造'!M$53), NA())</f>
        <v>10831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4388</v>
      </c>
      <c r="C72" s="184">
        <f>基金残高に係る経年分析!G55</f>
        <v>3859</v>
      </c>
      <c r="D72" s="184">
        <f>基金残高に係る経年分析!H55</f>
        <v>2803</v>
      </c>
    </row>
    <row r="73" spans="1:16" x14ac:dyDescent="0.15">
      <c r="A73" s="183" t="s">
        <v>78</v>
      </c>
      <c r="B73" s="184">
        <f>基金残高に係る経年分析!F56</f>
        <v>155</v>
      </c>
      <c r="C73" s="184">
        <f>基金残高に係る経年分析!G56</f>
        <v>155</v>
      </c>
      <c r="D73" s="184">
        <f>基金残高に係る経年分析!H56</f>
        <v>155</v>
      </c>
    </row>
    <row r="74" spans="1:16" x14ac:dyDescent="0.15">
      <c r="A74" s="183" t="s">
        <v>79</v>
      </c>
      <c r="B74" s="184">
        <f>基金残高に係る経年分析!F57</f>
        <v>4420</v>
      </c>
      <c r="C74" s="184">
        <f>基金残高に係る経年分析!G57</f>
        <v>4087</v>
      </c>
      <c r="D74" s="184">
        <f>基金残高に係る経年分析!H57</f>
        <v>3743</v>
      </c>
    </row>
  </sheetData>
  <sheetProtection algorithmName="SHA-512" hashValue="lNZ7TJx10dLxkxzltGk2Biisc9zFEADVSkSAxWHWej8ajdvZjcJh4ETgVqyMjyroeSVvX9S9L8oBTjCEnZolVg==" saltValue="3QmiGYCy97fJRSAjCijm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18500220</v>
      </c>
      <c r="S5" s="727"/>
      <c r="T5" s="727"/>
      <c r="U5" s="727"/>
      <c r="V5" s="727"/>
      <c r="W5" s="727"/>
      <c r="X5" s="727"/>
      <c r="Y5" s="773"/>
      <c r="Z5" s="791">
        <v>41.2</v>
      </c>
      <c r="AA5" s="791"/>
      <c r="AB5" s="791"/>
      <c r="AC5" s="791"/>
      <c r="AD5" s="792">
        <v>17255554</v>
      </c>
      <c r="AE5" s="792"/>
      <c r="AF5" s="792"/>
      <c r="AG5" s="792"/>
      <c r="AH5" s="792"/>
      <c r="AI5" s="792"/>
      <c r="AJ5" s="792"/>
      <c r="AK5" s="792"/>
      <c r="AL5" s="774">
        <v>74.099999999999994</v>
      </c>
      <c r="AM5" s="743"/>
      <c r="AN5" s="743"/>
      <c r="AO5" s="775"/>
      <c r="AP5" s="760" t="s">
        <v>224</v>
      </c>
      <c r="AQ5" s="761"/>
      <c r="AR5" s="761"/>
      <c r="AS5" s="761"/>
      <c r="AT5" s="761"/>
      <c r="AU5" s="761"/>
      <c r="AV5" s="761"/>
      <c r="AW5" s="761"/>
      <c r="AX5" s="761"/>
      <c r="AY5" s="761"/>
      <c r="AZ5" s="761"/>
      <c r="BA5" s="761"/>
      <c r="BB5" s="761"/>
      <c r="BC5" s="761"/>
      <c r="BD5" s="761"/>
      <c r="BE5" s="761"/>
      <c r="BF5" s="762"/>
      <c r="BG5" s="661">
        <v>17251322</v>
      </c>
      <c r="BH5" s="664"/>
      <c r="BI5" s="664"/>
      <c r="BJ5" s="664"/>
      <c r="BK5" s="664"/>
      <c r="BL5" s="664"/>
      <c r="BM5" s="664"/>
      <c r="BN5" s="665"/>
      <c r="BO5" s="723">
        <v>93.2</v>
      </c>
      <c r="BP5" s="723"/>
      <c r="BQ5" s="723"/>
      <c r="BR5" s="723"/>
      <c r="BS5" s="724">
        <v>428386</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279226</v>
      </c>
      <c r="S6" s="664"/>
      <c r="T6" s="664"/>
      <c r="U6" s="664"/>
      <c r="V6" s="664"/>
      <c r="W6" s="664"/>
      <c r="X6" s="664"/>
      <c r="Y6" s="665"/>
      <c r="Z6" s="723">
        <v>0.6</v>
      </c>
      <c r="AA6" s="723"/>
      <c r="AB6" s="723"/>
      <c r="AC6" s="723"/>
      <c r="AD6" s="724">
        <v>279226</v>
      </c>
      <c r="AE6" s="724"/>
      <c r="AF6" s="724"/>
      <c r="AG6" s="724"/>
      <c r="AH6" s="724"/>
      <c r="AI6" s="724"/>
      <c r="AJ6" s="724"/>
      <c r="AK6" s="724"/>
      <c r="AL6" s="666">
        <v>1.2</v>
      </c>
      <c r="AM6" s="667"/>
      <c r="AN6" s="667"/>
      <c r="AO6" s="725"/>
      <c r="AP6" s="658" t="s">
        <v>229</v>
      </c>
      <c r="AQ6" s="659"/>
      <c r="AR6" s="659"/>
      <c r="AS6" s="659"/>
      <c r="AT6" s="659"/>
      <c r="AU6" s="659"/>
      <c r="AV6" s="659"/>
      <c r="AW6" s="659"/>
      <c r="AX6" s="659"/>
      <c r="AY6" s="659"/>
      <c r="AZ6" s="659"/>
      <c r="BA6" s="659"/>
      <c r="BB6" s="659"/>
      <c r="BC6" s="659"/>
      <c r="BD6" s="659"/>
      <c r="BE6" s="659"/>
      <c r="BF6" s="660"/>
      <c r="BG6" s="661">
        <v>17251322</v>
      </c>
      <c r="BH6" s="664"/>
      <c r="BI6" s="664"/>
      <c r="BJ6" s="664"/>
      <c r="BK6" s="664"/>
      <c r="BL6" s="664"/>
      <c r="BM6" s="664"/>
      <c r="BN6" s="665"/>
      <c r="BO6" s="723">
        <v>93.2</v>
      </c>
      <c r="BP6" s="723"/>
      <c r="BQ6" s="723"/>
      <c r="BR6" s="723"/>
      <c r="BS6" s="724">
        <v>428386</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295901</v>
      </c>
      <c r="CS6" s="664"/>
      <c r="CT6" s="664"/>
      <c r="CU6" s="664"/>
      <c r="CV6" s="664"/>
      <c r="CW6" s="664"/>
      <c r="CX6" s="664"/>
      <c r="CY6" s="665"/>
      <c r="CZ6" s="774">
        <v>0.7</v>
      </c>
      <c r="DA6" s="743"/>
      <c r="DB6" s="743"/>
      <c r="DC6" s="777"/>
      <c r="DD6" s="669" t="s">
        <v>128</v>
      </c>
      <c r="DE6" s="664"/>
      <c r="DF6" s="664"/>
      <c r="DG6" s="664"/>
      <c r="DH6" s="664"/>
      <c r="DI6" s="664"/>
      <c r="DJ6" s="664"/>
      <c r="DK6" s="664"/>
      <c r="DL6" s="664"/>
      <c r="DM6" s="664"/>
      <c r="DN6" s="664"/>
      <c r="DO6" s="664"/>
      <c r="DP6" s="665"/>
      <c r="DQ6" s="669">
        <v>295810</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30882</v>
      </c>
      <c r="S7" s="664"/>
      <c r="T7" s="664"/>
      <c r="U7" s="664"/>
      <c r="V7" s="664"/>
      <c r="W7" s="664"/>
      <c r="X7" s="664"/>
      <c r="Y7" s="665"/>
      <c r="Z7" s="723">
        <v>0.1</v>
      </c>
      <c r="AA7" s="723"/>
      <c r="AB7" s="723"/>
      <c r="AC7" s="723"/>
      <c r="AD7" s="724">
        <v>30882</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8625690</v>
      </c>
      <c r="BH7" s="664"/>
      <c r="BI7" s="664"/>
      <c r="BJ7" s="664"/>
      <c r="BK7" s="664"/>
      <c r="BL7" s="664"/>
      <c r="BM7" s="664"/>
      <c r="BN7" s="665"/>
      <c r="BO7" s="723">
        <v>46.6</v>
      </c>
      <c r="BP7" s="723"/>
      <c r="BQ7" s="723"/>
      <c r="BR7" s="723"/>
      <c r="BS7" s="724">
        <v>428386</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5575642</v>
      </c>
      <c r="CS7" s="664"/>
      <c r="CT7" s="664"/>
      <c r="CU7" s="664"/>
      <c r="CV7" s="664"/>
      <c r="CW7" s="664"/>
      <c r="CX7" s="664"/>
      <c r="CY7" s="665"/>
      <c r="CZ7" s="723">
        <v>12.7</v>
      </c>
      <c r="DA7" s="723"/>
      <c r="DB7" s="723"/>
      <c r="DC7" s="723"/>
      <c r="DD7" s="669">
        <v>519186</v>
      </c>
      <c r="DE7" s="664"/>
      <c r="DF7" s="664"/>
      <c r="DG7" s="664"/>
      <c r="DH7" s="664"/>
      <c r="DI7" s="664"/>
      <c r="DJ7" s="664"/>
      <c r="DK7" s="664"/>
      <c r="DL7" s="664"/>
      <c r="DM7" s="664"/>
      <c r="DN7" s="664"/>
      <c r="DO7" s="664"/>
      <c r="DP7" s="665"/>
      <c r="DQ7" s="669">
        <v>4705539</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60847</v>
      </c>
      <c r="S8" s="664"/>
      <c r="T8" s="664"/>
      <c r="U8" s="664"/>
      <c r="V8" s="664"/>
      <c r="W8" s="664"/>
      <c r="X8" s="664"/>
      <c r="Y8" s="665"/>
      <c r="Z8" s="723">
        <v>0.1</v>
      </c>
      <c r="AA8" s="723"/>
      <c r="AB8" s="723"/>
      <c r="AC8" s="723"/>
      <c r="AD8" s="724">
        <v>60847</v>
      </c>
      <c r="AE8" s="724"/>
      <c r="AF8" s="724"/>
      <c r="AG8" s="724"/>
      <c r="AH8" s="724"/>
      <c r="AI8" s="724"/>
      <c r="AJ8" s="724"/>
      <c r="AK8" s="724"/>
      <c r="AL8" s="666">
        <v>0.3</v>
      </c>
      <c r="AM8" s="667"/>
      <c r="AN8" s="667"/>
      <c r="AO8" s="725"/>
      <c r="AP8" s="658" t="s">
        <v>235</v>
      </c>
      <c r="AQ8" s="659"/>
      <c r="AR8" s="659"/>
      <c r="AS8" s="659"/>
      <c r="AT8" s="659"/>
      <c r="AU8" s="659"/>
      <c r="AV8" s="659"/>
      <c r="AW8" s="659"/>
      <c r="AX8" s="659"/>
      <c r="AY8" s="659"/>
      <c r="AZ8" s="659"/>
      <c r="BA8" s="659"/>
      <c r="BB8" s="659"/>
      <c r="BC8" s="659"/>
      <c r="BD8" s="659"/>
      <c r="BE8" s="659"/>
      <c r="BF8" s="660"/>
      <c r="BG8" s="661">
        <v>200236</v>
      </c>
      <c r="BH8" s="664"/>
      <c r="BI8" s="664"/>
      <c r="BJ8" s="664"/>
      <c r="BK8" s="664"/>
      <c r="BL8" s="664"/>
      <c r="BM8" s="664"/>
      <c r="BN8" s="665"/>
      <c r="BO8" s="723">
        <v>1.1000000000000001</v>
      </c>
      <c r="BP8" s="723"/>
      <c r="BQ8" s="723"/>
      <c r="BR8" s="723"/>
      <c r="BS8" s="669" t="s">
        <v>128</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15731874</v>
      </c>
      <c r="CS8" s="664"/>
      <c r="CT8" s="664"/>
      <c r="CU8" s="664"/>
      <c r="CV8" s="664"/>
      <c r="CW8" s="664"/>
      <c r="CX8" s="664"/>
      <c r="CY8" s="665"/>
      <c r="CZ8" s="723">
        <v>35.9</v>
      </c>
      <c r="DA8" s="723"/>
      <c r="DB8" s="723"/>
      <c r="DC8" s="723"/>
      <c r="DD8" s="669">
        <v>249781</v>
      </c>
      <c r="DE8" s="664"/>
      <c r="DF8" s="664"/>
      <c r="DG8" s="664"/>
      <c r="DH8" s="664"/>
      <c r="DI8" s="664"/>
      <c r="DJ8" s="664"/>
      <c r="DK8" s="664"/>
      <c r="DL8" s="664"/>
      <c r="DM8" s="664"/>
      <c r="DN8" s="664"/>
      <c r="DO8" s="664"/>
      <c r="DP8" s="665"/>
      <c r="DQ8" s="669">
        <v>7329113</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56353</v>
      </c>
      <c r="S9" s="664"/>
      <c r="T9" s="664"/>
      <c r="U9" s="664"/>
      <c r="V9" s="664"/>
      <c r="W9" s="664"/>
      <c r="X9" s="664"/>
      <c r="Y9" s="665"/>
      <c r="Z9" s="723">
        <v>0.1</v>
      </c>
      <c r="AA9" s="723"/>
      <c r="AB9" s="723"/>
      <c r="AC9" s="723"/>
      <c r="AD9" s="724">
        <v>56353</v>
      </c>
      <c r="AE9" s="724"/>
      <c r="AF9" s="724"/>
      <c r="AG9" s="724"/>
      <c r="AH9" s="724"/>
      <c r="AI9" s="724"/>
      <c r="AJ9" s="724"/>
      <c r="AK9" s="724"/>
      <c r="AL9" s="666">
        <v>0.2</v>
      </c>
      <c r="AM9" s="667"/>
      <c r="AN9" s="667"/>
      <c r="AO9" s="725"/>
      <c r="AP9" s="658" t="s">
        <v>238</v>
      </c>
      <c r="AQ9" s="659"/>
      <c r="AR9" s="659"/>
      <c r="AS9" s="659"/>
      <c r="AT9" s="659"/>
      <c r="AU9" s="659"/>
      <c r="AV9" s="659"/>
      <c r="AW9" s="659"/>
      <c r="AX9" s="659"/>
      <c r="AY9" s="659"/>
      <c r="AZ9" s="659"/>
      <c r="BA9" s="659"/>
      <c r="BB9" s="659"/>
      <c r="BC9" s="659"/>
      <c r="BD9" s="659"/>
      <c r="BE9" s="659"/>
      <c r="BF9" s="660"/>
      <c r="BG9" s="661">
        <v>5894071</v>
      </c>
      <c r="BH9" s="664"/>
      <c r="BI9" s="664"/>
      <c r="BJ9" s="664"/>
      <c r="BK9" s="664"/>
      <c r="BL9" s="664"/>
      <c r="BM9" s="664"/>
      <c r="BN9" s="665"/>
      <c r="BO9" s="723">
        <v>31.9</v>
      </c>
      <c r="BP9" s="723"/>
      <c r="BQ9" s="723"/>
      <c r="BR9" s="723"/>
      <c r="BS9" s="669" t="s">
        <v>128</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4449389</v>
      </c>
      <c r="CS9" s="664"/>
      <c r="CT9" s="664"/>
      <c r="CU9" s="664"/>
      <c r="CV9" s="664"/>
      <c r="CW9" s="664"/>
      <c r="CX9" s="664"/>
      <c r="CY9" s="665"/>
      <c r="CZ9" s="723">
        <v>10.1</v>
      </c>
      <c r="DA9" s="723"/>
      <c r="DB9" s="723"/>
      <c r="DC9" s="723"/>
      <c r="DD9" s="669">
        <v>410908</v>
      </c>
      <c r="DE9" s="664"/>
      <c r="DF9" s="664"/>
      <c r="DG9" s="664"/>
      <c r="DH9" s="664"/>
      <c r="DI9" s="664"/>
      <c r="DJ9" s="664"/>
      <c r="DK9" s="664"/>
      <c r="DL9" s="664"/>
      <c r="DM9" s="664"/>
      <c r="DN9" s="664"/>
      <c r="DO9" s="664"/>
      <c r="DP9" s="665"/>
      <c r="DQ9" s="669">
        <v>3460024</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352852</v>
      </c>
      <c r="BH10" s="664"/>
      <c r="BI10" s="664"/>
      <c r="BJ10" s="664"/>
      <c r="BK10" s="664"/>
      <c r="BL10" s="664"/>
      <c r="BM10" s="664"/>
      <c r="BN10" s="665"/>
      <c r="BO10" s="723">
        <v>1.9</v>
      </c>
      <c r="BP10" s="723"/>
      <c r="BQ10" s="723"/>
      <c r="BR10" s="723"/>
      <c r="BS10" s="669" t="s">
        <v>128</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61206</v>
      </c>
      <c r="CS10" s="664"/>
      <c r="CT10" s="664"/>
      <c r="CU10" s="664"/>
      <c r="CV10" s="664"/>
      <c r="CW10" s="664"/>
      <c r="CX10" s="664"/>
      <c r="CY10" s="665"/>
      <c r="CZ10" s="723">
        <v>0.1</v>
      </c>
      <c r="DA10" s="723"/>
      <c r="DB10" s="723"/>
      <c r="DC10" s="723"/>
      <c r="DD10" s="669">
        <v>972</v>
      </c>
      <c r="DE10" s="664"/>
      <c r="DF10" s="664"/>
      <c r="DG10" s="664"/>
      <c r="DH10" s="664"/>
      <c r="DI10" s="664"/>
      <c r="DJ10" s="664"/>
      <c r="DK10" s="664"/>
      <c r="DL10" s="664"/>
      <c r="DM10" s="664"/>
      <c r="DN10" s="664"/>
      <c r="DO10" s="664"/>
      <c r="DP10" s="665"/>
      <c r="DQ10" s="669">
        <v>55159</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2178531</v>
      </c>
      <c r="BH11" s="664"/>
      <c r="BI11" s="664"/>
      <c r="BJ11" s="664"/>
      <c r="BK11" s="664"/>
      <c r="BL11" s="664"/>
      <c r="BM11" s="664"/>
      <c r="BN11" s="665"/>
      <c r="BO11" s="723">
        <v>11.8</v>
      </c>
      <c r="BP11" s="723"/>
      <c r="BQ11" s="723"/>
      <c r="BR11" s="723"/>
      <c r="BS11" s="669">
        <v>428386</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835331</v>
      </c>
      <c r="CS11" s="664"/>
      <c r="CT11" s="664"/>
      <c r="CU11" s="664"/>
      <c r="CV11" s="664"/>
      <c r="CW11" s="664"/>
      <c r="CX11" s="664"/>
      <c r="CY11" s="665"/>
      <c r="CZ11" s="723">
        <v>1.9</v>
      </c>
      <c r="DA11" s="723"/>
      <c r="DB11" s="723"/>
      <c r="DC11" s="723"/>
      <c r="DD11" s="669">
        <v>171584</v>
      </c>
      <c r="DE11" s="664"/>
      <c r="DF11" s="664"/>
      <c r="DG11" s="664"/>
      <c r="DH11" s="664"/>
      <c r="DI11" s="664"/>
      <c r="DJ11" s="664"/>
      <c r="DK11" s="664"/>
      <c r="DL11" s="664"/>
      <c r="DM11" s="664"/>
      <c r="DN11" s="664"/>
      <c r="DO11" s="664"/>
      <c r="DP11" s="665"/>
      <c r="DQ11" s="669">
        <v>551241</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2066706</v>
      </c>
      <c r="S12" s="664"/>
      <c r="T12" s="664"/>
      <c r="U12" s="664"/>
      <c r="V12" s="664"/>
      <c r="W12" s="664"/>
      <c r="X12" s="664"/>
      <c r="Y12" s="665"/>
      <c r="Z12" s="723">
        <v>4.5999999999999996</v>
      </c>
      <c r="AA12" s="723"/>
      <c r="AB12" s="723"/>
      <c r="AC12" s="723"/>
      <c r="AD12" s="724">
        <v>2066706</v>
      </c>
      <c r="AE12" s="724"/>
      <c r="AF12" s="724"/>
      <c r="AG12" s="724"/>
      <c r="AH12" s="724"/>
      <c r="AI12" s="724"/>
      <c r="AJ12" s="724"/>
      <c r="AK12" s="724"/>
      <c r="AL12" s="666">
        <v>8.9</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7534181</v>
      </c>
      <c r="BH12" s="664"/>
      <c r="BI12" s="664"/>
      <c r="BJ12" s="664"/>
      <c r="BK12" s="664"/>
      <c r="BL12" s="664"/>
      <c r="BM12" s="664"/>
      <c r="BN12" s="665"/>
      <c r="BO12" s="723">
        <v>40.700000000000003</v>
      </c>
      <c r="BP12" s="723"/>
      <c r="BQ12" s="723"/>
      <c r="BR12" s="723"/>
      <c r="BS12" s="669" t="s">
        <v>248</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624179</v>
      </c>
      <c r="CS12" s="664"/>
      <c r="CT12" s="664"/>
      <c r="CU12" s="664"/>
      <c r="CV12" s="664"/>
      <c r="CW12" s="664"/>
      <c r="CX12" s="664"/>
      <c r="CY12" s="665"/>
      <c r="CZ12" s="723">
        <v>1.4</v>
      </c>
      <c r="DA12" s="723"/>
      <c r="DB12" s="723"/>
      <c r="DC12" s="723"/>
      <c r="DD12" s="669">
        <v>78699</v>
      </c>
      <c r="DE12" s="664"/>
      <c r="DF12" s="664"/>
      <c r="DG12" s="664"/>
      <c r="DH12" s="664"/>
      <c r="DI12" s="664"/>
      <c r="DJ12" s="664"/>
      <c r="DK12" s="664"/>
      <c r="DL12" s="664"/>
      <c r="DM12" s="664"/>
      <c r="DN12" s="664"/>
      <c r="DO12" s="664"/>
      <c r="DP12" s="665"/>
      <c r="DQ12" s="669">
        <v>539036</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9347</v>
      </c>
      <c r="S13" s="664"/>
      <c r="T13" s="664"/>
      <c r="U13" s="664"/>
      <c r="V13" s="664"/>
      <c r="W13" s="664"/>
      <c r="X13" s="664"/>
      <c r="Y13" s="665"/>
      <c r="Z13" s="723">
        <v>0</v>
      </c>
      <c r="AA13" s="723"/>
      <c r="AB13" s="723"/>
      <c r="AC13" s="723"/>
      <c r="AD13" s="724">
        <v>9347</v>
      </c>
      <c r="AE13" s="724"/>
      <c r="AF13" s="724"/>
      <c r="AG13" s="724"/>
      <c r="AH13" s="724"/>
      <c r="AI13" s="724"/>
      <c r="AJ13" s="724"/>
      <c r="AK13" s="724"/>
      <c r="AL13" s="666">
        <v>0</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7510782</v>
      </c>
      <c r="BH13" s="664"/>
      <c r="BI13" s="664"/>
      <c r="BJ13" s="664"/>
      <c r="BK13" s="664"/>
      <c r="BL13" s="664"/>
      <c r="BM13" s="664"/>
      <c r="BN13" s="665"/>
      <c r="BO13" s="723">
        <v>40.6</v>
      </c>
      <c r="BP13" s="723"/>
      <c r="BQ13" s="723"/>
      <c r="BR13" s="723"/>
      <c r="BS13" s="669" t="s">
        <v>128</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5859316</v>
      </c>
      <c r="CS13" s="664"/>
      <c r="CT13" s="664"/>
      <c r="CU13" s="664"/>
      <c r="CV13" s="664"/>
      <c r="CW13" s="664"/>
      <c r="CX13" s="664"/>
      <c r="CY13" s="665"/>
      <c r="CZ13" s="723">
        <v>13.4</v>
      </c>
      <c r="DA13" s="723"/>
      <c r="DB13" s="723"/>
      <c r="DC13" s="723"/>
      <c r="DD13" s="669">
        <v>2264967</v>
      </c>
      <c r="DE13" s="664"/>
      <c r="DF13" s="664"/>
      <c r="DG13" s="664"/>
      <c r="DH13" s="664"/>
      <c r="DI13" s="664"/>
      <c r="DJ13" s="664"/>
      <c r="DK13" s="664"/>
      <c r="DL13" s="664"/>
      <c r="DM13" s="664"/>
      <c r="DN13" s="664"/>
      <c r="DO13" s="664"/>
      <c r="DP13" s="665"/>
      <c r="DQ13" s="669">
        <v>3851217</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314340</v>
      </c>
      <c r="BH14" s="664"/>
      <c r="BI14" s="664"/>
      <c r="BJ14" s="664"/>
      <c r="BK14" s="664"/>
      <c r="BL14" s="664"/>
      <c r="BM14" s="664"/>
      <c r="BN14" s="665"/>
      <c r="BO14" s="723">
        <v>1.7</v>
      </c>
      <c r="BP14" s="723"/>
      <c r="BQ14" s="723"/>
      <c r="BR14" s="723"/>
      <c r="BS14" s="669" t="s">
        <v>128</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1582382</v>
      </c>
      <c r="CS14" s="664"/>
      <c r="CT14" s="664"/>
      <c r="CU14" s="664"/>
      <c r="CV14" s="664"/>
      <c r="CW14" s="664"/>
      <c r="CX14" s="664"/>
      <c r="CY14" s="665"/>
      <c r="CZ14" s="723">
        <v>3.6</v>
      </c>
      <c r="DA14" s="723"/>
      <c r="DB14" s="723"/>
      <c r="DC14" s="723"/>
      <c r="DD14" s="669">
        <v>138962</v>
      </c>
      <c r="DE14" s="664"/>
      <c r="DF14" s="664"/>
      <c r="DG14" s="664"/>
      <c r="DH14" s="664"/>
      <c r="DI14" s="664"/>
      <c r="DJ14" s="664"/>
      <c r="DK14" s="664"/>
      <c r="DL14" s="664"/>
      <c r="DM14" s="664"/>
      <c r="DN14" s="664"/>
      <c r="DO14" s="664"/>
      <c r="DP14" s="665"/>
      <c r="DQ14" s="669">
        <v>1164380</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112837</v>
      </c>
      <c r="S15" s="664"/>
      <c r="T15" s="664"/>
      <c r="U15" s="664"/>
      <c r="V15" s="664"/>
      <c r="W15" s="664"/>
      <c r="X15" s="664"/>
      <c r="Y15" s="665"/>
      <c r="Z15" s="723">
        <v>0.3</v>
      </c>
      <c r="AA15" s="723"/>
      <c r="AB15" s="723"/>
      <c r="AC15" s="723"/>
      <c r="AD15" s="724">
        <v>112837</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777111</v>
      </c>
      <c r="BH15" s="664"/>
      <c r="BI15" s="664"/>
      <c r="BJ15" s="664"/>
      <c r="BK15" s="664"/>
      <c r="BL15" s="664"/>
      <c r="BM15" s="664"/>
      <c r="BN15" s="665"/>
      <c r="BO15" s="723">
        <v>4.2</v>
      </c>
      <c r="BP15" s="723"/>
      <c r="BQ15" s="723"/>
      <c r="BR15" s="723"/>
      <c r="BS15" s="669" t="s">
        <v>128</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5325119</v>
      </c>
      <c r="CS15" s="664"/>
      <c r="CT15" s="664"/>
      <c r="CU15" s="664"/>
      <c r="CV15" s="664"/>
      <c r="CW15" s="664"/>
      <c r="CX15" s="664"/>
      <c r="CY15" s="665"/>
      <c r="CZ15" s="723">
        <v>12.1</v>
      </c>
      <c r="DA15" s="723"/>
      <c r="DB15" s="723"/>
      <c r="DC15" s="723"/>
      <c r="DD15" s="669">
        <v>784224</v>
      </c>
      <c r="DE15" s="664"/>
      <c r="DF15" s="664"/>
      <c r="DG15" s="664"/>
      <c r="DH15" s="664"/>
      <c r="DI15" s="664"/>
      <c r="DJ15" s="664"/>
      <c r="DK15" s="664"/>
      <c r="DL15" s="664"/>
      <c r="DM15" s="664"/>
      <c r="DN15" s="664"/>
      <c r="DO15" s="664"/>
      <c r="DP15" s="665"/>
      <c r="DQ15" s="669">
        <v>3678202</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248</v>
      </c>
      <c r="AE16" s="724"/>
      <c r="AF16" s="724"/>
      <c r="AG16" s="724"/>
      <c r="AH16" s="724"/>
      <c r="AI16" s="724"/>
      <c r="AJ16" s="724"/>
      <c r="AK16" s="724"/>
      <c r="AL16" s="666" t="s">
        <v>128</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143454</v>
      </c>
      <c r="CS16" s="664"/>
      <c r="CT16" s="664"/>
      <c r="CU16" s="664"/>
      <c r="CV16" s="664"/>
      <c r="CW16" s="664"/>
      <c r="CX16" s="664"/>
      <c r="CY16" s="665"/>
      <c r="CZ16" s="723">
        <v>0.3</v>
      </c>
      <c r="DA16" s="723"/>
      <c r="DB16" s="723"/>
      <c r="DC16" s="723"/>
      <c r="DD16" s="669" t="s">
        <v>128</v>
      </c>
      <c r="DE16" s="664"/>
      <c r="DF16" s="664"/>
      <c r="DG16" s="664"/>
      <c r="DH16" s="664"/>
      <c r="DI16" s="664"/>
      <c r="DJ16" s="664"/>
      <c r="DK16" s="664"/>
      <c r="DL16" s="664"/>
      <c r="DM16" s="664"/>
      <c r="DN16" s="664"/>
      <c r="DO16" s="664"/>
      <c r="DP16" s="665"/>
      <c r="DQ16" s="669">
        <v>91768</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103500</v>
      </c>
      <c r="S17" s="664"/>
      <c r="T17" s="664"/>
      <c r="U17" s="664"/>
      <c r="V17" s="664"/>
      <c r="W17" s="664"/>
      <c r="X17" s="664"/>
      <c r="Y17" s="665"/>
      <c r="Z17" s="723">
        <v>0.2</v>
      </c>
      <c r="AA17" s="723"/>
      <c r="AB17" s="723"/>
      <c r="AC17" s="723"/>
      <c r="AD17" s="724">
        <v>103500</v>
      </c>
      <c r="AE17" s="724"/>
      <c r="AF17" s="724"/>
      <c r="AG17" s="724"/>
      <c r="AH17" s="724"/>
      <c r="AI17" s="724"/>
      <c r="AJ17" s="724"/>
      <c r="AK17" s="724"/>
      <c r="AL17" s="666">
        <v>0.4</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3358278</v>
      </c>
      <c r="CS17" s="664"/>
      <c r="CT17" s="664"/>
      <c r="CU17" s="664"/>
      <c r="CV17" s="664"/>
      <c r="CW17" s="664"/>
      <c r="CX17" s="664"/>
      <c r="CY17" s="665"/>
      <c r="CZ17" s="723">
        <v>7.7</v>
      </c>
      <c r="DA17" s="723"/>
      <c r="DB17" s="723"/>
      <c r="DC17" s="723"/>
      <c r="DD17" s="669" t="s">
        <v>128</v>
      </c>
      <c r="DE17" s="664"/>
      <c r="DF17" s="664"/>
      <c r="DG17" s="664"/>
      <c r="DH17" s="664"/>
      <c r="DI17" s="664"/>
      <c r="DJ17" s="664"/>
      <c r="DK17" s="664"/>
      <c r="DL17" s="664"/>
      <c r="DM17" s="664"/>
      <c r="DN17" s="664"/>
      <c r="DO17" s="664"/>
      <c r="DP17" s="665"/>
      <c r="DQ17" s="669">
        <v>3293172</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4019217</v>
      </c>
      <c r="S18" s="664"/>
      <c r="T18" s="664"/>
      <c r="U18" s="664"/>
      <c r="V18" s="664"/>
      <c r="W18" s="664"/>
      <c r="X18" s="664"/>
      <c r="Y18" s="665"/>
      <c r="Z18" s="723">
        <v>8.9</v>
      </c>
      <c r="AA18" s="723"/>
      <c r="AB18" s="723"/>
      <c r="AC18" s="723"/>
      <c r="AD18" s="724">
        <v>3223807</v>
      </c>
      <c r="AE18" s="724"/>
      <c r="AF18" s="724"/>
      <c r="AG18" s="724"/>
      <c r="AH18" s="724"/>
      <c r="AI18" s="724"/>
      <c r="AJ18" s="724"/>
      <c r="AK18" s="724"/>
      <c r="AL18" s="666">
        <v>13.8</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248</v>
      </c>
      <c r="BH18" s="664"/>
      <c r="BI18" s="664"/>
      <c r="BJ18" s="664"/>
      <c r="BK18" s="664"/>
      <c r="BL18" s="664"/>
      <c r="BM18" s="664"/>
      <c r="BN18" s="665"/>
      <c r="BO18" s="723" t="s">
        <v>248</v>
      </c>
      <c r="BP18" s="723"/>
      <c r="BQ18" s="723"/>
      <c r="BR18" s="723"/>
      <c r="BS18" s="669" t="s">
        <v>248</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3223807</v>
      </c>
      <c r="S19" s="664"/>
      <c r="T19" s="664"/>
      <c r="U19" s="664"/>
      <c r="V19" s="664"/>
      <c r="W19" s="664"/>
      <c r="X19" s="664"/>
      <c r="Y19" s="665"/>
      <c r="Z19" s="723">
        <v>7.2</v>
      </c>
      <c r="AA19" s="723"/>
      <c r="AB19" s="723"/>
      <c r="AC19" s="723"/>
      <c r="AD19" s="724">
        <v>3223807</v>
      </c>
      <c r="AE19" s="724"/>
      <c r="AF19" s="724"/>
      <c r="AG19" s="724"/>
      <c r="AH19" s="724"/>
      <c r="AI19" s="724"/>
      <c r="AJ19" s="724"/>
      <c r="AK19" s="724"/>
      <c r="AL19" s="666">
        <v>13.8</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1248898</v>
      </c>
      <c r="BH19" s="664"/>
      <c r="BI19" s="664"/>
      <c r="BJ19" s="664"/>
      <c r="BK19" s="664"/>
      <c r="BL19" s="664"/>
      <c r="BM19" s="664"/>
      <c r="BN19" s="665"/>
      <c r="BO19" s="723">
        <v>6.8</v>
      </c>
      <c r="BP19" s="723"/>
      <c r="BQ19" s="723"/>
      <c r="BR19" s="723"/>
      <c r="BS19" s="669" t="s">
        <v>128</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248</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795362</v>
      </c>
      <c r="S20" s="664"/>
      <c r="T20" s="664"/>
      <c r="U20" s="664"/>
      <c r="V20" s="664"/>
      <c r="W20" s="664"/>
      <c r="X20" s="664"/>
      <c r="Y20" s="665"/>
      <c r="Z20" s="723">
        <v>1.8</v>
      </c>
      <c r="AA20" s="723"/>
      <c r="AB20" s="723"/>
      <c r="AC20" s="723"/>
      <c r="AD20" s="724" t="s">
        <v>128</v>
      </c>
      <c r="AE20" s="724"/>
      <c r="AF20" s="724"/>
      <c r="AG20" s="724"/>
      <c r="AH20" s="724"/>
      <c r="AI20" s="724"/>
      <c r="AJ20" s="724"/>
      <c r="AK20" s="724"/>
      <c r="AL20" s="666" t="s">
        <v>128</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1248898</v>
      </c>
      <c r="BH20" s="664"/>
      <c r="BI20" s="664"/>
      <c r="BJ20" s="664"/>
      <c r="BK20" s="664"/>
      <c r="BL20" s="664"/>
      <c r="BM20" s="664"/>
      <c r="BN20" s="665"/>
      <c r="BO20" s="723">
        <v>6.8</v>
      </c>
      <c r="BP20" s="723"/>
      <c r="BQ20" s="723"/>
      <c r="BR20" s="723"/>
      <c r="BS20" s="669" t="s">
        <v>128</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43842071</v>
      </c>
      <c r="CS20" s="664"/>
      <c r="CT20" s="664"/>
      <c r="CU20" s="664"/>
      <c r="CV20" s="664"/>
      <c r="CW20" s="664"/>
      <c r="CX20" s="664"/>
      <c r="CY20" s="665"/>
      <c r="CZ20" s="723">
        <v>100</v>
      </c>
      <c r="DA20" s="723"/>
      <c r="DB20" s="723"/>
      <c r="DC20" s="723"/>
      <c r="DD20" s="669">
        <v>4619283</v>
      </c>
      <c r="DE20" s="664"/>
      <c r="DF20" s="664"/>
      <c r="DG20" s="664"/>
      <c r="DH20" s="664"/>
      <c r="DI20" s="664"/>
      <c r="DJ20" s="664"/>
      <c r="DK20" s="664"/>
      <c r="DL20" s="664"/>
      <c r="DM20" s="664"/>
      <c r="DN20" s="664"/>
      <c r="DO20" s="664"/>
      <c r="DP20" s="665"/>
      <c r="DQ20" s="669">
        <v>29014661</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v>48</v>
      </c>
      <c r="S21" s="664"/>
      <c r="T21" s="664"/>
      <c r="U21" s="664"/>
      <c r="V21" s="664"/>
      <c r="W21" s="664"/>
      <c r="X21" s="664"/>
      <c r="Y21" s="665"/>
      <c r="Z21" s="723">
        <v>0</v>
      </c>
      <c r="AA21" s="723"/>
      <c r="AB21" s="723"/>
      <c r="AC21" s="723"/>
      <c r="AD21" s="724" t="s">
        <v>128</v>
      </c>
      <c r="AE21" s="724"/>
      <c r="AF21" s="724"/>
      <c r="AG21" s="724"/>
      <c r="AH21" s="724"/>
      <c r="AI21" s="724"/>
      <c r="AJ21" s="724"/>
      <c r="AK21" s="724"/>
      <c r="AL21" s="666" t="s">
        <v>128</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4232</v>
      </c>
      <c r="BH21" s="664"/>
      <c r="BI21" s="664"/>
      <c r="BJ21" s="664"/>
      <c r="BK21" s="664"/>
      <c r="BL21" s="664"/>
      <c r="BM21" s="664"/>
      <c r="BN21" s="665"/>
      <c r="BO21" s="723">
        <v>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25239135</v>
      </c>
      <c r="S22" s="664"/>
      <c r="T22" s="664"/>
      <c r="U22" s="664"/>
      <c r="V22" s="664"/>
      <c r="W22" s="664"/>
      <c r="X22" s="664"/>
      <c r="Y22" s="665"/>
      <c r="Z22" s="723">
        <v>56.2</v>
      </c>
      <c r="AA22" s="723"/>
      <c r="AB22" s="723"/>
      <c r="AC22" s="723"/>
      <c r="AD22" s="724">
        <v>23199059</v>
      </c>
      <c r="AE22" s="724"/>
      <c r="AF22" s="724"/>
      <c r="AG22" s="724"/>
      <c r="AH22" s="724"/>
      <c r="AI22" s="724"/>
      <c r="AJ22" s="724"/>
      <c r="AK22" s="724"/>
      <c r="AL22" s="666">
        <v>99.6</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13635</v>
      </c>
      <c r="S23" s="664"/>
      <c r="T23" s="664"/>
      <c r="U23" s="664"/>
      <c r="V23" s="664"/>
      <c r="W23" s="664"/>
      <c r="X23" s="664"/>
      <c r="Y23" s="665"/>
      <c r="Z23" s="723">
        <v>0</v>
      </c>
      <c r="AA23" s="723"/>
      <c r="AB23" s="723"/>
      <c r="AC23" s="723"/>
      <c r="AD23" s="724">
        <v>13635</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1244666</v>
      </c>
      <c r="BH23" s="664"/>
      <c r="BI23" s="664"/>
      <c r="BJ23" s="664"/>
      <c r="BK23" s="664"/>
      <c r="BL23" s="664"/>
      <c r="BM23" s="664"/>
      <c r="BN23" s="665"/>
      <c r="BO23" s="723">
        <v>6.7</v>
      </c>
      <c r="BP23" s="723"/>
      <c r="BQ23" s="723"/>
      <c r="BR23" s="723"/>
      <c r="BS23" s="669" t="s">
        <v>128</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1029824</v>
      </c>
      <c r="S24" s="664"/>
      <c r="T24" s="664"/>
      <c r="U24" s="664"/>
      <c r="V24" s="664"/>
      <c r="W24" s="664"/>
      <c r="X24" s="664"/>
      <c r="Y24" s="665"/>
      <c r="Z24" s="723">
        <v>2.2999999999999998</v>
      </c>
      <c r="AA24" s="723"/>
      <c r="AB24" s="723"/>
      <c r="AC24" s="723"/>
      <c r="AD24" s="724" t="s">
        <v>128</v>
      </c>
      <c r="AE24" s="724"/>
      <c r="AF24" s="724"/>
      <c r="AG24" s="724"/>
      <c r="AH24" s="724"/>
      <c r="AI24" s="724"/>
      <c r="AJ24" s="724"/>
      <c r="AK24" s="724"/>
      <c r="AL24" s="666" t="s">
        <v>128</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20887735</v>
      </c>
      <c r="CS24" s="727"/>
      <c r="CT24" s="727"/>
      <c r="CU24" s="727"/>
      <c r="CV24" s="727"/>
      <c r="CW24" s="727"/>
      <c r="CX24" s="727"/>
      <c r="CY24" s="773"/>
      <c r="CZ24" s="774">
        <v>47.6</v>
      </c>
      <c r="DA24" s="743"/>
      <c r="DB24" s="743"/>
      <c r="DC24" s="777"/>
      <c r="DD24" s="772">
        <v>12757676</v>
      </c>
      <c r="DE24" s="727"/>
      <c r="DF24" s="727"/>
      <c r="DG24" s="727"/>
      <c r="DH24" s="727"/>
      <c r="DI24" s="727"/>
      <c r="DJ24" s="727"/>
      <c r="DK24" s="773"/>
      <c r="DL24" s="772">
        <v>12585301</v>
      </c>
      <c r="DM24" s="727"/>
      <c r="DN24" s="727"/>
      <c r="DO24" s="727"/>
      <c r="DP24" s="727"/>
      <c r="DQ24" s="727"/>
      <c r="DR24" s="727"/>
      <c r="DS24" s="727"/>
      <c r="DT24" s="727"/>
      <c r="DU24" s="727"/>
      <c r="DV24" s="773"/>
      <c r="DW24" s="774">
        <v>50.6</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1125346</v>
      </c>
      <c r="S25" s="664"/>
      <c r="T25" s="664"/>
      <c r="U25" s="664"/>
      <c r="V25" s="664"/>
      <c r="W25" s="664"/>
      <c r="X25" s="664"/>
      <c r="Y25" s="665"/>
      <c r="Z25" s="723">
        <v>2.5</v>
      </c>
      <c r="AA25" s="723"/>
      <c r="AB25" s="723"/>
      <c r="AC25" s="723"/>
      <c r="AD25" s="724">
        <v>33129</v>
      </c>
      <c r="AE25" s="724"/>
      <c r="AF25" s="724"/>
      <c r="AG25" s="724"/>
      <c r="AH25" s="724"/>
      <c r="AI25" s="724"/>
      <c r="AJ25" s="724"/>
      <c r="AK25" s="724"/>
      <c r="AL25" s="666">
        <v>0.1</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7207024</v>
      </c>
      <c r="CS25" s="662"/>
      <c r="CT25" s="662"/>
      <c r="CU25" s="662"/>
      <c r="CV25" s="662"/>
      <c r="CW25" s="662"/>
      <c r="CX25" s="662"/>
      <c r="CY25" s="663"/>
      <c r="CZ25" s="666">
        <v>16.399999999999999</v>
      </c>
      <c r="DA25" s="695"/>
      <c r="DB25" s="695"/>
      <c r="DC25" s="696"/>
      <c r="DD25" s="669">
        <v>6193600</v>
      </c>
      <c r="DE25" s="662"/>
      <c r="DF25" s="662"/>
      <c r="DG25" s="662"/>
      <c r="DH25" s="662"/>
      <c r="DI25" s="662"/>
      <c r="DJ25" s="662"/>
      <c r="DK25" s="663"/>
      <c r="DL25" s="669">
        <v>6021779</v>
      </c>
      <c r="DM25" s="662"/>
      <c r="DN25" s="662"/>
      <c r="DO25" s="662"/>
      <c r="DP25" s="662"/>
      <c r="DQ25" s="662"/>
      <c r="DR25" s="662"/>
      <c r="DS25" s="662"/>
      <c r="DT25" s="662"/>
      <c r="DU25" s="662"/>
      <c r="DV25" s="663"/>
      <c r="DW25" s="666">
        <v>24.2</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292555</v>
      </c>
      <c r="S26" s="664"/>
      <c r="T26" s="664"/>
      <c r="U26" s="664"/>
      <c r="V26" s="664"/>
      <c r="W26" s="664"/>
      <c r="X26" s="664"/>
      <c r="Y26" s="665"/>
      <c r="Z26" s="723">
        <v>0.7</v>
      </c>
      <c r="AA26" s="723"/>
      <c r="AB26" s="723"/>
      <c r="AC26" s="723"/>
      <c r="AD26" s="724">
        <v>1153</v>
      </c>
      <c r="AE26" s="724"/>
      <c r="AF26" s="724"/>
      <c r="AG26" s="724"/>
      <c r="AH26" s="724"/>
      <c r="AI26" s="724"/>
      <c r="AJ26" s="724"/>
      <c r="AK26" s="724"/>
      <c r="AL26" s="666">
        <v>0</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5306468</v>
      </c>
      <c r="CS26" s="664"/>
      <c r="CT26" s="664"/>
      <c r="CU26" s="664"/>
      <c r="CV26" s="664"/>
      <c r="CW26" s="664"/>
      <c r="CX26" s="664"/>
      <c r="CY26" s="665"/>
      <c r="CZ26" s="666">
        <v>12.1</v>
      </c>
      <c r="DA26" s="695"/>
      <c r="DB26" s="695"/>
      <c r="DC26" s="696"/>
      <c r="DD26" s="669">
        <v>4423434</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6014077</v>
      </c>
      <c r="S27" s="664"/>
      <c r="T27" s="664"/>
      <c r="U27" s="664"/>
      <c r="V27" s="664"/>
      <c r="W27" s="664"/>
      <c r="X27" s="664"/>
      <c r="Y27" s="665"/>
      <c r="Z27" s="723">
        <v>13.4</v>
      </c>
      <c r="AA27" s="723"/>
      <c r="AB27" s="723"/>
      <c r="AC27" s="723"/>
      <c r="AD27" s="724" t="s">
        <v>248</v>
      </c>
      <c r="AE27" s="724"/>
      <c r="AF27" s="724"/>
      <c r="AG27" s="724"/>
      <c r="AH27" s="724"/>
      <c r="AI27" s="724"/>
      <c r="AJ27" s="724"/>
      <c r="AK27" s="724"/>
      <c r="AL27" s="666" t="s">
        <v>128</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18500220</v>
      </c>
      <c r="BH27" s="664"/>
      <c r="BI27" s="664"/>
      <c r="BJ27" s="664"/>
      <c r="BK27" s="664"/>
      <c r="BL27" s="664"/>
      <c r="BM27" s="664"/>
      <c r="BN27" s="665"/>
      <c r="BO27" s="723">
        <v>100</v>
      </c>
      <c r="BP27" s="723"/>
      <c r="BQ27" s="723"/>
      <c r="BR27" s="723"/>
      <c r="BS27" s="669">
        <v>428386</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10322433</v>
      </c>
      <c r="CS27" s="662"/>
      <c r="CT27" s="662"/>
      <c r="CU27" s="662"/>
      <c r="CV27" s="662"/>
      <c r="CW27" s="662"/>
      <c r="CX27" s="662"/>
      <c r="CY27" s="663"/>
      <c r="CZ27" s="666">
        <v>23.5</v>
      </c>
      <c r="DA27" s="695"/>
      <c r="DB27" s="695"/>
      <c r="DC27" s="696"/>
      <c r="DD27" s="669">
        <v>3270904</v>
      </c>
      <c r="DE27" s="662"/>
      <c r="DF27" s="662"/>
      <c r="DG27" s="662"/>
      <c r="DH27" s="662"/>
      <c r="DI27" s="662"/>
      <c r="DJ27" s="662"/>
      <c r="DK27" s="663"/>
      <c r="DL27" s="669">
        <v>3270350</v>
      </c>
      <c r="DM27" s="662"/>
      <c r="DN27" s="662"/>
      <c r="DO27" s="662"/>
      <c r="DP27" s="662"/>
      <c r="DQ27" s="662"/>
      <c r="DR27" s="662"/>
      <c r="DS27" s="662"/>
      <c r="DT27" s="662"/>
      <c r="DU27" s="662"/>
      <c r="DV27" s="663"/>
      <c r="DW27" s="666">
        <v>13.2</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3358278</v>
      </c>
      <c r="CS28" s="664"/>
      <c r="CT28" s="664"/>
      <c r="CU28" s="664"/>
      <c r="CV28" s="664"/>
      <c r="CW28" s="664"/>
      <c r="CX28" s="664"/>
      <c r="CY28" s="665"/>
      <c r="CZ28" s="666">
        <v>7.7</v>
      </c>
      <c r="DA28" s="695"/>
      <c r="DB28" s="695"/>
      <c r="DC28" s="696"/>
      <c r="DD28" s="669">
        <v>3293172</v>
      </c>
      <c r="DE28" s="664"/>
      <c r="DF28" s="664"/>
      <c r="DG28" s="664"/>
      <c r="DH28" s="664"/>
      <c r="DI28" s="664"/>
      <c r="DJ28" s="664"/>
      <c r="DK28" s="665"/>
      <c r="DL28" s="669">
        <v>3293172</v>
      </c>
      <c r="DM28" s="664"/>
      <c r="DN28" s="664"/>
      <c r="DO28" s="664"/>
      <c r="DP28" s="664"/>
      <c r="DQ28" s="664"/>
      <c r="DR28" s="664"/>
      <c r="DS28" s="664"/>
      <c r="DT28" s="664"/>
      <c r="DU28" s="664"/>
      <c r="DV28" s="665"/>
      <c r="DW28" s="666">
        <v>13.2</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2979044</v>
      </c>
      <c r="S29" s="664"/>
      <c r="T29" s="664"/>
      <c r="U29" s="664"/>
      <c r="V29" s="664"/>
      <c r="W29" s="664"/>
      <c r="X29" s="664"/>
      <c r="Y29" s="665"/>
      <c r="Z29" s="723">
        <v>6.6</v>
      </c>
      <c r="AA29" s="723"/>
      <c r="AB29" s="723"/>
      <c r="AC29" s="723"/>
      <c r="AD29" s="724" t="s">
        <v>128</v>
      </c>
      <c r="AE29" s="724"/>
      <c r="AF29" s="724"/>
      <c r="AG29" s="724"/>
      <c r="AH29" s="724"/>
      <c r="AI29" s="724"/>
      <c r="AJ29" s="724"/>
      <c r="AK29" s="724"/>
      <c r="AL29" s="666" t="s">
        <v>128</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70</v>
      </c>
      <c r="CG29" s="702"/>
      <c r="CH29" s="702"/>
      <c r="CI29" s="702"/>
      <c r="CJ29" s="702"/>
      <c r="CK29" s="702"/>
      <c r="CL29" s="702"/>
      <c r="CM29" s="702"/>
      <c r="CN29" s="702"/>
      <c r="CO29" s="702"/>
      <c r="CP29" s="702"/>
      <c r="CQ29" s="703"/>
      <c r="CR29" s="661">
        <v>3358105</v>
      </c>
      <c r="CS29" s="662"/>
      <c r="CT29" s="662"/>
      <c r="CU29" s="662"/>
      <c r="CV29" s="662"/>
      <c r="CW29" s="662"/>
      <c r="CX29" s="662"/>
      <c r="CY29" s="663"/>
      <c r="CZ29" s="666">
        <v>7.7</v>
      </c>
      <c r="DA29" s="695"/>
      <c r="DB29" s="695"/>
      <c r="DC29" s="696"/>
      <c r="DD29" s="669">
        <v>3292999</v>
      </c>
      <c r="DE29" s="662"/>
      <c r="DF29" s="662"/>
      <c r="DG29" s="662"/>
      <c r="DH29" s="662"/>
      <c r="DI29" s="662"/>
      <c r="DJ29" s="662"/>
      <c r="DK29" s="663"/>
      <c r="DL29" s="669">
        <v>3292999</v>
      </c>
      <c r="DM29" s="662"/>
      <c r="DN29" s="662"/>
      <c r="DO29" s="662"/>
      <c r="DP29" s="662"/>
      <c r="DQ29" s="662"/>
      <c r="DR29" s="662"/>
      <c r="DS29" s="662"/>
      <c r="DT29" s="662"/>
      <c r="DU29" s="662"/>
      <c r="DV29" s="663"/>
      <c r="DW29" s="666">
        <v>13.2</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105082</v>
      </c>
      <c r="S30" s="664"/>
      <c r="T30" s="664"/>
      <c r="U30" s="664"/>
      <c r="V30" s="664"/>
      <c r="W30" s="664"/>
      <c r="X30" s="664"/>
      <c r="Y30" s="665"/>
      <c r="Z30" s="723">
        <v>0.2</v>
      </c>
      <c r="AA30" s="723"/>
      <c r="AB30" s="723"/>
      <c r="AC30" s="723"/>
      <c r="AD30" s="724">
        <v>25563</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186</v>
      </c>
      <c r="AY30" s="761"/>
      <c r="AZ30" s="761"/>
      <c r="BA30" s="761"/>
      <c r="BB30" s="761"/>
      <c r="BC30" s="761"/>
      <c r="BD30" s="761"/>
      <c r="BE30" s="761"/>
      <c r="BF30" s="762"/>
      <c r="BG30" s="741">
        <v>99.7</v>
      </c>
      <c r="BH30" s="742"/>
      <c r="BI30" s="742"/>
      <c r="BJ30" s="742"/>
      <c r="BK30" s="742"/>
      <c r="BL30" s="742"/>
      <c r="BM30" s="743">
        <v>98</v>
      </c>
      <c r="BN30" s="742"/>
      <c r="BO30" s="742"/>
      <c r="BP30" s="742"/>
      <c r="BQ30" s="744"/>
      <c r="BR30" s="741">
        <v>99.7</v>
      </c>
      <c r="BS30" s="742"/>
      <c r="BT30" s="742"/>
      <c r="BU30" s="742"/>
      <c r="BV30" s="742"/>
      <c r="BW30" s="742"/>
      <c r="BX30" s="743">
        <v>97.8</v>
      </c>
      <c r="BY30" s="742"/>
      <c r="BZ30" s="742"/>
      <c r="CA30" s="742"/>
      <c r="CB30" s="744"/>
      <c r="CD30" s="747"/>
      <c r="CE30" s="748"/>
      <c r="CF30" s="705" t="s">
        <v>307</v>
      </c>
      <c r="CG30" s="702"/>
      <c r="CH30" s="702"/>
      <c r="CI30" s="702"/>
      <c r="CJ30" s="702"/>
      <c r="CK30" s="702"/>
      <c r="CL30" s="702"/>
      <c r="CM30" s="702"/>
      <c r="CN30" s="702"/>
      <c r="CO30" s="702"/>
      <c r="CP30" s="702"/>
      <c r="CQ30" s="703"/>
      <c r="CR30" s="661">
        <v>3105438</v>
      </c>
      <c r="CS30" s="664"/>
      <c r="CT30" s="664"/>
      <c r="CU30" s="664"/>
      <c r="CV30" s="664"/>
      <c r="CW30" s="664"/>
      <c r="CX30" s="664"/>
      <c r="CY30" s="665"/>
      <c r="CZ30" s="666">
        <v>7.1</v>
      </c>
      <c r="DA30" s="695"/>
      <c r="DB30" s="695"/>
      <c r="DC30" s="696"/>
      <c r="DD30" s="669">
        <v>3040951</v>
      </c>
      <c r="DE30" s="664"/>
      <c r="DF30" s="664"/>
      <c r="DG30" s="664"/>
      <c r="DH30" s="664"/>
      <c r="DI30" s="664"/>
      <c r="DJ30" s="664"/>
      <c r="DK30" s="665"/>
      <c r="DL30" s="669">
        <v>3040951</v>
      </c>
      <c r="DM30" s="664"/>
      <c r="DN30" s="664"/>
      <c r="DO30" s="664"/>
      <c r="DP30" s="664"/>
      <c r="DQ30" s="664"/>
      <c r="DR30" s="664"/>
      <c r="DS30" s="664"/>
      <c r="DT30" s="664"/>
      <c r="DU30" s="664"/>
      <c r="DV30" s="665"/>
      <c r="DW30" s="666">
        <v>12.2</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127173</v>
      </c>
      <c r="S31" s="664"/>
      <c r="T31" s="664"/>
      <c r="U31" s="664"/>
      <c r="V31" s="664"/>
      <c r="W31" s="664"/>
      <c r="X31" s="664"/>
      <c r="Y31" s="665"/>
      <c r="Z31" s="723">
        <v>0.3</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99.7</v>
      </c>
      <c r="BH31" s="662"/>
      <c r="BI31" s="662"/>
      <c r="BJ31" s="662"/>
      <c r="BK31" s="662"/>
      <c r="BL31" s="662"/>
      <c r="BM31" s="667">
        <v>99.3</v>
      </c>
      <c r="BN31" s="740"/>
      <c r="BO31" s="740"/>
      <c r="BP31" s="740"/>
      <c r="BQ31" s="701"/>
      <c r="BR31" s="739">
        <v>99.7</v>
      </c>
      <c r="BS31" s="662"/>
      <c r="BT31" s="662"/>
      <c r="BU31" s="662"/>
      <c r="BV31" s="662"/>
      <c r="BW31" s="662"/>
      <c r="BX31" s="667">
        <v>99.2</v>
      </c>
      <c r="BY31" s="740"/>
      <c r="BZ31" s="740"/>
      <c r="CA31" s="740"/>
      <c r="CB31" s="701"/>
      <c r="CD31" s="747"/>
      <c r="CE31" s="748"/>
      <c r="CF31" s="705" t="s">
        <v>311</v>
      </c>
      <c r="CG31" s="702"/>
      <c r="CH31" s="702"/>
      <c r="CI31" s="702"/>
      <c r="CJ31" s="702"/>
      <c r="CK31" s="702"/>
      <c r="CL31" s="702"/>
      <c r="CM31" s="702"/>
      <c r="CN31" s="702"/>
      <c r="CO31" s="702"/>
      <c r="CP31" s="702"/>
      <c r="CQ31" s="703"/>
      <c r="CR31" s="661">
        <v>252667</v>
      </c>
      <c r="CS31" s="662"/>
      <c r="CT31" s="662"/>
      <c r="CU31" s="662"/>
      <c r="CV31" s="662"/>
      <c r="CW31" s="662"/>
      <c r="CX31" s="662"/>
      <c r="CY31" s="663"/>
      <c r="CZ31" s="666">
        <v>0.6</v>
      </c>
      <c r="DA31" s="695"/>
      <c r="DB31" s="695"/>
      <c r="DC31" s="696"/>
      <c r="DD31" s="669">
        <v>252048</v>
      </c>
      <c r="DE31" s="662"/>
      <c r="DF31" s="662"/>
      <c r="DG31" s="662"/>
      <c r="DH31" s="662"/>
      <c r="DI31" s="662"/>
      <c r="DJ31" s="662"/>
      <c r="DK31" s="663"/>
      <c r="DL31" s="669">
        <v>252048</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2784310</v>
      </c>
      <c r="S32" s="664"/>
      <c r="T32" s="664"/>
      <c r="U32" s="664"/>
      <c r="V32" s="664"/>
      <c r="W32" s="664"/>
      <c r="X32" s="664"/>
      <c r="Y32" s="665"/>
      <c r="Z32" s="723">
        <v>6.2</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99.7</v>
      </c>
      <c r="BH32" s="677"/>
      <c r="BI32" s="677"/>
      <c r="BJ32" s="677"/>
      <c r="BK32" s="677"/>
      <c r="BL32" s="677"/>
      <c r="BM32" s="721">
        <v>96.6</v>
      </c>
      <c r="BN32" s="677"/>
      <c r="BO32" s="677"/>
      <c r="BP32" s="677"/>
      <c r="BQ32" s="714"/>
      <c r="BR32" s="738">
        <v>99.8</v>
      </c>
      <c r="BS32" s="677"/>
      <c r="BT32" s="677"/>
      <c r="BU32" s="677"/>
      <c r="BV32" s="677"/>
      <c r="BW32" s="677"/>
      <c r="BX32" s="721">
        <v>96.3</v>
      </c>
      <c r="BY32" s="677"/>
      <c r="BZ32" s="677"/>
      <c r="CA32" s="677"/>
      <c r="CB32" s="714"/>
      <c r="CD32" s="749"/>
      <c r="CE32" s="750"/>
      <c r="CF32" s="705" t="s">
        <v>314</v>
      </c>
      <c r="CG32" s="702"/>
      <c r="CH32" s="702"/>
      <c r="CI32" s="702"/>
      <c r="CJ32" s="702"/>
      <c r="CK32" s="702"/>
      <c r="CL32" s="702"/>
      <c r="CM32" s="702"/>
      <c r="CN32" s="702"/>
      <c r="CO32" s="702"/>
      <c r="CP32" s="702"/>
      <c r="CQ32" s="703"/>
      <c r="CR32" s="661">
        <v>173</v>
      </c>
      <c r="CS32" s="664"/>
      <c r="CT32" s="664"/>
      <c r="CU32" s="664"/>
      <c r="CV32" s="664"/>
      <c r="CW32" s="664"/>
      <c r="CX32" s="664"/>
      <c r="CY32" s="665"/>
      <c r="CZ32" s="666">
        <v>0</v>
      </c>
      <c r="DA32" s="695"/>
      <c r="DB32" s="695"/>
      <c r="DC32" s="696"/>
      <c r="DD32" s="669">
        <v>173</v>
      </c>
      <c r="DE32" s="664"/>
      <c r="DF32" s="664"/>
      <c r="DG32" s="664"/>
      <c r="DH32" s="664"/>
      <c r="DI32" s="664"/>
      <c r="DJ32" s="664"/>
      <c r="DK32" s="665"/>
      <c r="DL32" s="669">
        <v>173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721165</v>
      </c>
      <c r="S33" s="664"/>
      <c r="T33" s="664"/>
      <c r="U33" s="664"/>
      <c r="V33" s="664"/>
      <c r="W33" s="664"/>
      <c r="X33" s="664"/>
      <c r="Y33" s="665"/>
      <c r="Z33" s="723">
        <v>1.6</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18191599</v>
      </c>
      <c r="CS33" s="662"/>
      <c r="CT33" s="662"/>
      <c r="CU33" s="662"/>
      <c r="CV33" s="662"/>
      <c r="CW33" s="662"/>
      <c r="CX33" s="662"/>
      <c r="CY33" s="663"/>
      <c r="CZ33" s="666">
        <v>41.5</v>
      </c>
      <c r="DA33" s="695"/>
      <c r="DB33" s="695"/>
      <c r="DC33" s="696"/>
      <c r="DD33" s="669">
        <v>15054272</v>
      </c>
      <c r="DE33" s="662"/>
      <c r="DF33" s="662"/>
      <c r="DG33" s="662"/>
      <c r="DH33" s="662"/>
      <c r="DI33" s="662"/>
      <c r="DJ33" s="662"/>
      <c r="DK33" s="663"/>
      <c r="DL33" s="669">
        <v>11330422</v>
      </c>
      <c r="DM33" s="662"/>
      <c r="DN33" s="662"/>
      <c r="DO33" s="662"/>
      <c r="DP33" s="662"/>
      <c r="DQ33" s="662"/>
      <c r="DR33" s="662"/>
      <c r="DS33" s="662"/>
      <c r="DT33" s="662"/>
      <c r="DU33" s="662"/>
      <c r="DV33" s="663"/>
      <c r="DW33" s="666">
        <v>45.6</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676550</v>
      </c>
      <c r="S34" s="664"/>
      <c r="T34" s="664"/>
      <c r="U34" s="664"/>
      <c r="V34" s="664"/>
      <c r="W34" s="664"/>
      <c r="X34" s="664"/>
      <c r="Y34" s="665"/>
      <c r="Z34" s="723">
        <v>1.5</v>
      </c>
      <c r="AA34" s="723"/>
      <c r="AB34" s="723"/>
      <c r="AC34" s="723"/>
      <c r="AD34" s="724">
        <v>17502</v>
      </c>
      <c r="AE34" s="724"/>
      <c r="AF34" s="724"/>
      <c r="AG34" s="724"/>
      <c r="AH34" s="724"/>
      <c r="AI34" s="724"/>
      <c r="AJ34" s="724"/>
      <c r="AK34" s="724"/>
      <c r="AL34" s="666">
        <v>0.1</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7080760</v>
      </c>
      <c r="CS34" s="664"/>
      <c r="CT34" s="664"/>
      <c r="CU34" s="664"/>
      <c r="CV34" s="664"/>
      <c r="CW34" s="664"/>
      <c r="CX34" s="664"/>
      <c r="CY34" s="665"/>
      <c r="CZ34" s="666">
        <v>16.2</v>
      </c>
      <c r="DA34" s="695"/>
      <c r="DB34" s="695"/>
      <c r="DC34" s="696"/>
      <c r="DD34" s="669">
        <v>5403141</v>
      </c>
      <c r="DE34" s="664"/>
      <c r="DF34" s="664"/>
      <c r="DG34" s="664"/>
      <c r="DH34" s="664"/>
      <c r="DI34" s="664"/>
      <c r="DJ34" s="664"/>
      <c r="DK34" s="665"/>
      <c r="DL34" s="669">
        <v>4838817</v>
      </c>
      <c r="DM34" s="664"/>
      <c r="DN34" s="664"/>
      <c r="DO34" s="664"/>
      <c r="DP34" s="664"/>
      <c r="DQ34" s="664"/>
      <c r="DR34" s="664"/>
      <c r="DS34" s="664"/>
      <c r="DT34" s="664"/>
      <c r="DU34" s="664"/>
      <c r="DV34" s="665"/>
      <c r="DW34" s="666">
        <v>19.5</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3818946</v>
      </c>
      <c r="S35" s="664"/>
      <c r="T35" s="664"/>
      <c r="U35" s="664"/>
      <c r="V35" s="664"/>
      <c r="W35" s="664"/>
      <c r="X35" s="664"/>
      <c r="Y35" s="665"/>
      <c r="Z35" s="723">
        <v>8.5</v>
      </c>
      <c r="AA35" s="723"/>
      <c r="AB35" s="723"/>
      <c r="AC35" s="723"/>
      <c r="AD35" s="724" t="s">
        <v>128</v>
      </c>
      <c r="AE35" s="724"/>
      <c r="AF35" s="724"/>
      <c r="AG35" s="724"/>
      <c r="AH35" s="724"/>
      <c r="AI35" s="724"/>
      <c r="AJ35" s="724"/>
      <c r="AK35" s="724"/>
      <c r="AL35" s="666" t="s">
        <v>128</v>
      </c>
      <c r="AM35" s="667"/>
      <c r="AN35" s="667"/>
      <c r="AO35" s="725"/>
      <c r="AP35" s="234"/>
      <c r="AQ35" s="729" t="s">
        <v>322</v>
      </c>
      <c r="AR35" s="730"/>
      <c r="AS35" s="730"/>
      <c r="AT35" s="730"/>
      <c r="AU35" s="730"/>
      <c r="AV35" s="730"/>
      <c r="AW35" s="730"/>
      <c r="AX35" s="730"/>
      <c r="AY35" s="731"/>
      <c r="AZ35" s="726">
        <v>7715051</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34082</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106323</v>
      </c>
      <c r="CS35" s="662"/>
      <c r="CT35" s="662"/>
      <c r="CU35" s="662"/>
      <c r="CV35" s="662"/>
      <c r="CW35" s="662"/>
      <c r="CX35" s="662"/>
      <c r="CY35" s="663"/>
      <c r="CZ35" s="666">
        <v>0.2</v>
      </c>
      <c r="DA35" s="695"/>
      <c r="DB35" s="695"/>
      <c r="DC35" s="696"/>
      <c r="DD35" s="669">
        <v>92333</v>
      </c>
      <c r="DE35" s="662"/>
      <c r="DF35" s="662"/>
      <c r="DG35" s="662"/>
      <c r="DH35" s="662"/>
      <c r="DI35" s="662"/>
      <c r="DJ35" s="662"/>
      <c r="DK35" s="663"/>
      <c r="DL35" s="669">
        <v>82623</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326</v>
      </c>
      <c r="AR36" s="699"/>
      <c r="AS36" s="699"/>
      <c r="AT36" s="699"/>
      <c r="AU36" s="699"/>
      <c r="AV36" s="699"/>
      <c r="AW36" s="699"/>
      <c r="AX36" s="699"/>
      <c r="AY36" s="700"/>
      <c r="AZ36" s="661">
        <v>2680729</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-1661</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2590121</v>
      </c>
      <c r="CS36" s="664"/>
      <c r="CT36" s="664"/>
      <c r="CU36" s="664"/>
      <c r="CV36" s="664"/>
      <c r="CW36" s="664"/>
      <c r="CX36" s="664"/>
      <c r="CY36" s="665"/>
      <c r="CZ36" s="666">
        <v>5.9</v>
      </c>
      <c r="DA36" s="695"/>
      <c r="DB36" s="695"/>
      <c r="DC36" s="696"/>
      <c r="DD36" s="669">
        <v>2261577</v>
      </c>
      <c r="DE36" s="664"/>
      <c r="DF36" s="664"/>
      <c r="DG36" s="664"/>
      <c r="DH36" s="664"/>
      <c r="DI36" s="664"/>
      <c r="DJ36" s="664"/>
      <c r="DK36" s="665"/>
      <c r="DL36" s="669">
        <v>1696063</v>
      </c>
      <c r="DM36" s="664"/>
      <c r="DN36" s="664"/>
      <c r="DO36" s="664"/>
      <c r="DP36" s="664"/>
      <c r="DQ36" s="664"/>
      <c r="DR36" s="664"/>
      <c r="DS36" s="664"/>
      <c r="DT36" s="664"/>
      <c r="DU36" s="664"/>
      <c r="DV36" s="665"/>
      <c r="DW36" s="666">
        <v>6.8</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1572246</v>
      </c>
      <c r="S37" s="664"/>
      <c r="T37" s="664"/>
      <c r="U37" s="664"/>
      <c r="V37" s="664"/>
      <c r="W37" s="664"/>
      <c r="X37" s="664"/>
      <c r="Y37" s="665"/>
      <c r="Z37" s="723">
        <v>3.5</v>
      </c>
      <c r="AA37" s="723"/>
      <c r="AB37" s="723"/>
      <c r="AC37" s="723"/>
      <c r="AD37" s="724" t="s">
        <v>128</v>
      </c>
      <c r="AE37" s="724"/>
      <c r="AF37" s="724"/>
      <c r="AG37" s="724"/>
      <c r="AH37" s="724"/>
      <c r="AI37" s="724"/>
      <c r="AJ37" s="724"/>
      <c r="AK37" s="724"/>
      <c r="AL37" s="666" t="s">
        <v>128</v>
      </c>
      <c r="AM37" s="667"/>
      <c r="AN37" s="667"/>
      <c r="AO37" s="725"/>
      <c r="AQ37" s="698" t="s">
        <v>330</v>
      </c>
      <c r="AR37" s="699"/>
      <c r="AS37" s="699"/>
      <c r="AT37" s="699"/>
      <c r="AU37" s="699"/>
      <c r="AV37" s="699"/>
      <c r="AW37" s="699"/>
      <c r="AX37" s="699"/>
      <c r="AY37" s="700"/>
      <c r="AZ37" s="661">
        <v>1640181</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13373</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240156</v>
      </c>
      <c r="CS37" s="662"/>
      <c r="CT37" s="662"/>
      <c r="CU37" s="662"/>
      <c r="CV37" s="662"/>
      <c r="CW37" s="662"/>
      <c r="CX37" s="662"/>
      <c r="CY37" s="663"/>
      <c r="CZ37" s="666">
        <v>0.5</v>
      </c>
      <c r="DA37" s="695"/>
      <c r="DB37" s="695"/>
      <c r="DC37" s="696"/>
      <c r="DD37" s="669">
        <v>240156</v>
      </c>
      <c r="DE37" s="662"/>
      <c r="DF37" s="662"/>
      <c r="DG37" s="662"/>
      <c r="DH37" s="662"/>
      <c r="DI37" s="662"/>
      <c r="DJ37" s="662"/>
      <c r="DK37" s="663"/>
      <c r="DL37" s="669">
        <v>191168</v>
      </c>
      <c r="DM37" s="662"/>
      <c r="DN37" s="662"/>
      <c r="DO37" s="662"/>
      <c r="DP37" s="662"/>
      <c r="DQ37" s="662"/>
      <c r="DR37" s="662"/>
      <c r="DS37" s="662"/>
      <c r="DT37" s="662"/>
      <c r="DU37" s="662"/>
      <c r="DV37" s="663"/>
      <c r="DW37" s="666">
        <v>0.8</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44926842</v>
      </c>
      <c r="S38" s="713"/>
      <c r="T38" s="713"/>
      <c r="U38" s="713"/>
      <c r="V38" s="713"/>
      <c r="W38" s="713"/>
      <c r="X38" s="713"/>
      <c r="Y38" s="718"/>
      <c r="Z38" s="719">
        <v>100</v>
      </c>
      <c r="AA38" s="719"/>
      <c r="AB38" s="719"/>
      <c r="AC38" s="719"/>
      <c r="AD38" s="720">
        <v>23290041</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32523</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22010</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6042347</v>
      </c>
      <c r="CS38" s="664"/>
      <c r="CT38" s="664"/>
      <c r="CU38" s="664"/>
      <c r="CV38" s="664"/>
      <c r="CW38" s="664"/>
      <c r="CX38" s="664"/>
      <c r="CY38" s="665"/>
      <c r="CZ38" s="666">
        <v>13.8</v>
      </c>
      <c r="DA38" s="695"/>
      <c r="DB38" s="695"/>
      <c r="DC38" s="696"/>
      <c r="DD38" s="669">
        <v>5467826</v>
      </c>
      <c r="DE38" s="664"/>
      <c r="DF38" s="664"/>
      <c r="DG38" s="664"/>
      <c r="DH38" s="664"/>
      <c r="DI38" s="664"/>
      <c r="DJ38" s="664"/>
      <c r="DK38" s="665"/>
      <c r="DL38" s="669">
        <v>4092314</v>
      </c>
      <c r="DM38" s="664"/>
      <c r="DN38" s="664"/>
      <c r="DO38" s="664"/>
      <c r="DP38" s="664"/>
      <c r="DQ38" s="664"/>
      <c r="DR38" s="664"/>
      <c r="DS38" s="664"/>
      <c r="DT38" s="664"/>
      <c r="DU38" s="664"/>
      <c r="DV38" s="665"/>
      <c r="DW38" s="666">
        <v>16.5</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128</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98</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1349532</v>
      </c>
      <c r="CS39" s="662"/>
      <c r="CT39" s="662"/>
      <c r="CU39" s="662"/>
      <c r="CV39" s="662"/>
      <c r="CW39" s="662"/>
      <c r="CX39" s="662"/>
      <c r="CY39" s="663"/>
      <c r="CZ39" s="666">
        <v>3.1</v>
      </c>
      <c r="DA39" s="695"/>
      <c r="DB39" s="695"/>
      <c r="DC39" s="696"/>
      <c r="DD39" s="669">
        <v>1157950</v>
      </c>
      <c r="DE39" s="662"/>
      <c r="DF39" s="662"/>
      <c r="DG39" s="662"/>
      <c r="DH39" s="662"/>
      <c r="DI39" s="662"/>
      <c r="DJ39" s="662"/>
      <c r="DK39" s="663"/>
      <c r="DL39" s="669" t="s">
        <v>341</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805848</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341</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1022516</v>
      </c>
      <c r="CS40" s="664"/>
      <c r="CT40" s="664"/>
      <c r="CU40" s="664"/>
      <c r="CV40" s="664"/>
      <c r="CW40" s="664"/>
      <c r="CX40" s="664"/>
      <c r="CY40" s="665"/>
      <c r="CZ40" s="666">
        <v>2.2999999999999998</v>
      </c>
      <c r="DA40" s="695"/>
      <c r="DB40" s="695"/>
      <c r="DC40" s="696"/>
      <c r="DD40" s="669">
        <v>671445</v>
      </c>
      <c r="DE40" s="664"/>
      <c r="DF40" s="664"/>
      <c r="DG40" s="664"/>
      <c r="DH40" s="664"/>
      <c r="DI40" s="664"/>
      <c r="DJ40" s="664"/>
      <c r="DK40" s="665"/>
      <c r="DL40" s="669">
        <v>620605</v>
      </c>
      <c r="DM40" s="664"/>
      <c r="DN40" s="664"/>
      <c r="DO40" s="664"/>
      <c r="DP40" s="664"/>
      <c r="DQ40" s="664"/>
      <c r="DR40" s="664"/>
      <c r="DS40" s="664"/>
      <c r="DT40" s="664"/>
      <c r="DU40" s="664"/>
      <c r="DV40" s="665"/>
      <c r="DW40" s="666">
        <v>2.5</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2555770</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299</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341</v>
      </c>
      <c r="CS41" s="662"/>
      <c r="CT41" s="662"/>
      <c r="CU41" s="662"/>
      <c r="CV41" s="662"/>
      <c r="CW41" s="662"/>
      <c r="CX41" s="662"/>
      <c r="CY41" s="663"/>
      <c r="CZ41" s="666" t="s">
        <v>341</v>
      </c>
      <c r="DA41" s="695"/>
      <c r="DB41" s="695"/>
      <c r="DC41" s="696"/>
      <c r="DD41" s="669" t="s">
        <v>341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4762737</v>
      </c>
      <c r="CS42" s="664"/>
      <c r="CT42" s="664"/>
      <c r="CU42" s="664"/>
      <c r="CV42" s="664"/>
      <c r="CW42" s="664"/>
      <c r="CX42" s="664"/>
      <c r="CY42" s="665"/>
      <c r="CZ42" s="666">
        <v>10.9</v>
      </c>
      <c r="DA42" s="667"/>
      <c r="DB42" s="667"/>
      <c r="DC42" s="668"/>
      <c r="DD42" s="669">
        <v>1202713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105291</v>
      </c>
      <c r="CS43" s="662"/>
      <c r="CT43" s="662"/>
      <c r="CU43" s="662"/>
      <c r="CV43" s="662"/>
      <c r="CW43" s="662"/>
      <c r="CX43" s="662"/>
      <c r="CY43" s="663"/>
      <c r="CZ43" s="666">
        <v>0.2</v>
      </c>
      <c r="DA43" s="695"/>
      <c r="DB43" s="695"/>
      <c r="DC43" s="696"/>
      <c r="DD43" s="669">
        <v>98670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4619283</v>
      </c>
      <c r="CS44" s="664"/>
      <c r="CT44" s="664"/>
      <c r="CU44" s="664"/>
      <c r="CV44" s="664"/>
      <c r="CW44" s="664"/>
      <c r="CX44" s="664"/>
      <c r="CY44" s="665"/>
      <c r="CZ44" s="666">
        <v>10.5</v>
      </c>
      <c r="DA44" s="667"/>
      <c r="DB44" s="667"/>
      <c r="DC44" s="668"/>
      <c r="DD44" s="669">
        <v>1110945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1961109</v>
      </c>
      <c r="CS45" s="662"/>
      <c r="CT45" s="662"/>
      <c r="CU45" s="662"/>
      <c r="CV45" s="662"/>
      <c r="CW45" s="662"/>
      <c r="CX45" s="662"/>
      <c r="CY45" s="663"/>
      <c r="CZ45" s="666">
        <v>4.5</v>
      </c>
      <c r="DA45" s="695"/>
      <c r="DB45" s="695"/>
      <c r="DC45" s="696"/>
      <c r="DD45" s="669">
        <v>121513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2434945</v>
      </c>
      <c r="CS46" s="664"/>
      <c r="CT46" s="664"/>
      <c r="CU46" s="664"/>
      <c r="CV46" s="664"/>
      <c r="CW46" s="664"/>
      <c r="CX46" s="664"/>
      <c r="CY46" s="665"/>
      <c r="CZ46" s="666">
        <v>5.6</v>
      </c>
      <c r="DA46" s="667"/>
      <c r="DB46" s="667"/>
      <c r="DC46" s="668"/>
      <c r="DD46" s="669">
        <v>935145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143454</v>
      </c>
      <c r="CS47" s="662"/>
      <c r="CT47" s="662"/>
      <c r="CU47" s="662"/>
      <c r="CV47" s="662"/>
      <c r="CW47" s="662"/>
      <c r="CX47" s="662"/>
      <c r="CY47" s="663"/>
      <c r="CZ47" s="666">
        <v>0.3</v>
      </c>
      <c r="DA47" s="695"/>
      <c r="DB47" s="695"/>
      <c r="DC47" s="696"/>
      <c r="DD47" s="669">
        <v>91768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341</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43842071</v>
      </c>
      <c r="CS49" s="677"/>
      <c r="CT49" s="677"/>
      <c r="CU49" s="677"/>
      <c r="CV49" s="677"/>
      <c r="CW49" s="677"/>
      <c r="CX49" s="677"/>
      <c r="CY49" s="678"/>
      <c r="CZ49" s="679">
        <v>100</v>
      </c>
      <c r="DA49" s="680"/>
      <c r="DB49" s="680"/>
      <c r="DC49" s="681"/>
      <c r="DD49" s="682">
        <v>29014661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787MD7GKG/qd6V46s1K0Pdbw2vI9K5iUUAenmBw9likyaKDZh3O1jVvAire5SAguBPkXpTg8JVlA2HN58xTOLw==" saltValue="cDdaJfgmg6S92DrLrHhB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44875</v>
      </c>
      <c r="R7" s="1194"/>
      <c r="S7" s="1194"/>
      <c r="T7" s="1194"/>
      <c r="U7" s="1194"/>
      <c r="V7" s="1194">
        <v>43809</v>
      </c>
      <c r="W7" s="1194"/>
      <c r="X7" s="1194"/>
      <c r="Y7" s="1194"/>
      <c r="Z7" s="1194"/>
      <c r="AA7" s="1194">
        <v>1066</v>
      </c>
      <c r="AB7" s="1194"/>
      <c r="AC7" s="1194"/>
      <c r="AD7" s="1194"/>
      <c r="AE7" s="1195"/>
      <c r="AF7" s="1196">
        <v>910</v>
      </c>
      <c r="AG7" s="1197"/>
      <c r="AH7" s="1197"/>
      <c r="AI7" s="1197"/>
      <c r="AJ7" s="1198"/>
      <c r="AK7" s="1180">
        <v>2784</v>
      </c>
      <c r="AL7" s="1181"/>
      <c r="AM7" s="1181"/>
      <c r="AN7" s="1181"/>
      <c r="AO7" s="1181"/>
      <c r="AP7" s="1181">
        <v>40155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579</v>
      </c>
      <c r="BT7" s="1185"/>
      <c r="BU7" s="1185"/>
      <c r="BV7" s="1185"/>
      <c r="BW7" s="1185"/>
      <c r="BX7" s="1185"/>
      <c r="BY7" s="1185"/>
      <c r="BZ7" s="1185"/>
      <c r="CA7" s="1185"/>
      <c r="CB7" s="1185"/>
      <c r="CC7" s="1185"/>
      <c r="CD7" s="1185"/>
      <c r="CE7" s="1185"/>
      <c r="CF7" s="1185"/>
      <c r="CG7" s="1186"/>
      <c r="CH7" s="1177">
        <v>0</v>
      </c>
      <c r="CI7" s="1178"/>
      <c r="CJ7" s="1178"/>
      <c r="CK7" s="1178"/>
      <c r="CL7" s="1179"/>
      <c r="CM7" s="1177">
        <v>20</v>
      </c>
      <c r="CN7" s="1178"/>
      <c r="CO7" s="1178"/>
      <c r="CP7" s="1178"/>
      <c r="CQ7" s="1179"/>
      <c r="CR7" s="1177">
        <v>4</v>
      </c>
      <c r="CS7" s="1178"/>
      <c r="CT7" s="1178"/>
      <c r="CU7" s="1178"/>
      <c r="CV7" s="1179"/>
      <c r="CW7" s="1177" t="s">
        <v>595</v>
      </c>
      <c r="CX7" s="1178"/>
      <c r="CY7" s="1178"/>
      <c r="CZ7" s="1178"/>
      <c r="DA7" s="1179"/>
      <c r="DB7" s="1177" t="s">
        <v>595</v>
      </c>
      <c r="DC7" s="1178"/>
      <c r="DD7" s="1178"/>
      <c r="DE7" s="1178"/>
      <c r="DF7" s="1179"/>
      <c r="DG7" s="1177" t="s">
        <v>601</v>
      </c>
      <c r="DH7" s="1178"/>
      <c r="DI7" s="1178"/>
      <c r="DJ7" s="1178"/>
      <c r="DK7" s="1179"/>
      <c r="DL7" s="1177" t="s">
        <v>595</v>
      </c>
      <c r="DM7" s="1178"/>
      <c r="DN7" s="1178"/>
      <c r="DO7" s="1178"/>
      <c r="DP7" s="1179"/>
      <c r="DQ7" s="1177" t="s">
        <v>602</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78</v>
      </c>
      <c r="R8" s="1133"/>
      <c r="S8" s="1133"/>
      <c r="T8" s="1133"/>
      <c r="U8" s="1133"/>
      <c r="V8" s="1133">
        <v>59</v>
      </c>
      <c r="W8" s="1133"/>
      <c r="X8" s="1133"/>
      <c r="Y8" s="1133"/>
      <c r="Z8" s="1133"/>
      <c r="AA8" s="1133">
        <v>19</v>
      </c>
      <c r="AB8" s="1133"/>
      <c r="AC8" s="1133"/>
      <c r="AD8" s="1133"/>
      <c r="AE8" s="1134"/>
      <c r="AF8" s="1108">
        <v>19</v>
      </c>
      <c r="AG8" s="1109"/>
      <c r="AH8" s="1109"/>
      <c r="AI8" s="1109"/>
      <c r="AJ8" s="1110"/>
      <c r="AK8" s="1175">
        <v>9</v>
      </c>
      <c r="AL8" s="1176"/>
      <c r="AM8" s="1176"/>
      <c r="AN8" s="1176"/>
      <c r="AO8" s="1176"/>
      <c r="AP8" s="1176" t="s">
        <v>593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580</v>
      </c>
      <c r="BT8" s="1104"/>
      <c r="BU8" s="1104"/>
      <c r="BV8" s="1104"/>
      <c r="BW8" s="1104"/>
      <c r="BX8" s="1104"/>
      <c r="BY8" s="1104"/>
      <c r="BZ8" s="1104"/>
      <c r="CA8" s="1104"/>
      <c r="CB8" s="1104"/>
      <c r="CC8" s="1104"/>
      <c r="CD8" s="1104"/>
      <c r="CE8" s="1104"/>
      <c r="CF8" s="1104"/>
      <c r="CG8" s="1105"/>
      <c r="CH8" s="1078">
        <v>-12</v>
      </c>
      <c r="CI8" s="1079"/>
      <c r="CJ8" s="1079"/>
      <c r="CK8" s="1079"/>
      <c r="CL8" s="1080"/>
      <c r="CM8" s="1078">
        <v>434</v>
      </c>
      <c r="CN8" s="1079"/>
      <c r="CO8" s="1079"/>
      <c r="CP8" s="1079"/>
      <c r="CQ8" s="1080"/>
      <c r="CR8" s="1078">
        <v>204</v>
      </c>
      <c r="CS8" s="1079"/>
      <c r="CT8" s="1079"/>
      <c r="CU8" s="1079"/>
      <c r="CV8" s="1080"/>
      <c r="CW8" s="1078">
        <v>17</v>
      </c>
      <c r="CX8" s="1079"/>
      <c r="CY8" s="1079"/>
      <c r="CZ8" s="1079"/>
      <c r="DA8" s="1080"/>
      <c r="DB8" s="1078" t="s">
        <v>596</v>
      </c>
      <c r="DC8" s="1079"/>
      <c r="DD8" s="1079"/>
      <c r="DE8" s="1079"/>
      <c r="DF8" s="1080"/>
      <c r="DG8" s="1078" t="s">
        <v>596</v>
      </c>
      <c r="DH8" s="1079"/>
      <c r="DI8" s="1079"/>
      <c r="DJ8" s="1079"/>
      <c r="DK8" s="1080"/>
      <c r="DL8" s="1078" t="s">
        <v>599</v>
      </c>
      <c r="DM8" s="1079"/>
      <c r="DN8" s="1079"/>
      <c r="DO8" s="1079"/>
      <c r="DP8" s="1080"/>
      <c r="DQ8" s="1078" t="s">
        <v>595</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581</v>
      </c>
      <c r="BT9" s="1104"/>
      <c r="BU9" s="1104"/>
      <c r="BV9" s="1104"/>
      <c r="BW9" s="1104"/>
      <c r="BX9" s="1104"/>
      <c r="BY9" s="1104"/>
      <c r="BZ9" s="1104"/>
      <c r="CA9" s="1104"/>
      <c r="CB9" s="1104"/>
      <c r="CC9" s="1104"/>
      <c r="CD9" s="1104"/>
      <c r="CE9" s="1104"/>
      <c r="CF9" s="1104"/>
      <c r="CG9" s="1105"/>
      <c r="CH9" s="1078">
        <v>-14</v>
      </c>
      <c r="CI9" s="1079"/>
      <c r="CJ9" s="1079"/>
      <c r="CK9" s="1079"/>
      <c r="CL9" s="1080"/>
      <c r="CM9" s="1078">
        <v>45</v>
      </c>
      <c r="CN9" s="1079"/>
      <c r="CO9" s="1079"/>
      <c r="CP9" s="1079"/>
      <c r="CQ9" s="1080"/>
      <c r="CR9" s="1078">
        <v>40</v>
      </c>
      <c r="CS9" s="1079"/>
      <c r="CT9" s="1079"/>
      <c r="CU9" s="1079"/>
      <c r="CV9" s="1080"/>
      <c r="CW9" s="1078">
        <v>14</v>
      </c>
      <c r="CX9" s="1079"/>
      <c r="CY9" s="1079"/>
      <c r="CZ9" s="1079"/>
      <c r="DA9" s="1080"/>
      <c r="DB9" s="1078">
        <v>42</v>
      </c>
      <c r="DC9" s="1079"/>
      <c r="DD9" s="1079"/>
      <c r="DE9" s="1079"/>
      <c r="DF9" s="1080"/>
      <c r="DG9" s="1078" t="s">
        <v>595</v>
      </c>
      <c r="DH9" s="1079"/>
      <c r="DI9" s="1079"/>
      <c r="DJ9" s="1079"/>
      <c r="DK9" s="1080"/>
      <c r="DL9" s="1078" t="s">
        <v>596</v>
      </c>
      <c r="DM9" s="1079"/>
      <c r="DN9" s="1079"/>
      <c r="DO9" s="1079"/>
      <c r="DP9" s="1080"/>
      <c r="DQ9" s="1078" t="s">
        <v>595</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582</v>
      </c>
      <c r="BT10" s="1104"/>
      <c r="BU10" s="1104"/>
      <c r="BV10" s="1104"/>
      <c r="BW10" s="1104"/>
      <c r="BX10" s="1104"/>
      <c r="BY10" s="1104"/>
      <c r="BZ10" s="1104"/>
      <c r="CA10" s="1104"/>
      <c r="CB10" s="1104"/>
      <c r="CC10" s="1104"/>
      <c r="CD10" s="1104"/>
      <c r="CE10" s="1104"/>
      <c r="CF10" s="1104"/>
      <c r="CG10" s="1105"/>
      <c r="CH10" s="1078">
        <v>-30</v>
      </c>
      <c r="CI10" s="1079"/>
      <c r="CJ10" s="1079"/>
      <c r="CK10" s="1079"/>
      <c r="CL10" s="1080"/>
      <c r="CM10" s="1078">
        <v>294</v>
      </c>
      <c r="CN10" s="1079"/>
      <c r="CO10" s="1079"/>
      <c r="CP10" s="1079"/>
      <c r="CQ10" s="1080"/>
      <c r="CR10" s="1078">
        <v>15</v>
      </c>
      <c r="CS10" s="1079"/>
      <c r="CT10" s="1079"/>
      <c r="CU10" s="1079"/>
      <c r="CV10" s="1080"/>
      <c r="CW10" s="1078" t="s">
        <v>600</v>
      </c>
      <c r="CX10" s="1079"/>
      <c r="CY10" s="1079"/>
      <c r="CZ10" s="1079"/>
      <c r="DA10" s="1080"/>
      <c r="DB10" s="1078" t="s">
        <v>595</v>
      </c>
      <c r="DC10" s="1079"/>
      <c r="DD10" s="1079"/>
      <c r="DE10" s="1079"/>
      <c r="DF10" s="1080"/>
      <c r="DG10" s="1078" t="s">
        <v>596</v>
      </c>
      <c r="DH10" s="1079"/>
      <c r="DI10" s="1079"/>
      <c r="DJ10" s="1079"/>
      <c r="DK10" s="1080"/>
      <c r="DL10" s="1078" t="s">
        <v>593</v>
      </c>
      <c r="DM10" s="1079"/>
      <c r="DN10" s="1079"/>
      <c r="DO10" s="1079"/>
      <c r="DP10" s="1080"/>
      <c r="DQ10" s="1078" t="s">
        <v>595</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44944</v>
      </c>
      <c r="R23" s="1158"/>
      <c r="S23" s="1158"/>
      <c r="T23" s="1158"/>
      <c r="U23" s="1158"/>
      <c r="V23" s="1158">
        <v>43859</v>
      </c>
      <c r="W23" s="1158"/>
      <c r="X23" s="1158"/>
      <c r="Y23" s="1158"/>
      <c r="Z23" s="1158"/>
      <c r="AA23" s="1158">
        <f>AA7+AA8</f>
        <v>1085</v>
      </c>
      <c r="AB23" s="1158"/>
      <c r="AC23" s="1158"/>
      <c r="AD23" s="1158"/>
      <c r="AE23" s="1159"/>
      <c r="AF23" s="1160">
        <v>929</v>
      </c>
      <c r="AG23" s="1158"/>
      <c r="AH23" s="1158"/>
      <c r="AI23" s="1158"/>
      <c r="AJ23" s="1161"/>
      <c r="AK23" s="1162"/>
      <c r="AL23" s="1163"/>
      <c r="AM23" s="1163"/>
      <c r="AN23" s="1163"/>
      <c r="AO23" s="1163"/>
      <c r="AP23" s="1158">
        <v>40155</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10046</v>
      </c>
      <c r="R28" s="1143"/>
      <c r="S28" s="1143"/>
      <c r="T28" s="1143"/>
      <c r="U28" s="1143"/>
      <c r="V28" s="1143">
        <v>10011</v>
      </c>
      <c r="W28" s="1143"/>
      <c r="X28" s="1143"/>
      <c r="Y28" s="1143"/>
      <c r="Z28" s="1143"/>
      <c r="AA28" s="1143">
        <v>35</v>
      </c>
      <c r="AB28" s="1143"/>
      <c r="AC28" s="1143"/>
      <c r="AD28" s="1143"/>
      <c r="AE28" s="1144"/>
      <c r="AF28" s="1145">
        <v>35</v>
      </c>
      <c r="AG28" s="1143"/>
      <c r="AH28" s="1143"/>
      <c r="AI28" s="1143"/>
      <c r="AJ28" s="1146"/>
      <c r="AK28" s="1147">
        <v>806</v>
      </c>
      <c r="AL28" s="1135"/>
      <c r="AM28" s="1135"/>
      <c r="AN28" s="1135"/>
      <c r="AO28" s="1135"/>
      <c r="AP28" s="1135" t="s">
        <v>596</v>
      </c>
      <c r="AQ28" s="1135"/>
      <c r="AR28" s="1135"/>
      <c r="AS28" s="1135"/>
      <c r="AT28" s="1135"/>
      <c r="AU28" s="1135" t="s">
        <v>597</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8520</v>
      </c>
      <c r="R29" s="1133"/>
      <c r="S29" s="1133"/>
      <c r="T29" s="1133"/>
      <c r="U29" s="1133"/>
      <c r="V29" s="1133">
        <v>8440</v>
      </c>
      <c r="W29" s="1133"/>
      <c r="X29" s="1133"/>
      <c r="Y29" s="1133"/>
      <c r="Z29" s="1133"/>
      <c r="AA29" s="1133">
        <v>80</v>
      </c>
      <c r="AB29" s="1133"/>
      <c r="AC29" s="1133"/>
      <c r="AD29" s="1133"/>
      <c r="AE29" s="1134"/>
      <c r="AF29" s="1108">
        <v>80</v>
      </c>
      <c r="AG29" s="1109"/>
      <c r="AH29" s="1109"/>
      <c r="AI29" s="1109"/>
      <c r="AJ29" s="1110"/>
      <c r="AK29" s="1069">
        <v>1328</v>
      </c>
      <c r="AL29" s="1060"/>
      <c r="AM29" s="1060"/>
      <c r="AN29" s="1060"/>
      <c r="AO29" s="1060"/>
      <c r="AP29" s="1060">
        <v>107</v>
      </c>
      <c r="AQ29" s="1060"/>
      <c r="AR29" s="1060"/>
      <c r="AS29" s="1060"/>
      <c r="AT29" s="1060"/>
      <c r="AU29" s="1060">
        <v>107</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1199</v>
      </c>
      <c r="R30" s="1133"/>
      <c r="S30" s="1133"/>
      <c r="T30" s="1133"/>
      <c r="U30" s="1133"/>
      <c r="V30" s="1133">
        <v>1177</v>
      </c>
      <c r="W30" s="1133"/>
      <c r="X30" s="1133"/>
      <c r="Y30" s="1133"/>
      <c r="Z30" s="1133"/>
      <c r="AA30" s="1133">
        <v>21</v>
      </c>
      <c r="AB30" s="1133"/>
      <c r="AC30" s="1133"/>
      <c r="AD30" s="1133"/>
      <c r="AE30" s="1134"/>
      <c r="AF30" s="1108">
        <v>21</v>
      </c>
      <c r="AG30" s="1109"/>
      <c r="AH30" s="1109"/>
      <c r="AI30" s="1109"/>
      <c r="AJ30" s="1110"/>
      <c r="AK30" s="1069">
        <v>1228</v>
      </c>
      <c r="AL30" s="1060"/>
      <c r="AM30" s="1060"/>
      <c r="AN30" s="1060"/>
      <c r="AO30" s="1060"/>
      <c r="AP30" s="1060" t="s">
        <v>598</v>
      </c>
      <c r="AQ30" s="1060"/>
      <c r="AR30" s="1060"/>
      <c r="AS30" s="1060"/>
      <c r="AT30" s="1060"/>
      <c r="AU30" s="1060" t="s">
        <v>596</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11976</v>
      </c>
      <c r="R31" s="1133"/>
      <c r="S31" s="1133"/>
      <c r="T31" s="1133"/>
      <c r="U31" s="1133"/>
      <c r="V31" s="1133">
        <v>12434</v>
      </c>
      <c r="W31" s="1133"/>
      <c r="X31" s="1133"/>
      <c r="Y31" s="1133"/>
      <c r="Z31" s="1133"/>
      <c r="AA31" s="1133">
        <v>-458</v>
      </c>
      <c r="AB31" s="1133"/>
      <c r="AC31" s="1133"/>
      <c r="AD31" s="1133"/>
      <c r="AE31" s="1134"/>
      <c r="AF31" s="1108">
        <v>1100</v>
      </c>
      <c r="AG31" s="1109"/>
      <c r="AH31" s="1109"/>
      <c r="AI31" s="1109"/>
      <c r="AJ31" s="1110"/>
      <c r="AK31" s="1069">
        <v>1640</v>
      </c>
      <c r="AL31" s="1060"/>
      <c r="AM31" s="1060"/>
      <c r="AN31" s="1060"/>
      <c r="AO31" s="1060"/>
      <c r="AP31" s="1060">
        <v>9640</v>
      </c>
      <c r="AQ31" s="1060"/>
      <c r="AR31" s="1060"/>
      <c r="AS31" s="1060"/>
      <c r="AT31" s="1060"/>
      <c r="AU31" s="1060">
        <v>8117</v>
      </c>
      <c r="AV31" s="1060"/>
      <c r="AW31" s="1060"/>
      <c r="AX31" s="1060"/>
      <c r="AY31" s="1060"/>
      <c r="AZ31" s="1131" t="s">
        <v>595</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2248</v>
      </c>
      <c r="R32" s="1133"/>
      <c r="S32" s="1133"/>
      <c r="T32" s="1133"/>
      <c r="U32" s="1133"/>
      <c r="V32" s="1133">
        <v>1954</v>
      </c>
      <c r="W32" s="1133"/>
      <c r="X32" s="1133"/>
      <c r="Y32" s="1133"/>
      <c r="Z32" s="1133"/>
      <c r="AA32" s="1133">
        <v>293</v>
      </c>
      <c r="AB32" s="1133"/>
      <c r="AC32" s="1133"/>
      <c r="AD32" s="1133"/>
      <c r="AE32" s="1134"/>
      <c r="AF32" s="1108">
        <v>4093</v>
      </c>
      <c r="AG32" s="1109"/>
      <c r="AH32" s="1109"/>
      <c r="AI32" s="1109"/>
      <c r="AJ32" s="1110"/>
      <c r="AK32" s="1069">
        <v>40</v>
      </c>
      <c r="AL32" s="1060"/>
      <c r="AM32" s="1060"/>
      <c r="AN32" s="1060"/>
      <c r="AO32" s="1060"/>
      <c r="AP32" s="1060">
        <v>6311</v>
      </c>
      <c r="AQ32" s="1060"/>
      <c r="AR32" s="1060"/>
      <c r="AS32" s="1060"/>
      <c r="AT32" s="1060"/>
      <c r="AU32" s="1060">
        <v>189</v>
      </c>
      <c r="AV32" s="1060"/>
      <c r="AW32" s="1060"/>
      <c r="AX32" s="1060"/>
      <c r="AY32" s="1060"/>
      <c r="AZ32" s="1131" t="s">
        <v>596</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6425</v>
      </c>
      <c r="R33" s="1133"/>
      <c r="S33" s="1133"/>
      <c r="T33" s="1133"/>
      <c r="U33" s="1133"/>
      <c r="V33" s="1133">
        <v>6100</v>
      </c>
      <c r="W33" s="1133"/>
      <c r="X33" s="1133"/>
      <c r="Y33" s="1133"/>
      <c r="Z33" s="1133"/>
      <c r="AA33" s="1133">
        <v>325</v>
      </c>
      <c r="AB33" s="1133"/>
      <c r="AC33" s="1133"/>
      <c r="AD33" s="1133"/>
      <c r="AE33" s="1134"/>
      <c r="AF33" s="1108">
        <v>288</v>
      </c>
      <c r="AG33" s="1109"/>
      <c r="AH33" s="1109"/>
      <c r="AI33" s="1109"/>
      <c r="AJ33" s="1110"/>
      <c r="AK33" s="1069">
        <v>2464</v>
      </c>
      <c r="AL33" s="1060"/>
      <c r="AM33" s="1060"/>
      <c r="AN33" s="1060"/>
      <c r="AO33" s="1060"/>
      <c r="AP33" s="1060">
        <v>38753</v>
      </c>
      <c r="AQ33" s="1060"/>
      <c r="AR33" s="1060"/>
      <c r="AS33" s="1060"/>
      <c r="AT33" s="1060"/>
      <c r="AU33" s="1060">
        <v>30499</v>
      </c>
      <c r="AV33" s="1060"/>
      <c r="AW33" s="1060"/>
      <c r="AX33" s="1060"/>
      <c r="AY33" s="1060"/>
      <c r="AZ33" s="1131" t="s">
        <v>596</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405</v>
      </c>
      <c r="C34" s="1127"/>
      <c r="D34" s="1127"/>
      <c r="E34" s="1127"/>
      <c r="F34" s="1127"/>
      <c r="G34" s="1127"/>
      <c r="H34" s="1127"/>
      <c r="I34" s="1127"/>
      <c r="J34" s="1127"/>
      <c r="K34" s="1127"/>
      <c r="L34" s="1127"/>
      <c r="M34" s="1127"/>
      <c r="N34" s="1127"/>
      <c r="O34" s="1127"/>
      <c r="P34" s="1128"/>
      <c r="Q34" s="1132">
        <v>289</v>
      </c>
      <c r="R34" s="1133"/>
      <c r="S34" s="1133"/>
      <c r="T34" s="1133"/>
      <c r="U34" s="1133"/>
      <c r="V34" s="1133">
        <v>289</v>
      </c>
      <c r="W34" s="1133"/>
      <c r="X34" s="1133"/>
      <c r="Y34" s="1133"/>
      <c r="Z34" s="1133"/>
      <c r="AA34" s="1133" t="s">
        <v>594</v>
      </c>
      <c r="AB34" s="1133"/>
      <c r="AC34" s="1133"/>
      <c r="AD34" s="1133"/>
      <c r="AE34" s="1134"/>
      <c r="AF34" s="1108" t="s">
        <v>406</v>
      </c>
      <c r="AG34" s="1109"/>
      <c r="AH34" s="1109"/>
      <c r="AI34" s="1109"/>
      <c r="AJ34" s="1110"/>
      <c r="AK34" s="1069">
        <v>217</v>
      </c>
      <c r="AL34" s="1060"/>
      <c r="AM34" s="1060"/>
      <c r="AN34" s="1060"/>
      <c r="AO34" s="1060"/>
      <c r="AP34" s="1060">
        <v>735</v>
      </c>
      <c r="AQ34" s="1060"/>
      <c r="AR34" s="1060"/>
      <c r="AS34" s="1060"/>
      <c r="AT34" s="1060"/>
      <c r="AU34" s="1060">
        <v>718</v>
      </c>
      <c r="AV34" s="1060"/>
      <c r="AW34" s="1060"/>
      <c r="AX34" s="1060"/>
      <c r="AY34" s="1060"/>
      <c r="AZ34" s="1131" t="s">
        <v>596</v>
      </c>
      <c r="BA34" s="1131"/>
      <c r="BB34" s="1131"/>
      <c r="BC34" s="1131"/>
      <c r="BD34" s="1131"/>
      <c r="BE34" s="1121" t="s">
        <v>404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5617</v>
      </c>
      <c r="AG63" s="1048"/>
      <c r="AH63" s="1048"/>
      <c r="AI63" s="1048"/>
      <c r="AJ63" s="1119"/>
      <c r="AK63" s="1120"/>
      <c r="AL63" s="1052"/>
      <c r="AM63" s="1052"/>
      <c r="AN63" s="1052"/>
      <c r="AO63" s="1052"/>
      <c r="AP63" s="1048">
        <v>55546</v>
      </c>
      <c r="AQ63" s="1048"/>
      <c r="AR63" s="1048"/>
      <c r="AS63" s="1048"/>
      <c r="AT63" s="1048"/>
      <c r="AU63" s="1048">
        <v>39630</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388</v>
      </c>
      <c r="R66" s="1091"/>
      <c r="S66" s="1091"/>
      <c r="T66" s="1091"/>
      <c r="U66" s="1092"/>
      <c r="V66" s="1090" t="s">
        <v>411</v>
      </c>
      <c r="W66" s="1091"/>
      <c r="X66" s="1091"/>
      <c r="Y66" s="1091"/>
      <c r="Z66" s="1092"/>
      <c r="AA66" s="1090" t="s">
        <v>412</v>
      </c>
      <c r="AB66" s="1091"/>
      <c r="AC66" s="1091"/>
      <c r="AD66" s="1091"/>
      <c r="AE66" s="1092"/>
      <c r="AF66" s="1096" t="s">
        <v>391</v>
      </c>
      <c r="AG66" s="1097"/>
      <c r="AH66" s="1097"/>
      <c r="AI66" s="1097"/>
      <c r="AJ66" s="1098"/>
      <c r="AK66" s="1090" t="s">
        <v>392</v>
      </c>
      <c r="AL66" s="1085"/>
      <c r="AM66" s="1085"/>
      <c r="AN66" s="1085"/>
      <c r="AO66" s="1086"/>
      <c r="AP66" s="1090" t="s">
        <v>393</v>
      </c>
      <c r="AQ66" s="1091"/>
      <c r="AR66" s="1091"/>
      <c r="AS66" s="1091"/>
      <c r="AT66" s="1092"/>
      <c r="AU66" s="1090" t="s">
        <v>413</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583</v>
      </c>
      <c r="C68" s="1075"/>
      <c r="D68" s="1075"/>
      <c r="E68" s="1075"/>
      <c r="F68" s="1075"/>
      <c r="G68" s="1075"/>
      <c r="H68" s="1075"/>
      <c r="I68" s="1075"/>
      <c r="J68" s="1075"/>
      <c r="K68" s="1075"/>
      <c r="L68" s="1075"/>
      <c r="M68" s="1075"/>
      <c r="N68" s="1075"/>
      <c r="O68" s="1075"/>
      <c r="P68" s="1076"/>
      <c r="Q68" s="1077">
        <v>379</v>
      </c>
      <c r="R68" s="1071"/>
      <c r="S68" s="1071"/>
      <c r="T68" s="1071"/>
      <c r="U68" s="1071"/>
      <c r="V68" s="1071">
        <v>356</v>
      </c>
      <c r="W68" s="1071"/>
      <c r="X68" s="1071"/>
      <c r="Y68" s="1071"/>
      <c r="Z68" s="1071"/>
      <c r="AA68" s="1071">
        <v>23</v>
      </c>
      <c r="AB68" s="1071"/>
      <c r="AC68" s="1071"/>
      <c r="AD68" s="1071"/>
      <c r="AE68" s="1071"/>
      <c r="AF68" s="1071">
        <v>23</v>
      </c>
      <c r="AG68" s="1071"/>
      <c r="AH68" s="1071"/>
      <c r="AI68" s="1071"/>
      <c r="AJ68" s="1071"/>
      <c r="AK68" s="1071" t="s">
        <v>604</v>
      </c>
      <c r="AL68" s="1071"/>
      <c r="AM68" s="1071"/>
      <c r="AN68" s="1071"/>
      <c r="AO68" s="1071"/>
      <c r="AP68" s="1071" t="s">
        <v>612</v>
      </c>
      <c r="AQ68" s="1071"/>
      <c r="AR68" s="1071"/>
      <c r="AS68" s="1071"/>
      <c r="AT68" s="1071"/>
      <c r="AU68" s="1071" t="s">
        <v>627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584</v>
      </c>
      <c r="C69" s="1064"/>
      <c r="D69" s="1064"/>
      <c r="E69" s="1064"/>
      <c r="F69" s="1064"/>
      <c r="G69" s="1064"/>
      <c r="H69" s="1064"/>
      <c r="I69" s="1064"/>
      <c r="J69" s="1064"/>
      <c r="K69" s="1064"/>
      <c r="L69" s="1064"/>
      <c r="M69" s="1064"/>
      <c r="N69" s="1064"/>
      <c r="O69" s="1064"/>
      <c r="P69" s="1065"/>
      <c r="Q69" s="1066">
        <v>30</v>
      </c>
      <c r="R69" s="1060"/>
      <c r="S69" s="1060"/>
      <c r="T69" s="1060"/>
      <c r="U69" s="1060"/>
      <c r="V69" s="1060">
        <v>29</v>
      </c>
      <c r="W69" s="1060"/>
      <c r="X69" s="1060"/>
      <c r="Y69" s="1060"/>
      <c r="Z69" s="1060"/>
      <c r="AA69" s="1060">
        <v>1</v>
      </c>
      <c r="AB69" s="1060"/>
      <c r="AC69" s="1060"/>
      <c r="AD69" s="1060"/>
      <c r="AE69" s="1060"/>
      <c r="AF69" s="1060">
        <v>1</v>
      </c>
      <c r="AG69" s="1060"/>
      <c r="AH69" s="1060"/>
      <c r="AI69" s="1060"/>
      <c r="AJ69" s="1060"/>
      <c r="AK69" s="1060" t="s">
        <v>603</v>
      </c>
      <c r="AL69" s="1060"/>
      <c r="AM69" s="1060"/>
      <c r="AN69" s="1060"/>
      <c r="AO69" s="1060"/>
      <c r="AP69" s="1060">
        <v>6</v>
      </c>
      <c r="AQ69" s="1060"/>
      <c r="AR69" s="1060"/>
      <c r="AS69" s="1060"/>
      <c r="AT69" s="1060"/>
      <c r="AU69" s="1060">
        <v>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6" t="s">
        <v>608</v>
      </c>
      <c r="R70" s="1060"/>
      <c r="S70" s="1060"/>
      <c r="T70" s="1060"/>
      <c r="U70" s="1060"/>
      <c r="V70" s="1060" t="s">
        <v>604</v>
      </c>
      <c r="W70" s="1060"/>
      <c r="X70" s="1060"/>
      <c r="Y70" s="1060"/>
      <c r="Z70" s="1060"/>
      <c r="AA70" s="1060" t="s">
        <v>603</v>
      </c>
      <c r="AB70" s="1060"/>
      <c r="AC70" s="1060"/>
      <c r="AD70" s="1060"/>
      <c r="AE70" s="1060"/>
      <c r="AF70" s="1060" t="s">
        <v>611</v>
      </c>
      <c r="AG70" s="1060"/>
      <c r="AH70" s="1060"/>
      <c r="AI70" s="1060"/>
      <c r="AJ70" s="1060"/>
      <c r="AK70" s="1060" t="s">
        <v>608</v>
      </c>
      <c r="AL70" s="1060"/>
      <c r="AM70" s="1060"/>
      <c r="AN70" s="1060"/>
      <c r="AO70" s="1060"/>
      <c r="AP70" s="1060" t="s">
        <v>613</v>
      </c>
      <c r="AQ70" s="1060"/>
      <c r="AR70" s="1060"/>
      <c r="AS70" s="1060"/>
      <c r="AT70" s="1060"/>
      <c r="AU70" s="1060" t="s">
        <v>603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t="s">
        <v>609</v>
      </c>
      <c r="R71" s="1060"/>
      <c r="S71" s="1060"/>
      <c r="T71" s="1060"/>
      <c r="U71" s="1060"/>
      <c r="V71" s="1060" t="s">
        <v>604</v>
      </c>
      <c r="W71" s="1060"/>
      <c r="X71" s="1060"/>
      <c r="Y71" s="1060"/>
      <c r="Z71" s="1060"/>
      <c r="AA71" s="1060" t="s">
        <v>610</v>
      </c>
      <c r="AB71" s="1060"/>
      <c r="AC71" s="1060"/>
      <c r="AD71" s="1060"/>
      <c r="AE71" s="1060"/>
      <c r="AF71" s="1060" t="s">
        <v>609</v>
      </c>
      <c r="AG71" s="1060"/>
      <c r="AH71" s="1060"/>
      <c r="AI71" s="1060"/>
      <c r="AJ71" s="1060"/>
      <c r="AK71" s="1060" t="s">
        <v>603</v>
      </c>
      <c r="AL71" s="1060"/>
      <c r="AM71" s="1060"/>
      <c r="AN71" s="1060"/>
      <c r="AO71" s="1060"/>
      <c r="AP71" s="1060" t="s">
        <v>614</v>
      </c>
      <c r="AQ71" s="1060"/>
      <c r="AR71" s="1060"/>
      <c r="AS71" s="1060"/>
      <c r="AT71" s="1060"/>
      <c r="AU71" s="1060" t="s">
        <v>605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587</v>
      </c>
      <c r="C72" s="1064"/>
      <c r="D72" s="1064"/>
      <c r="E72" s="1064"/>
      <c r="F72" s="1064"/>
      <c r="G72" s="1064"/>
      <c r="H72" s="1064"/>
      <c r="I72" s="1064"/>
      <c r="J72" s="1064"/>
      <c r="K72" s="1064"/>
      <c r="L72" s="1064"/>
      <c r="M72" s="1064"/>
      <c r="N72" s="1064"/>
      <c r="O72" s="1064"/>
      <c r="P72" s="1065"/>
      <c r="Q72" s="1066">
        <v>82</v>
      </c>
      <c r="R72" s="1060"/>
      <c r="S72" s="1060"/>
      <c r="T72" s="1060"/>
      <c r="U72" s="1060"/>
      <c r="V72" s="1060">
        <v>76</v>
      </c>
      <c r="W72" s="1060"/>
      <c r="X72" s="1060"/>
      <c r="Y72" s="1060"/>
      <c r="Z72" s="1060"/>
      <c r="AA72" s="1060">
        <v>6</v>
      </c>
      <c r="AB72" s="1060"/>
      <c r="AC72" s="1060"/>
      <c r="AD72" s="1060"/>
      <c r="AE72" s="1060"/>
      <c r="AF72" s="1060">
        <v>6</v>
      </c>
      <c r="AG72" s="1060"/>
      <c r="AH72" s="1060"/>
      <c r="AI72" s="1060"/>
      <c r="AJ72" s="1060"/>
      <c r="AK72" s="1060" t="s">
        <v>608</v>
      </c>
      <c r="AL72" s="1060"/>
      <c r="AM72" s="1060"/>
      <c r="AN72" s="1060"/>
      <c r="AO72" s="1060"/>
      <c r="AP72" s="1060" t="s">
        <v>603</v>
      </c>
      <c r="AQ72" s="1060"/>
      <c r="AR72" s="1060"/>
      <c r="AS72" s="1060"/>
      <c r="AT72" s="1060"/>
      <c r="AU72" s="1060" t="s">
        <v>603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588</v>
      </c>
      <c r="C73" s="1064"/>
      <c r="D73" s="1064"/>
      <c r="E73" s="1064"/>
      <c r="F73" s="1064"/>
      <c r="G73" s="1064"/>
      <c r="H73" s="1064"/>
      <c r="I73" s="1064"/>
      <c r="J73" s="1064"/>
      <c r="K73" s="1064"/>
      <c r="L73" s="1064"/>
      <c r="M73" s="1064"/>
      <c r="N73" s="1064"/>
      <c r="O73" s="1064"/>
      <c r="P73" s="1065"/>
      <c r="Q73" s="1066">
        <v>255</v>
      </c>
      <c r="R73" s="1060"/>
      <c r="S73" s="1060"/>
      <c r="T73" s="1060"/>
      <c r="U73" s="1060"/>
      <c r="V73" s="1060">
        <v>188</v>
      </c>
      <c r="W73" s="1060"/>
      <c r="X73" s="1060"/>
      <c r="Y73" s="1060"/>
      <c r="Z73" s="1060"/>
      <c r="AA73" s="1060">
        <v>67</v>
      </c>
      <c r="AB73" s="1060"/>
      <c r="AC73" s="1060"/>
      <c r="AD73" s="1060"/>
      <c r="AE73" s="1060"/>
      <c r="AF73" s="1060">
        <v>67</v>
      </c>
      <c r="AG73" s="1060"/>
      <c r="AH73" s="1060"/>
      <c r="AI73" s="1060"/>
      <c r="AJ73" s="1060"/>
      <c r="AK73" s="1060" t="s">
        <v>609</v>
      </c>
      <c r="AL73" s="1060"/>
      <c r="AM73" s="1060"/>
      <c r="AN73" s="1060"/>
      <c r="AO73" s="1060"/>
      <c r="AP73" s="1060" t="s">
        <v>604</v>
      </c>
      <c r="AQ73" s="1060"/>
      <c r="AR73" s="1060"/>
      <c r="AS73" s="1060"/>
      <c r="AT73" s="1060"/>
      <c r="AU73" s="1060" t="s">
        <v>606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589</v>
      </c>
      <c r="C74" s="1064"/>
      <c r="D74" s="1064"/>
      <c r="E74" s="1064"/>
      <c r="F74" s="1064"/>
      <c r="G74" s="1064"/>
      <c r="H74" s="1064"/>
      <c r="I74" s="1064"/>
      <c r="J74" s="1064"/>
      <c r="K74" s="1064"/>
      <c r="L74" s="1064"/>
      <c r="M74" s="1064"/>
      <c r="N74" s="1064"/>
      <c r="O74" s="1064"/>
      <c r="P74" s="1065"/>
      <c r="Q74" s="1066">
        <v>163138</v>
      </c>
      <c r="R74" s="1060"/>
      <c r="S74" s="1060"/>
      <c r="T74" s="1060"/>
      <c r="U74" s="1060"/>
      <c r="V74" s="1060">
        <v>157298</v>
      </c>
      <c r="W74" s="1060"/>
      <c r="X74" s="1060"/>
      <c r="Y74" s="1060"/>
      <c r="Z74" s="1060"/>
      <c r="AA74" s="1060">
        <v>5840</v>
      </c>
      <c r="AB74" s="1060"/>
      <c r="AC74" s="1060"/>
      <c r="AD74" s="1060"/>
      <c r="AE74" s="1060"/>
      <c r="AF74" s="1060">
        <v>5840</v>
      </c>
      <c r="AG74" s="1060"/>
      <c r="AH74" s="1060"/>
      <c r="AI74" s="1060"/>
      <c r="AJ74" s="1060"/>
      <c r="AK74" s="1060">
        <v>734</v>
      </c>
      <c r="AL74" s="1060"/>
      <c r="AM74" s="1060"/>
      <c r="AN74" s="1060"/>
      <c r="AO74" s="1060"/>
      <c r="AP74" s="1060" t="s">
        <v>609</v>
      </c>
      <c r="AQ74" s="1060"/>
      <c r="AR74" s="1060"/>
      <c r="AS74" s="1060"/>
      <c r="AT74" s="1060"/>
      <c r="AU74" s="1060" t="s">
        <v>607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590</v>
      </c>
      <c r="C75" s="1064"/>
      <c r="D75" s="1064"/>
      <c r="E75" s="1064"/>
      <c r="F75" s="1064"/>
      <c r="G75" s="1064"/>
      <c r="H75" s="1064"/>
      <c r="I75" s="1064"/>
      <c r="J75" s="1064"/>
      <c r="K75" s="1064"/>
      <c r="L75" s="1064"/>
      <c r="M75" s="1064"/>
      <c r="N75" s="1064"/>
      <c r="O75" s="1064"/>
      <c r="P75" s="1065"/>
      <c r="Q75" s="1067">
        <v>124</v>
      </c>
      <c r="R75" s="1068"/>
      <c r="S75" s="1068"/>
      <c r="T75" s="1068"/>
      <c r="U75" s="1069"/>
      <c r="V75" s="1070">
        <v>114</v>
      </c>
      <c r="W75" s="1068"/>
      <c r="X75" s="1068"/>
      <c r="Y75" s="1068"/>
      <c r="Z75" s="1069"/>
      <c r="AA75" s="1070">
        <v>11</v>
      </c>
      <c r="AB75" s="1068"/>
      <c r="AC75" s="1068"/>
      <c r="AD75" s="1068"/>
      <c r="AE75" s="1069"/>
      <c r="AF75" s="1070">
        <v>11</v>
      </c>
      <c r="AG75" s="1068"/>
      <c r="AH75" s="1068"/>
      <c r="AI75" s="1068"/>
      <c r="AJ75" s="1069"/>
      <c r="AK75" s="1070">
        <v>31</v>
      </c>
      <c r="AL75" s="1068"/>
      <c r="AM75" s="1068"/>
      <c r="AN75" s="1068"/>
      <c r="AO75" s="1069"/>
      <c r="AP75" s="1070">
        <v>2</v>
      </c>
      <c r="AQ75" s="1068"/>
      <c r="AR75" s="1068"/>
      <c r="AS75" s="1068"/>
      <c r="AT75" s="1069"/>
      <c r="AU75" s="1070" t="s">
        <v>599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591</v>
      </c>
      <c r="C76" s="1064"/>
      <c r="D76" s="1064"/>
      <c r="E76" s="1064"/>
      <c r="F76" s="1064"/>
      <c r="G76" s="1064"/>
      <c r="H76" s="1064"/>
      <c r="I76" s="1064"/>
      <c r="J76" s="1064"/>
      <c r="K76" s="1064"/>
      <c r="L76" s="1064"/>
      <c r="M76" s="1064"/>
      <c r="N76" s="1064"/>
      <c r="O76" s="1064"/>
      <c r="P76" s="1065"/>
      <c r="Q76" s="1067">
        <v>96</v>
      </c>
      <c r="R76" s="1068"/>
      <c r="S76" s="1068"/>
      <c r="T76" s="1068"/>
      <c r="U76" s="1069"/>
      <c r="V76" s="1070">
        <v>87</v>
      </c>
      <c r="W76" s="1068"/>
      <c r="X76" s="1068"/>
      <c r="Y76" s="1068"/>
      <c r="Z76" s="1069"/>
      <c r="AA76" s="1070">
        <v>8</v>
      </c>
      <c r="AB76" s="1068"/>
      <c r="AC76" s="1068"/>
      <c r="AD76" s="1068"/>
      <c r="AE76" s="1069"/>
      <c r="AF76" s="1070">
        <v>8</v>
      </c>
      <c r="AG76" s="1068"/>
      <c r="AH76" s="1068"/>
      <c r="AI76" s="1068"/>
      <c r="AJ76" s="1069"/>
      <c r="AK76" s="1070" t="s">
        <v>609</v>
      </c>
      <c r="AL76" s="1068"/>
      <c r="AM76" s="1068"/>
      <c r="AN76" s="1068"/>
      <c r="AO76" s="1069"/>
      <c r="AP76" s="1070" t="s">
        <v>614</v>
      </c>
      <c r="AQ76" s="1068"/>
      <c r="AR76" s="1068"/>
      <c r="AS76" s="1068"/>
      <c r="AT76" s="1069"/>
      <c r="AU76" s="1070" t="s">
        <v>604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592</v>
      </c>
      <c r="C77" s="1064"/>
      <c r="D77" s="1064"/>
      <c r="E77" s="1064"/>
      <c r="F77" s="1064"/>
      <c r="G77" s="1064"/>
      <c r="H77" s="1064"/>
      <c r="I77" s="1064"/>
      <c r="J77" s="1064"/>
      <c r="K77" s="1064"/>
      <c r="L77" s="1064"/>
      <c r="M77" s="1064"/>
      <c r="N77" s="1064"/>
      <c r="O77" s="1064"/>
      <c r="P77" s="1065"/>
      <c r="Q77" s="1067">
        <v>48</v>
      </c>
      <c r="R77" s="1068"/>
      <c r="S77" s="1068"/>
      <c r="T77" s="1068"/>
      <c r="U77" s="1069"/>
      <c r="V77" s="1070">
        <v>43</v>
      </c>
      <c r="W77" s="1068"/>
      <c r="X77" s="1068"/>
      <c r="Y77" s="1068"/>
      <c r="Z77" s="1069"/>
      <c r="AA77" s="1070">
        <v>5</v>
      </c>
      <c r="AB77" s="1068"/>
      <c r="AC77" s="1068"/>
      <c r="AD77" s="1068"/>
      <c r="AE77" s="1069"/>
      <c r="AF77" s="1070">
        <v>5</v>
      </c>
      <c r="AG77" s="1068"/>
      <c r="AH77" s="1068"/>
      <c r="AI77" s="1068"/>
      <c r="AJ77" s="1069"/>
      <c r="AK77" s="1070" t="s">
        <v>603</v>
      </c>
      <c r="AL77" s="1068"/>
      <c r="AM77" s="1068"/>
      <c r="AN77" s="1068"/>
      <c r="AO77" s="1069"/>
      <c r="AP77" s="1070" t="s">
        <v>615</v>
      </c>
      <c r="AQ77" s="1068"/>
      <c r="AR77" s="1068"/>
      <c r="AS77" s="1068"/>
      <c r="AT77" s="1069"/>
      <c r="AU77" s="1070" t="s">
        <v>604</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5961</v>
      </c>
      <c r="AG88" s="1048"/>
      <c r="AH88" s="1048"/>
      <c r="AI88" s="1048"/>
      <c r="AJ88" s="1048"/>
      <c r="AK88" s="1052"/>
      <c r="AL88" s="1052"/>
      <c r="AM88" s="1052"/>
      <c r="AN88" s="1052"/>
      <c r="AO88" s="1052"/>
      <c r="AP88" s="1048">
        <v>8</v>
      </c>
      <c r="AQ88" s="1048"/>
      <c r="AR88" s="1048"/>
      <c r="AS88" s="1048"/>
      <c r="AT88" s="1048"/>
      <c r="AU88" s="1048" t="s">
        <v>604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263</v>
      </c>
      <c r="CS102" s="1040"/>
      <c r="CT102" s="1040"/>
      <c r="CU102" s="1040"/>
      <c r="CV102" s="1041"/>
      <c r="CW102" s="1039">
        <v>31</v>
      </c>
      <c r="CX102" s="1040"/>
      <c r="CY102" s="1040"/>
      <c r="CZ102" s="1040"/>
      <c r="DA102" s="1041"/>
      <c r="DB102" s="1039">
        <v>41</v>
      </c>
      <c r="DC102" s="1040"/>
      <c r="DD102" s="1040"/>
      <c r="DE102" s="1040"/>
      <c r="DF102" s="1041"/>
      <c r="DG102" s="1039" t="s">
        <v>609</v>
      </c>
      <c r="DH102" s="1040"/>
      <c r="DI102" s="1040"/>
      <c r="DJ102" s="1040"/>
      <c r="DK102" s="1041"/>
      <c r="DL102" s="1039" t="s">
        <v>609</v>
      </c>
      <c r="DM102" s="1040"/>
      <c r="DN102" s="1040"/>
      <c r="DO102" s="1040"/>
      <c r="DP102" s="1041"/>
      <c r="DQ102" s="1039" t="s">
        <v>611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302</v>
      </c>
      <c r="AG109" s="983"/>
      <c r="AH109" s="983"/>
      <c r="AI109" s="983"/>
      <c r="AJ109" s="984"/>
      <c r="AK109" s="985" t="s">
        <v>301</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302</v>
      </c>
      <c r="BW109" s="983"/>
      <c r="BX109" s="983"/>
      <c r="BY109" s="983"/>
      <c r="BZ109" s="984"/>
      <c r="CA109" s="985" t="s">
        <v>301</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302</v>
      </c>
      <c r="DM109" s="983"/>
      <c r="DN109" s="983"/>
      <c r="DO109" s="983"/>
      <c r="DP109" s="984"/>
      <c r="DQ109" s="985" t="s">
        <v>301</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3331350</v>
      </c>
      <c r="AB110" s="976"/>
      <c r="AC110" s="976"/>
      <c r="AD110" s="976"/>
      <c r="AE110" s="977"/>
      <c r="AF110" s="978">
        <v>3335462</v>
      </c>
      <c r="AG110" s="976"/>
      <c r="AH110" s="976"/>
      <c r="AI110" s="976"/>
      <c r="AJ110" s="977"/>
      <c r="AK110" s="978">
        <v>3358105</v>
      </c>
      <c r="AL110" s="976"/>
      <c r="AM110" s="976"/>
      <c r="AN110" s="976"/>
      <c r="AO110" s="977"/>
      <c r="AP110" s="979">
        <v>16.399999999999999</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37575684</v>
      </c>
      <c r="BR110" s="923"/>
      <c r="BS110" s="923"/>
      <c r="BT110" s="923"/>
      <c r="BU110" s="923"/>
      <c r="BV110" s="923">
        <v>39441234</v>
      </c>
      <c r="BW110" s="923"/>
      <c r="BX110" s="923"/>
      <c r="BY110" s="923"/>
      <c r="BZ110" s="923"/>
      <c r="CA110" s="923">
        <v>40154742</v>
      </c>
      <c r="CB110" s="923"/>
      <c r="CC110" s="923"/>
      <c r="CD110" s="923"/>
      <c r="CE110" s="923"/>
      <c r="CF110" s="947">
        <v>196.7</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430</v>
      </c>
      <c r="DM110" s="923"/>
      <c r="DN110" s="923"/>
      <c r="DO110" s="923"/>
      <c r="DP110" s="923"/>
      <c r="DQ110" s="923" t="s">
        <v>430</v>
      </c>
      <c r="DR110" s="923"/>
      <c r="DS110" s="923"/>
      <c r="DT110" s="923"/>
      <c r="DU110" s="923"/>
      <c r="DV110" s="924" t="s">
        <v>430</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430</v>
      </c>
      <c r="AB111" s="1004"/>
      <c r="AC111" s="1004"/>
      <c r="AD111" s="1004"/>
      <c r="AE111" s="1005"/>
      <c r="AF111" s="1006" t="s">
        <v>430</v>
      </c>
      <c r="AG111" s="1004"/>
      <c r="AH111" s="1004"/>
      <c r="AI111" s="1004"/>
      <c r="AJ111" s="1005"/>
      <c r="AK111" s="1006" t="s">
        <v>430</v>
      </c>
      <c r="AL111" s="1004"/>
      <c r="AM111" s="1004"/>
      <c r="AN111" s="1004"/>
      <c r="AO111" s="1005"/>
      <c r="AP111" s="1007" t="s">
        <v>430</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v>9139</v>
      </c>
      <c r="BR111" s="895"/>
      <c r="BS111" s="895"/>
      <c r="BT111" s="895"/>
      <c r="BU111" s="895"/>
      <c r="BV111" s="895">
        <v>7311</v>
      </c>
      <c r="BW111" s="895"/>
      <c r="BX111" s="895"/>
      <c r="BY111" s="895"/>
      <c r="BZ111" s="895"/>
      <c r="CA111" s="895">
        <v>5483</v>
      </c>
      <c r="CB111" s="895"/>
      <c r="CC111" s="895"/>
      <c r="CD111" s="895"/>
      <c r="CE111" s="895"/>
      <c r="CF111" s="956">
        <v>0</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430</v>
      </c>
      <c r="DH111" s="895"/>
      <c r="DI111" s="895"/>
      <c r="DJ111" s="895"/>
      <c r="DK111" s="895"/>
      <c r="DL111" s="895" t="s">
        <v>430</v>
      </c>
      <c r="DM111" s="895"/>
      <c r="DN111" s="895"/>
      <c r="DO111" s="895"/>
      <c r="DP111" s="895"/>
      <c r="DQ111" s="895" t="s">
        <v>430</v>
      </c>
      <c r="DR111" s="895"/>
      <c r="DS111" s="895"/>
      <c r="DT111" s="895"/>
      <c r="DU111" s="895"/>
      <c r="DV111" s="872" t="s">
        <v>430</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430</v>
      </c>
      <c r="AB112" s="858"/>
      <c r="AC112" s="858"/>
      <c r="AD112" s="858"/>
      <c r="AE112" s="859"/>
      <c r="AF112" s="860" t="s">
        <v>430</v>
      </c>
      <c r="AG112" s="858"/>
      <c r="AH112" s="858"/>
      <c r="AI112" s="858"/>
      <c r="AJ112" s="859"/>
      <c r="AK112" s="860" t="s">
        <v>430</v>
      </c>
      <c r="AL112" s="858"/>
      <c r="AM112" s="858"/>
      <c r="AN112" s="858"/>
      <c r="AO112" s="859"/>
      <c r="AP112" s="905" t="s">
        <v>430</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41719044</v>
      </c>
      <c r="BR112" s="895"/>
      <c r="BS112" s="895"/>
      <c r="BT112" s="895"/>
      <c r="BU112" s="895"/>
      <c r="BV112" s="895">
        <v>40502621</v>
      </c>
      <c r="BW112" s="895"/>
      <c r="BX112" s="895"/>
      <c r="BY112" s="895"/>
      <c r="BZ112" s="895"/>
      <c r="CA112" s="895">
        <v>39628895</v>
      </c>
      <c r="CB112" s="895"/>
      <c r="CC112" s="895"/>
      <c r="CD112" s="895"/>
      <c r="CE112" s="895"/>
      <c r="CF112" s="956">
        <v>194.1</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430</v>
      </c>
      <c r="DH112" s="895"/>
      <c r="DI112" s="895"/>
      <c r="DJ112" s="895"/>
      <c r="DK112" s="895"/>
      <c r="DL112" s="895" t="s">
        <v>430</v>
      </c>
      <c r="DM112" s="895"/>
      <c r="DN112" s="895"/>
      <c r="DO112" s="895"/>
      <c r="DP112" s="895"/>
      <c r="DQ112" s="895" t="s">
        <v>430</v>
      </c>
      <c r="DR112" s="895"/>
      <c r="DS112" s="895"/>
      <c r="DT112" s="895"/>
      <c r="DU112" s="895"/>
      <c r="DV112" s="872" t="s">
        <v>430</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3494024</v>
      </c>
      <c r="AB113" s="1004"/>
      <c r="AC113" s="1004"/>
      <c r="AD113" s="1004"/>
      <c r="AE113" s="1005"/>
      <c r="AF113" s="1006">
        <v>3429702</v>
      </c>
      <c r="AG113" s="1004"/>
      <c r="AH113" s="1004"/>
      <c r="AI113" s="1004"/>
      <c r="AJ113" s="1005"/>
      <c r="AK113" s="1006">
        <v>3503660</v>
      </c>
      <c r="AL113" s="1004"/>
      <c r="AM113" s="1004"/>
      <c r="AN113" s="1004"/>
      <c r="AO113" s="1005"/>
      <c r="AP113" s="1007">
        <v>17.2</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12744</v>
      </c>
      <c r="BR113" s="895"/>
      <c r="BS113" s="895"/>
      <c r="BT113" s="895"/>
      <c r="BU113" s="895"/>
      <c r="BV113" s="895">
        <v>7869</v>
      </c>
      <c r="BW113" s="895"/>
      <c r="BX113" s="895"/>
      <c r="BY113" s="895"/>
      <c r="BZ113" s="895"/>
      <c r="CA113" s="895">
        <v>3422</v>
      </c>
      <c r="CB113" s="895"/>
      <c r="CC113" s="895"/>
      <c r="CD113" s="895"/>
      <c r="CE113" s="895"/>
      <c r="CF113" s="956">
        <v>0</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430</v>
      </c>
      <c r="DH113" s="858"/>
      <c r="DI113" s="858"/>
      <c r="DJ113" s="858"/>
      <c r="DK113" s="859"/>
      <c r="DL113" s="860" t="s">
        <v>430</v>
      </c>
      <c r="DM113" s="858"/>
      <c r="DN113" s="858"/>
      <c r="DO113" s="858"/>
      <c r="DP113" s="859"/>
      <c r="DQ113" s="860" t="s">
        <v>430</v>
      </c>
      <c r="DR113" s="858"/>
      <c r="DS113" s="858"/>
      <c r="DT113" s="858"/>
      <c r="DU113" s="859"/>
      <c r="DV113" s="905" t="s">
        <v>430</v>
      </c>
      <c r="DW113" s="906"/>
      <c r="DX113" s="906"/>
      <c r="DY113" s="906"/>
      <c r="DZ113" s="907"/>
    </row>
    <row r="114" spans="1:130" s="246" customFormat="1" ht="26.25" customHeight="1" x14ac:dyDescent="0.15">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5466</v>
      </c>
      <c r="AB114" s="858"/>
      <c r="AC114" s="858"/>
      <c r="AD114" s="858"/>
      <c r="AE114" s="859"/>
      <c r="AF114" s="860">
        <v>5683</v>
      </c>
      <c r="AG114" s="858"/>
      <c r="AH114" s="858"/>
      <c r="AI114" s="858"/>
      <c r="AJ114" s="859"/>
      <c r="AK114" s="860">
        <v>4187</v>
      </c>
      <c r="AL114" s="858"/>
      <c r="AM114" s="858"/>
      <c r="AN114" s="858"/>
      <c r="AO114" s="859"/>
      <c r="AP114" s="905">
        <v>0</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5501169</v>
      </c>
      <c r="BR114" s="895"/>
      <c r="BS114" s="895"/>
      <c r="BT114" s="895"/>
      <c r="BU114" s="895"/>
      <c r="BV114" s="895">
        <v>5221308</v>
      </c>
      <c r="BW114" s="895"/>
      <c r="BX114" s="895"/>
      <c r="BY114" s="895"/>
      <c r="BZ114" s="895"/>
      <c r="CA114" s="895">
        <v>5251360</v>
      </c>
      <c r="CB114" s="895"/>
      <c r="CC114" s="895"/>
      <c r="CD114" s="895"/>
      <c r="CE114" s="895"/>
      <c r="CF114" s="956">
        <v>25.7</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430</v>
      </c>
      <c r="DH114" s="858"/>
      <c r="DI114" s="858"/>
      <c r="DJ114" s="858"/>
      <c r="DK114" s="859"/>
      <c r="DL114" s="860" t="s">
        <v>430</v>
      </c>
      <c r="DM114" s="858"/>
      <c r="DN114" s="858"/>
      <c r="DO114" s="858"/>
      <c r="DP114" s="859"/>
      <c r="DQ114" s="860" t="s">
        <v>430</v>
      </c>
      <c r="DR114" s="858"/>
      <c r="DS114" s="858"/>
      <c r="DT114" s="858"/>
      <c r="DU114" s="859"/>
      <c r="DV114" s="905" t="s">
        <v>430</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1828</v>
      </c>
      <c r="AB115" s="1004"/>
      <c r="AC115" s="1004"/>
      <c r="AD115" s="1004"/>
      <c r="AE115" s="1005"/>
      <c r="AF115" s="1006">
        <v>1828</v>
      </c>
      <c r="AG115" s="1004"/>
      <c r="AH115" s="1004"/>
      <c r="AI115" s="1004"/>
      <c r="AJ115" s="1005"/>
      <c r="AK115" s="1006">
        <v>1828</v>
      </c>
      <c r="AL115" s="1004"/>
      <c r="AM115" s="1004"/>
      <c r="AN115" s="1004"/>
      <c r="AO115" s="1005"/>
      <c r="AP115" s="1007">
        <v>0</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v>838</v>
      </c>
      <c r="BR115" s="895"/>
      <c r="BS115" s="895"/>
      <c r="BT115" s="895"/>
      <c r="BU115" s="895"/>
      <c r="BV115" s="895">
        <v>1777</v>
      </c>
      <c r="BW115" s="895"/>
      <c r="BX115" s="895"/>
      <c r="BY115" s="895"/>
      <c r="BZ115" s="895"/>
      <c r="CA115" s="895">
        <v>29</v>
      </c>
      <c r="CB115" s="895"/>
      <c r="CC115" s="895"/>
      <c r="CD115" s="895"/>
      <c r="CE115" s="895"/>
      <c r="CF115" s="956">
        <v>0</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430</v>
      </c>
      <c r="DH115" s="858"/>
      <c r="DI115" s="858"/>
      <c r="DJ115" s="858"/>
      <c r="DK115" s="859"/>
      <c r="DL115" s="860" t="s">
        <v>430</v>
      </c>
      <c r="DM115" s="858"/>
      <c r="DN115" s="858"/>
      <c r="DO115" s="858"/>
      <c r="DP115" s="859"/>
      <c r="DQ115" s="860" t="s">
        <v>430</v>
      </c>
      <c r="DR115" s="858"/>
      <c r="DS115" s="858"/>
      <c r="DT115" s="858"/>
      <c r="DU115" s="859"/>
      <c r="DV115" s="905" t="s">
        <v>430</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94</v>
      </c>
      <c r="AB116" s="858"/>
      <c r="AC116" s="858"/>
      <c r="AD116" s="858"/>
      <c r="AE116" s="859"/>
      <c r="AF116" s="860">
        <v>20</v>
      </c>
      <c r="AG116" s="858"/>
      <c r="AH116" s="858"/>
      <c r="AI116" s="858"/>
      <c r="AJ116" s="859"/>
      <c r="AK116" s="860" t="s">
        <v>430</v>
      </c>
      <c r="AL116" s="858"/>
      <c r="AM116" s="858"/>
      <c r="AN116" s="858"/>
      <c r="AO116" s="859"/>
      <c r="AP116" s="905" t="s">
        <v>430</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430</v>
      </c>
      <c r="BR116" s="895"/>
      <c r="BS116" s="895"/>
      <c r="BT116" s="895"/>
      <c r="BU116" s="895"/>
      <c r="BV116" s="895" t="s">
        <v>430</v>
      </c>
      <c r="BW116" s="895"/>
      <c r="BX116" s="895"/>
      <c r="BY116" s="895"/>
      <c r="BZ116" s="895"/>
      <c r="CA116" s="895" t="s">
        <v>430</v>
      </c>
      <c r="CB116" s="895"/>
      <c r="CC116" s="895"/>
      <c r="CD116" s="895"/>
      <c r="CE116" s="895"/>
      <c r="CF116" s="956" t="s">
        <v>430</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9139</v>
      </c>
      <c r="DH116" s="858"/>
      <c r="DI116" s="858"/>
      <c r="DJ116" s="858"/>
      <c r="DK116" s="859"/>
      <c r="DL116" s="860">
        <v>7311</v>
      </c>
      <c r="DM116" s="858"/>
      <c r="DN116" s="858"/>
      <c r="DO116" s="858"/>
      <c r="DP116" s="859"/>
      <c r="DQ116" s="860">
        <v>5483</v>
      </c>
      <c r="DR116" s="858"/>
      <c r="DS116" s="858"/>
      <c r="DT116" s="858"/>
      <c r="DU116" s="859"/>
      <c r="DV116" s="905">
        <v>0</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6832762</v>
      </c>
      <c r="AB117" s="990"/>
      <c r="AC117" s="990"/>
      <c r="AD117" s="990"/>
      <c r="AE117" s="991"/>
      <c r="AF117" s="992">
        <v>6772695</v>
      </c>
      <c r="AG117" s="990"/>
      <c r="AH117" s="990"/>
      <c r="AI117" s="990"/>
      <c r="AJ117" s="991"/>
      <c r="AK117" s="992">
        <v>6867780</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452</v>
      </c>
      <c r="BR117" s="895"/>
      <c r="BS117" s="895"/>
      <c r="BT117" s="895"/>
      <c r="BU117" s="895"/>
      <c r="BV117" s="895" t="s">
        <v>453</v>
      </c>
      <c r="BW117" s="895"/>
      <c r="BX117" s="895"/>
      <c r="BY117" s="895"/>
      <c r="BZ117" s="895"/>
      <c r="CA117" s="895" t="s">
        <v>452</v>
      </c>
      <c r="CB117" s="895"/>
      <c r="CC117" s="895"/>
      <c r="CD117" s="895"/>
      <c r="CE117" s="895"/>
      <c r="CF117" s="956" t="s">
        <v>452</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452</v>
      </c>
      <c r="DH117" s="858"/>
      <c r="DI117" s="858"/>
      <c r="DJ117" s="858"/>
      <c r="DK117" s="859"/>
      <c r="DL117" s="860" t="s">
        <v>452</v>
      </c>
      <c r="DM117" s="858"/>
      <c r="DN117" s="858"/>
      <c r="DO117" s="858"/>
      <c r="DP117" s="859"/>
      <c r="DQ117" s="860" t="s">
        <v>452</v>
      </c>
      <c r="DR117" s="858"/>
      <c r="DS117" s="858"/>
      <c r="DT117" s="858"/>
      <c r="DU117" s="859"/>
      <c r="DV117" s="905" t="s">
        <v>453</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302</v>
      </c>
      <c r="AG118" s="983"/>
      <c r="AH118" s="983"/>
      <c r="AI118" s="983"/>
      <c r="AJ118" s="984"/>
      <c r="AK118" s="985" t="s">
        <v>301</v>
      </c>
      <c r="AL118" s="983"/>
      <c r="AM118" s="983"/>
      <c r="AN118" s="983"/>
      <c r="AO118" s="984"/>
      <c r="AP118" s="986" t="s">
        <v>424</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456</v>
      </c>
      <c r="BR118" s="926"/>
      <c r="BS118" s="926"/>
      <c r="BT118" s="926"/>
      <c r="BU118" s="926"/>
      <c r="BV118" s="926" t="s">
        <v>456</v>
      </c>
      <c r="BW118" s="926"/>
      <c r="BX118" s="926"/>
      <c r="BY118" s="926"/>
      <c r="BZ118" s="926"/>
      <c r="CA118" s="926" t="s">
        <v>457</v>
      </c>
      <c r="CB118" s="926"/>
      <c r="CC118" s="926"/>
      <c r="CD118" s="926"/>
      <c r="CE118" s="926"/>
      <c r="CF118" s="956" t="s">
        <v>456</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456</v>
      </c>
      <c r="DH118" s="858"/>
      <c r="DI118" s="858"/>
      <c r="DJ118" s="858"/>
      <c r="DK118" s="859"/>
      <c r="DL118" s="860" t="s">
        <v>457</v>
      </c>
      <c r="DM118" s="858"/>
      <c r="DN118" s="858"/>
      <c r="DO118" s="858"/>
      <c r="DP118" s="859"/>
      <c r="DQ118" s="860" t="s">
        <v>456</v>
      </c>
      <c r="DR118" s="858"/>
      <c r="DS118" s="858"/>
      <c r="DT118" s="858"/>
      <c r="DU118" s="859"/>
      <c r="DV118" s="905" t="s">
        <v>456</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457</v>
      </c>
      <c r="AB119" s="976"/>
      <c r="AC119" s="976"/>
      <c r="AD119" s="976"/>
      <c r="AE119" s="977"/>
      <c r="AF119" s="978" t="s">
        <v>457</v>
      </c>
      <c r="AG119" s="976"/>
      <c r="AH119" s="976"/>
      <c r="AI119" s="976"/>
      <c r="AJ119" s="977"/>
      <c r="AK119" s="978" t="s">
        <v>456</v>
      </c>
      <c r="AL119" s="976"/>
      <c r="AM119" s="976"/>
      <c r="AN119" s="976"/>
      <c r="AO119" s="977"/>
      <c r="AP119" s="979" t="s">
        <v>457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459</v>
      </c>
      <c r="BP119" s="959"/>
      <c r="BQ119" s="963">
        <v>84818618</v>
      </c>
      <c r="BR119" s="926"/>
      <c r="BS119" s="926"/>
      <c r="BT119" s="926"/>
      <c r="BU119" s="926"/>
      <c r="BV119" s="926">
        <v>85182120</v>
      </c>
      <c r="BW119" s="926"/>
      <c r="BX119" s="926"/>
      <c r="BY119" s="926"/>
      <c r="BZ119" s="926"/>
      <c r="CA119" s="926">
        <v>85043931</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456</v>
      </c>
      <c r="DH119" s="841"/>
      <c r="DI119" s="841"/>
      <c r="DJ119" s="841"/>
      <c r="DK119" s="842"/>
      <c r="DL119" s="843" t="s">
        <v>457</v>
      </c>
      <c r="DM119" s="841"/>
      <c r="DN119" s="841"/>
      <c r="DO119" s="841"/>
      <c r="DP119" s="842"/>
      <c r="DQ119" s="843" t="s">
        <v>456</v>
      </c>
      <c r="DR119" s="841"/>
      <c r="DS119" s="841"/>
      <c r="DT119" s="841"/>
      <c r="DU119" s="842"/>
      <c r="DV119" s="929" t="s">
        <v>456</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457</v>
      </c>
      <c r="AB120" s="858"/>
      <c r="AC120" s="858"/>
      <c r="AD120" s="858"/>
      <c r="AE120" s="859"/>
      <c r="AF120" s="860" t="s">
        <v>456</v>
      </c>
      <c r="AG120" s="858"/>
      <c r="AH120" s="858"/>
      <c r="AI120" s="858"/>
      <c r="AJ120" s="859"/>
      <c r="AK120" s="860" t="s">
        <v>457</v>
      </c>
      <c r="AL120" s="858"/>
      <c r="AM120" s="858"/>
      <c r="AN120" s="858"/>
      <c r="AO120" s="859"/>
      <c r="AP120" s="905" t="s">
        <v>456</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10587176</v>
      </c>
      <c r="BR120" s="923"/>
      <c r="BS120" s="923"/>
      <c r="BT120" s="923"/>
      <c r="BU120" s="923"/>
      <c r="BV120" s="923">
        <v>9581986</v>
      </c>
      <c r="BW120" s="923"/>
      <c r="BX120" s="923"/>
      <c r="BY120" s="923"/>
      <c r="BZ120" s="923"/>
      <c r="CA120" s="923">
        <v>8546156</v>
      </c>
      <c r="CB120" s="923"/>
      <c r="CC120" s="923"/>
      <c r="CD120" s="923"/>
      <c r="CE120" s="923"/>
      <c r="CF120" s="947">
        <v>41.9</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32443041</v>
      </c>
      <c r="DH120" s="923"/>
      <c r="DI120" s="923"/>
      <c r="DJ120" s="923"/>
      <c r="DK120" s="923"/>
      <c r="DL120" s="923">
        <v>31442155</v>
      </c>
      <c r="DM120" s="923"/>
      <c r="DN120" s="923"/>
      <c r="DO120" s="923"/>
      <c r="DP120" s="923"/>
      <c r="DQ120" s="923">
        <v>30498529</v>
      </c>
      <c r="DR120" s="923"/>
      <c r="DS120" s="923"/>
      <c r="DT120" s="923"/>
      <c r="DU120" s="923"/>
      <c r="DV120" s="924">
        <v>149.4</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456</v>
      </c>
      <c r="AB121" s="858"/>
      <c r="AC121" s="858"/>
      <c r="AD121" s="858"/>
      <c r="AE121" s="859"/>
      <c r="AF121" s="860" t="s">
        <v>457</v>
      </c>
      <c r="AG121" s="858"/>
      <c r="AH121" s="858"/>
      <c r="AI121" s="858"/>
      <c r="AJ121" s="859"/>
      <c r="AK121" s="860" t="s">
        <v>456</v>
      </c>
      <c r="AL121" s="858"/>
      <c r="AM121" s="858"/>
      <c r="AN121" s="858"/>
      <c r="AO121" s="859"/>
      <c r="AP121" s="905" t="s">
        <v>456</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13644708</v>
      </c>
      <c r="BR121" s="895"/>
      <c r="BS121" s="895"/>
      <c r="BT121" s="895"/>
      <c r="BU121" s="895"/>
      <c r="BV121" s="895">
        <v>13519493</v>
      </c>
      <c r="BW121" s="895"/>
      <c r="BX121" s="895"/>
      <c r="BY121" s="895"/>
      <c r="BZ121" s="895"/>
      <c r="CA121" s="895">
        <v>13561725</v>
      </c>
      <c r="CB121" s="895"/>
      <c r="CC121" s="895"/>
      <c r="CD121" s="895"/>
      <c r="CE121" s="895"/>
      <c r="CF121" s="956">
        <v>66.400000000000006</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7961679</v>
      </c>
      <c r="DH121" s="895"/>
      <c r="DI121" s="895"/>
      <c r="DJ121" s="895"/>
      <c r="DK121" s="895"/>
      <c r="DL121" s="895">
        <v>7890082</v>
      </c>
      <c r="DM121" s="895"/>
      <c r="DN121" s="895"/>
      <c r="DO121" s="895"/>
      <c r="DP121" s="895"/>
      <c r="DQ121" s="895">
        <v>8116702</v>
      </c>
      <c r="DR121" s="895"/>
      <c r="DS121" s="895"/>
      <c r="DT121" s="895"/>
      <c r="DU121" s="895"/>
      <c r="DV121" s="872">
        <v>39.799999999999997</v>
      </c>
      <c r="DW121" s="872"/>
      <c r="DX121" s="872"/>
      <c r="DY121" s="872"/>
      <c r="DZ121" s="873"/>
    </row>
    <row r="122" spans="1:130" s="246" customFormat="1" ht="26.25" customHeight="1" x14ac:dyDescent="0.15">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456</v>
      </c>
      <c r="AB122" s="858"/>
      <c r="AC122" s="858"/>
      <c r="AD122" s="858"/>
      <c r="AE122" s="859"/>
      <c r="AF122" s="860" t="s">
        <v>456</v>
      </c>
      <c r="AG122" s="858"/>
      <c r="AH122" s="858"/>
      <c r="AI122" s="858"/>
      <c r="AJ122" s="859"/>
      <c r="AK122" s="860" t="s">
        <v>457</v>
      </c>
      <c r="AL122" s="858"/>
      <c r="AM122" s="858"/>
      <c r="AN122" s="858"/>
      <c r="AO122" s="859"/>
      <c r="AP122" s="905" t="s">
        <v>456</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53147411</v>
      </c>
      <c r="BR122" s="926"/>
      <c r="BS122" s="926"/>
      <c r="BT122" s="926"/>
      <c r="BU122" s="926"/>
      <c r="BV122" s="926">
        <v>52788645</v>
      </c>
      <c r="BW122" s="926"/>
      <c r="BX122" s="926"/>
      <c r="BY122" s="926"/>
      <c r="BZ122" s="926"/>
      <c r="CA122" s="926">
        <v>52105233</v>
      </c>
      <c r="CB122" s="926"/>
      <c r="CC122" s="926"/>
      <c r="CD122" s="926"/>
      <c r="CE122" s="926"/>
      <c r="CF122" s="927">
        <v>255.2</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v>903849</v>
      </c>
      <c r="DH122" s="895"/>
      <c r="DI122" s="895"/>
      <c r="DJ122" s="895"/>
      <c r="DK122" s="895"/>
      <c r="DL122" s="895">
        <v>837355</v>
      </c>
      <c r="DM122" s="895"/>
      <c r="DN122" s="895"/>
      <c r="DO122" s="895"/>
      <c r="DP122" s="895"/>
      <c r="DQ122" s="895">
        <v>717702</v>
      </c>
      <c r="DR122" s="895"/>
      <c r="DS122" s="895"/>
      <c r="DT122" s="895"/>
      <c r="DU122" s="895"/>
      <c r="DV122" s="872">
        <v>3.5</v>
      </c>
      <c r="DW122" s="872"/>
      <c r="DX122" s="872"/>
      <c r="DY122" s="872"/>
      <c r="DZ122" s="873"/>
    </row>
    <row r="123" spans="1:130" s="246"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1828</v>
      </c>
      <c r="AB123" s="858"/>
      <c r="AC123" s="858"/>
      <c r="AD123" s="858"/>
      <c r="AE123" s="859"/>
      <c r="AF123" s="860">
        <v>1828</v>
      </c>
      <c r="AG123" s="858"/>
      <c r="AH123" s="858"/>
      <c r="AI123" s="858"/>
      <c r="AJ123" s="859"/>
      <c r="AK123" s="860">
        <v>1828</v>
      </c>
      <c r="AL123" s="858"/>
      <c r="AM123" s="858"/>
      <c r="AN123" s="858"/>
      <c r="AO123" s="859"/>
      <c r="AP123" s="905">
        <v>0</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470</v>
      </c>
      <c r="BP123" s="959"/>
      <c r="BQ123" s="913">
        <v>77379295</v>
      </c>
      <c r="BR123" s="914"/>
      <c r="BS123" s="914"/>
      <c r="BT123" s="914"/>
      <c r="BU123" s="914"/>
      <c r="BV123" s="914">
        <v>75890124</v>
      </c>
      <c r="BW123" s="914"/>
      <c r="BX123" s="914"/>
      <c r="BY123" s="914"/>
      <c r="BZ123" s="914"/>
      <c r="CA123" s="914">
        <v>74213114</v>
      </c>
      <c r="CB123" s="914"/>
      <c r="CC123" s="914"/>
      <c r="CD123" s="914"/>
      <c r="CE123" s="914"/>
      <c r="CF123" s="824"/>
      <c r="CG123" s="825"/>
      <c r="CH123" s="825"/>
      <c r="CI123" s="825"/>
      <c r="CJ123" s="915"/>
      <c r="CK123" s="950"/>
      <c r="CL123" s="936"/>
      <c r="CM123" s="936"/>
      <c r="CN123" s="936"/>
      <c r="CO123" s="937"/>
      <c r="CP123" s="916" t="s">
        <v>471</v>
      </c>
      <c r="CQ123" s="917"/>
      <c r="CR123" s="917"/>
      <c r="CS123" s="917"/>
      <c r="CT123" s="917"/>
      <c r="CU123" s="917"/>
      <c r="CV123" s="917"/>
      <c r="CW123" s="917"/>
      <c r="CX123" s="917"/>
      <c r="CY123" s="917"/>
      <c r="CZ123" s="917"/>
      <c r="DA123" s="917"/>
      <c r="DB123" s="917"/>
      <c r="DC123" s="917"/>
      <c r="DD123" s="917"/>
      <c r="DE123" s="917"/>
      <c r="DF123" s="918"/>
      <c r="DG123" s="857">
        <v>207612</v>
      </c>
      <c r="DH123" s="858"/>
      <c r="DI123" s="858"/>
      <c r="DJ123" s="858"/>
      <c r="DK123" s="859"/>
      <c r="DL123" s="860">
        <v>177914</v>
      </c>
      <c r="DM123" s="858"/>
      <c r="DN123" s="858"/>
      <c r="DO123" s="858"/>
      <c r="DP123" s="859"/>
      <c r="DQ123" s="860">
        <v>189342</v>
      </c>
      <c r="DR123" s="858"/>
      <c r="DS123" s="858"/>
      <c r="DT123" s="858"/>
      <c r="DU123" s="859"/>
      <c r="DV123" s="905">
        <v>0.9</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472</v>
      </c>
      <c r="AB124" s="858"/>
      <c r="AC124" s="858"/>
      <c r="AD124" s="858"/>
      <c r="AE124" s="859"/>
      <c r="AF124" s="860" t="s">
        <v>452</v>
      </c>
      <c r="AG124" s="858"/>
      <c r="AH124" s="858"/>
      <c r="AI124" s="858"/>
      <c r="AJ124" s="859"/>
      <c r="AK124" s="860" t="s">
        <v>473</v>
      </c>
      <c r="AL124" s="858"/>
      <c r="AM124" s="858"/>
      <c r="AN124" s="858"/>
      <c r="AO124" s="859"/>
      <c r="AP124" s="905" t="s">
        <v>473</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37.5</v>
      </c>
      <c r="BR124" s="912"/>
      <c r="BS124" s="912"/>
      <c r="BT124" s="912"/>
      <c r="BU124" s="912"/>
      <c r="BV124" s="912">
        <v>46.6</v>
      </c>
      <c r="BW124" s="912"/>
      <c r="BX124" s="912"/>
      <c r="BY124" s="912"/>
      <c r="BZ124" s="912"/>
      <c r="CA124" s="912">
        <v>53</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v>202863</v>
      </c>
      <c r="DH124" s="841"/>
      <c r="DI124" s="841"/>
      <c r="DJ124" s="841"/>
      <c r="DK124" s="842"/>
      <c r="DL124" s="843">
        <v>155115</v>
      </c>
      <c r="DM124" s="841"/>
      <c r="DN124" s="841"/>
      <c r="DO124" s="841"/>
      <c r="DP124" s="842"/>
      <c r="DQ124" s="843">
        <v>106620</v>
      </c>
      <c r="DR124" s="841"/>
      <c r="DS124" s="841"/>
      <c r="DT124" s="841"/>
      <c r="DU124" s="842"/>
      <c r="DV124" s="929">
        <v>0.5</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472</v>
      </c>
      <c r="AB125" s="858"/>
      <c r="AC125" s="858"/>
      <c r="AD125" s="858"/>
      <c r="AE125" s="859"/>
      <c r="AF125" s="860" t="s">
        <v>473</v>
      </c>
      <c r="AG125" s="858"/>
      <c r="AH125" s="858"/>
      <c r="AI125" s="858"/>
      <c r="AJ125" s="859"/>
      <c r="AK125" s="860" t="s">
        <v>472</v>
      </c>
      <c r="AL125" s="858"/>
      <c r="AM125" s="858"/>
      <c r="AN125" s="858"/>
      <c r="AO125" s="859"/>
      <c r="AP125" s="905" t="s">
        <v>452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452</v>
      </c>
      <c r="DH125" s="923"/>
      <c r="DI125" s="923"/>
      <c r="DJ125" s="923"/>
      <c r="DK125" s="923"/>
      <c r="DL125" s="923" t="s">
        <v>472</v>
      </c>
      <c r="DM125" s="923"/>
      <c r="DN125" s="923"/>
      <c r="DO125" s="923"/>
      <c r="DP125" s="923"/>
      <c r="DQ125" s="923" t="s">
        <v>478</v>
      </c>
      <c r="DR125" s="923"/>
      <c r="DS125" s="923"/>
      <c r="DT125" s="923"/>
      <c r="DU125" s="923"/>
      <c r="DV125" s="924" t="s">
        <v>472</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472</v>
      </c>
      <c r="AB126" s="858"/>
      <c r="AC126" s="858"/>
      <c r="AD126" s="858"/>
      <c r="AE126" s="859"/>
      <c r="AF126" s="860" t="s">
        <v>472</v>
      </c>
      <c r="AG126" s="858"/>
      <c r="AH126" s="858"/>
      <c r="AI126" s="858"/>
      <c r="AJ126" s="859"/>
      <c r="AK126" s="860" t="s">
        <v>473</v>
      </c>
      <c r="AL126" s="858"/>
      <c r="AM126" s="858"/>
      <c r="AN126" s="858"/>
      <c r="AO126" s="859"/>
      <c r="AP126" s="905" t="s">
        <v>479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452</v>
      </c>
      <c r="DH126" s="895"/>
      <c r="DI126" s="895"/>
      <c r="DJ126" s="895"/>
      <c r="DK126" s="895"/>
      <c r="DL126" s="895" t="s">
        <v>472</v>
      </c>
      <c r="DM126" s="895"/>
      <c r="DN126" s="895"/>
      <c r="DO126" s="895"/>
      <c r="DP126" s="895"/>
      <c r="DQ126" s="895" t="s">
        <v>452</v>
      </c>
      <c r="DR126" s="895"/>
      <c r="DS126" s="895"/>
      <c r="DT126" s="895"/>
      <c r="DU126" s="895"/>
      <c r="DV126" s="872" t="s">
        <v>479</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478</v>
      </c>
      <c r="AB127" s="858"/>
      <c r="AC127" s="858"/>
      <c r="AD127" s="858"/>
      <c r="AE127" s="859"/>
      <c r="AF127" s="860" t="s">
        <v>452</v>
      </c>
      <c r="AG127" s="858"/>
      <c r="AH127" s="858"/>
      <c r="AI127" s="858"/>
      <c r="AJ127" s="859"/>
      <c r="AK127" s="860" t="s">
        <v>472</v>
      </c>
      <c r="AL127" s="858"/>
      <c r="AM127" s="858"/>
      <c r="AN127" s="858"/>
      <c r="AO127" s="859"/>
      <c r="AP127" s="905" t="s">
        <v>452</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479</v>
      </c>
      <c r="DH127" s="895"/>
      <c r="DI127" s="895"/>
      <c r="DJ127" s="895"/>
      <c r="DK127" s="895"/>
      <c r="DL127" s="895" t="s">
        <v>473</v>
      </c>
      <c r="DM127" s="895"/>
      <c r="DN127" s="895"/>
      <c r="DO127" s="895"/>
      <c r="DP127" s="895"/>
      <c r="DQ127" s="895" t="s">
        <v>478</v>
      </c>
      <c r="DR127" s="895"/>
      <c r="DS127" s="895"/>
      <c r="DT127" s="895"/>
      <c r="DU127" s="895"/>
      <c r="DV127" s="872" t="s">
        <v>452</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1184978</v>
      </c>
      <c r="AB128" s="879"/>
      <c r="AC128" s="879"/>
      <c r="AD128" s="879"/>
      <c r="AE128" s="880"/>
      <c r="AF128" s="881">
        <v>1137200</v>
      </c>
      <c r="AG128" s="879"/>
      <c r="AH128" s="879"/>
      <c r="AI128" s="879"/>
      <c r="AJ128" s="880"/>
      <c r="AK128" s="881">
        <v>1163148</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452</v>
      </c>
      <c r="BG128" s="865"/>
      <c r="BH128" s="865"/>
      <c r="BI128" s="865"/>
      <c r="BJ128" s="865"/>
      <c r="BK128" s="865"/>
      <c r="BL128" s="888"/>
      <c r="BM128" s="864">
        <v>12.12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v>838</v>
      </c>
      <c r="DH128" s="869"/>
      <c r="DI128" s="869"/>
      <c r="DJ128" s="869"/>
      <c r="DK128" s="869"/>
      <c r="DL128" s="869">
        <v>1777</v>
      </c>
      <c r="DM128" s="869"/>
      <c r="DN128" s="869"/>
      <c r="DO128" s="869"/>
      <c r="DP128" s="869"/>
      <c r="DQ128" s="869">
        <v>29</v>
      </c>
      <c r="DR128" s="869"/>
      <c r="DS128" s="869"/>
      <c r="DT128" s="869"/>
      <c r="DU128" s="869"/>
      <c r="DV128" s="870">
        <v>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23779038</v>
      </c>
      <c r="AB129" s="858"/>
      <c r="AC129" s="858"/>
      <c r="AD129" s="858"/>
      <c r="AE129" s="859"/>
      <c r="AF129" s="860">
        <v>23905293</v>
      </c>
      <c r="AG129" s="858"/>
      <c r="AH129" s="858"/>
      <c r="AI129" s="858"/>
      <c r="AJ129" s="859"/>
      <c r="AK129" s="860">
        <v>24431147</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128</v>
      </c>
      <c r="BG129" s="848"/>
      <c r="BH129" s="848"/>
      <c r="BI129" s="848"/>
      <c r="BJ129" s="848"/>
      <c r="BK129" s="848"/>
      <c r="BL129" s="849"/>
      <c r="BM129" s="847">
        <v>17.12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3947850</v>
      </c>
      <c r="AB130" s="858"/>
      <c r="AC130" s="858"/>
      <c r="AD130" s="858"/>
      <c r="AE130" s="859"/>
      <c r="AF130" s="860">
        <v>3971460</v>
      </c>
      <c r="AG130" s="858"/>
      <c r="AH130" s="858"/>
      <c r="AI130" s="858"/>
      <c r="AJ130" s="859"/>
      <c r="AK130" s="860">
        <v>4011886</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8.4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19831188</v>
      </c>
      <c r="AB131" s="841"/>
      <c r="AC131" s="841"/>
      <c r="AD131" s="841"/>
      <c r="AE131" s="842"/>
      <c r="AF131" s="843">
        <v>19933833</v>
      </c>
      <c r="AG131" s="841"/>
      <c r="AH131" s="841"/>
      <c r="AI131" s="841"/>
      <c r="AJ131" s="842"/>
      <c r="AK131" s="843">
        <v>20419261</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v>53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8.5720230169999994</v>
      </c>
      <c r="AB132" s="821"/>
      <c r="AC132" s="821"/>
      <c r="AD132" s="821"/>
      <c r="AE132" s="822"/>
      <c r="AF132" s="823">
        <v>8.3477924189999992</v>
      </c>
      <c r="AG132" s="821"/>
      <c r="AH132" s="821"/>
      <c r="AI132" s="821"/>
      <c r="AJ132" s="822"/>
      <c r="AK132" s="823">
        <v>8.2899474180000006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7.9</v>
      </c>
      <c r="AB133" s="800"/>
      <c r="AC133" s="800"/>
      <c r="AD133" s="800"/>
      <c r="AE133" s="801"/>
      <c r="AF133" s="799">
        <v>8.1999999999999993</v>
      </c>
      <c r="AG133" s="800"/>
      <c r="AH133" s="800"/>
      <c r="AI133" s="800"/>
      <c r="AJ133" s="801"/>
      <c r="AK133" s="799">
        <v>8.4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qQzJwLbYXdEBFq9lCy7imZwkpH8MWo/q8e9uFhDKDSPqaxU1WfWDul7SAeDXEtNIwWobj3ddoMTRDMYdhHTeQ==" saltValue="LutNRMVYdmSc4qOF4anM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qRDJvyt+XRCv6m8wz65YWsimZ4TslkftZvrW+pXrCesKKg3pA3b7nfZ75/W2Hd4JqKpy5RVzNvQ3dVyTYrJcA==" saltValue="GDXX9+mSm3e2lB2MGgN2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w2dKhwihdftRmXl92yOl9v4Ic0bn3uZvKwvKA9MhxTDohe6bwX+Tt1/ehab5Fviyp4V/nY3UOGqqu3jpdx9ew==" saltValue="YrZWaKgkmt6++/n947j8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7207024</v>
      </c>
      <c r="AP9" s="312">
        <v>63683</v>
      </c>
      <c r="AQ9" s="313">
        <v>56039</v>
      </c>
      <c r="AR9" s="314">
        <v>13.6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1020006</v>
      </c>
      <c r="AP10" s="315">
        <v>9013</v>
      </c>
      <c r="AQ10" s="316">
        <v>5459</v>
      </c>
      <c r="AR10" s="317">
        <v>65.099999999999994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92005</v>
      </c>
      <c r="AP11" s="315">
        <v>813</v>
      </c>
      <c r="AQ11" s="316">
        <v>3948</v>
      </c>
      <c r="AR11" s="317">
        <v>-79.400000000000006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v>224054</v>
      </c>
      <c r="AP12" s="315">
        <v>1980</v>
      </c>
      <c r="AQ12" s="316">
        <v>1423</v>
      </c>
      <c r="AR12" s="317">
        <v>39.1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513</v>
      </c>
      <c r="AL13" s="1227"/>
      <c r="AM13" s="1227"/>
      <c r="AN13" s="1228"/>
      <c r="AO13" s="315" t="s">
        <v>514</v>
      </c>
      <c r="AP13" s="315" t="s">
        <v>514</v>
      </c>
      <c r="AQ13" s="316">
        <v>20</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254413</v>
      </c>
      <c r="AP14" s="315">
        <v>2248</v>
      </c>
      <c r="AQ14" s="316">
        <v>2062</v>
      </c>
      <c r="AR14" s="317">
        <v>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105291</v>
      </c>
      <c r="AP15" s="315">
        <v>930</v>
      </c>
      <c r="AQ15" s="316">
        <v>1615</v>
      </c>
      <c r="AR15" s="317">
        <v>-42.4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-479525</v>
      </c>
      <c r="AP16" s="315">
        <v>-4237</v>
      </c>
      <c r="AQ16" s="316">
        <v>-4846</v>
      </c>
      <c r="AR16" s="317">
        <v>-12.6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8423268</v>
      </c>
      <c r="AP17" s="315">
        <v>74430</v>
      </c>
      <c r="AQ17" s="316">
        <v>65721</v>
      </c>
      <c r="AR17" s="317">
        <v>13.3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7.73</v>
      </c>
      <c r="AP21" s="328">
        <v>6.51</v>
      </c>
      <c r="AQ21" s="329">
        <v>1.22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99</v>
      </c>
      <c r="AP22" s="333">
        <v>99.9</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3358105</v>
      </c>
      <c r="AP32" s="342">
        <v>29673</v>
      </c>
      <c r="AQ32" s="343">
        <v>34220</v>
      </c>
      <c r="AR32" s="344">
        <v>-13.3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514</v>
      </c>
      <c r="AP34" s="342" t="s">
        <v>514</v>
      </c>
      <c r="AQ34" s="343">
        <v>8</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3503660</v>
      </c>
      <c r="AP35" s="342">
        <v>30959</v>
      </c>
      <c r="AQ35" s="343">
        <v>12054</v>
      </c>
      <c r="AR35" s="344">
        <v>156.80000000000001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4187</v>
      </c>
      <c r="AP36" s="342">
        <v>37</v>
      </c>
      <c r="AQ36" s="343">
        <v>1688</v>
      </c>
      <c r="AR36" s="344">
        <v>-97.8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v>1828</v>
      </c>
      <c r="AP37" s="342">
        <v>16</v>
      </c>
      <c r="AQ37" s="343">
        <v>486</v>
      </c>
      <c r="AR37" s="344">
        <v>-96.7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t="s">
        <v>514</v>
      </c>
      <c r="AP38" s="345" t="s">
        <v>514</v>
      </c>
      <c r="AQ38" s="346">
        <v>0</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-1163148</v>
      </c>
      <c r="AP39" s="342">
        <v>-10278</v>
      </c>
      <c r="AQ39" s="343">
        <v>-7804</v>
      </c>
      <c r="AR39" s="344">
        <v>31.7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-4011886</v>
      </c>
      <c r="AP40" s="342">
        <v>-35450</v>
      </c>
      <c r="AQ40" s="343">
        <v>-31657</v>
      </c>
      <c r="AR40" s="344">
        <v>12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1692746</v>
      </c>
      <c r="AP41" s="342">
        <v>14957</v>
      </c>
      <c r="AQ41" s="343">
        <v>8996</v>
      </c>
      <c r="AR41" s="344">
        <v>66.3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6700181</v>
      </c>
      <c r="AN51" s="364">
        <v>59425</v>
      </c>
      <c r="AO51" s="365">
        <v>18.399999999999999</v>
      </c>
      <c r="AP51" s="366">
        <v>53605</v>
      </c>
      <c r="AQ51" s="367">
        <v>5.4</v>
      </c>
      <c r="AR51" s="368">
        <v>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3426724</v>
      </c>
      <c r="AN52" s="372">
        <v>30392</v>
      </c>
      <c r="AO52" s="373">
        <v>42.1</v>
      </c>
      <c r="AP52" s="374">
        <v>28343</v>
      </c>
      <c r="AQ52" s="375">
        <v>11.7</v>
      </c>
      <c r="AR52" s="376">
        <v>30.4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4835425</v>
      </c>
      <c r="AN53" s="364">
        <v>42873</v>
      </c>
      <c r="AO53" s="365">
        <v>-27.9</v>
      </c>
      <c r="AP53" s="366">
        <v>46440</v>
      </c>
      <c r="AQ53" s="367">
        <v>-13.4</v>
      </c>
      <c r="AR53" s="368">
        <v>-14.5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2155592</v>
      </c>
      <c r="AN54" s="372">
        <v>19112</v>
      </c>
      <c r="AO54" s="373">
        <v>-37.1</v>
      </c>
      <c r="AP54" s="374">
        <v>27658</v>
      </c>
      <c r="AQ54" s="375">
        <v>-2.4</v>
      </c>
      <c r="AR54" s="376">
        <v>-34.700000000000003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6451348</v>
      </c>
      <c r="AN55" s="364">
        <v>57141</v>
      </c>
      <c r="AO55" s="365">
        <v>33.299999999999997</v>
      </c>
      <c r="AP55" s="366">
        <v>63257</v>
      </c>
      <c r="AQ55" s="367">
        <v>36.200000000000003</v>
      </c>
      <c r="AR55" s="368">
        <v>-2.9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3435698</v>
      </c>
      <c r="AN56" s="372">
        <v>30431</v>
      </c>
      <c r="AO56" s="373">
        <v>59.2</v>
      </c>
      <c r="AP56" s="374">
        <v>27259</v>
      </c>
      <c r="AQ56" s="375">
        <v>-1.4</v>
      </c>
      <c r="AR56" s="376">
        <v>60.6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6318800</v>
      </c>
      <c r="AN57" s="364">
        <v>56057</v>
      </c>
      <c r="AO57" s="365">
        <v>-1.9</v>
      </c>
      <c r="AP57" s="366">
        <v>52308</v>
      </c>
      <c r="AQ57" s="367">
        <v>-17.3</v>
      </c>
      <c r="AR57" s="368">
        <v>15.4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3798108</v>
      </c>
      <c r="AN58" s="372">
        <v>33695</v>
      </c>
      <c r="AO58" s="373">
        <v>10.7</v>
      </c>
      <c r="AP58" s="374">
        <v>28695</v>
      </c>
      <c r="AQ58" s="375">
        <v>5.3</v>
      </c>
      <c r="AR58" s="376">
        <v>5.4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4619283</v>
      </c>
      <c r="AN59" s="364">
        <v>40817</v>
      </c>
      <c r="AO59" s="365">
        <v>-27.2</v>
      </c>
      <c r="AP59" s="366">
        <v>46402</v>
      </c>
      <c r="AQ59" s="367">
        <v>-11.3</v>
      </c>
      <c r="AR59" s="368">
        <v>-15.9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2434945</v>
      </c>
      <c r="AN60" s="372">
        <v>21516</v>
      </c>
      <c r="AO60" s="373">
        <v>-36.1</v>
      </c>
      <c r="AP60" s="374">
        <v>26897</v>
      </c>
      <c r="AQ60" s="375">
        <v>-6.3</v>
      </c>
      <c r="AR60" s="376">
        <v>-29.8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5785007</v>
      </c>
      <c r="AN61" s="379">
        <v>51263</v>
      </c>
      <c r="AO61" s="380">
        <v>-1.1000000000000001</v>
      </c>
      <c r="AP61" s="381">
        <v>52402</v>
      </c>
      <c r="AQ61" s="382">
        <v>-0.1</v>
      </c>
      <c r="AR61" s="368">
        <v>-1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3050213</v>
      </c>
      <c r="AN62" s="372">
        <v>27029</v>
      </c>
      <c r="AO62" s="373">
        <v>7.8</v>
      </c>
      <c r="AP62" s="374">
        <v>27770</v>
      </c>
      <c r="AQ62" s="375">
        <v>1.4</v>
      </c>
      <c r="AR62" s="376">
        <v>6.4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HSRYp98ampCt8fboGMsKJClK5qBDAC3ZOXkoFOOUMiuOWI/XSEDdnSj+OQHWBhFDChNA6YaDqQFXzgsbk+FvQ==" saltValue="e5AsiMvrINjaqJR4TOfQ1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xPJF0t0P3kM2nUn+aeT4Q7fc/or4O2Ru1LuYE+AVZ75YCa5HgY6nrahd6PtjQA2C4RZ3s8hZRWYgIy2Tm2Y3Q==" saltValue="KD2yuuBezJg3VsNZGDpD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VycK+hSBz0wGzlFB1YljtOWbBXrN42kf2C6vd1W64pEQs8+DCe/ie8+knQp5y2vPDsjEWtmfUC8yR/n+Dhuag==" saltValue="ZJaKbMvR8/RQFA70unS4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20.91</v>
      </c>
      <c r="G47" s="12">
        <v>20.92</v>
      </c>
      <c r="H47" s="12">
        <v>18.46</v>
      </c>
      <c r="I47" s="12">
        <v>16.14</v>
      </c>
      <c r="J47" s="13">
        <v>11.47</v>
      </c>
    </row>
    <row r="48" spans="2:10" ht="57.75" customHeight="1" x14ac:dyDescent="0.15">
      <c r="B48" s="14"/>
      <c r="C48" s="1234" t="s">
        <v>4</v>
      </c>
      <c r="D48" s="1234"/>
      <c r="E48" s="1235"/>
      <c r="F48" s="15">
        <v>6.47</v>
      </c>
      <c r="G48" s="16">
        <v>3.49</v>
      </c>
      <c r="H48" s="16">
        <v>2.5499999999999998</v>
      </c>
      <c r="I48" s="16">
        <v>2.35</v>
      </c>
      <c r="J48" s="17">
        <v>3.8</v>
      </c>
    </row>
    <row r="49" spans="2:10" ht="57.75" customHeight="1" thickBot="1" x14ac:dyDescent="0.2">
      <c r="B49" s="18"/>
      <c r="C49" s="1236" t="s">
        <v>5</v>
      </c>
      <c r="D49" s="1236"/>
      <c r="E49" s="1237"/>
      <c r="F49" s="19">
        <v>2.17</v>
      </c>
      <c r="G49" s="20" t="s">
        <v>560</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FA6OVNt8AFs/ZMoJBZaExaVpaDWpFTa0zFKPxmuBkcMBje+2fDXIib+3JfjjSJSLaIGrRr4x9XflIejO1mOFg==" saltValue="Kdp9TSNKct9usq0C2E0G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浅居 秀規</cp:lastModifiedBy>
  <cp:lastPrinted>2020-09-25T08:09:07Z</cp:lastPrinted>
  <dcterms:created xsi:type="dcterms:W3CDTF">2020-02-10T04:32:19Z</dcterms:created>
  <dcterms:modified xsi:type="dcterms:W3CDTF">2020-09-25T08:26:07Z</dcterms:modified>
  <cp:category/>
</cp:coreProperties>
</file>