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共有情報\総務課\▼財政\■財政状況資料集関係\2020_09_01　【9月16日（水）まで】H30年度財政状況資料集の作成および提出について（２回目）\提出\"/>
    </mc:Choice>
  </mc:AlternateContent>
  <bookViews>
    <workbookView xWindow="0" yWindow="0" windowWidth="20490" windowHeight="7770" tabRatio="7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BE34" i="10"/>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<sst xmlns="http://schemas.openxmlformats.org/spreadsheetml/2006/main" count="1122" uniqueCount="614">
  <si>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</si>
  <si>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</si>
  <si>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</si>
  <si>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</si>
  <si>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</si>
  <si>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</si>
  <si>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</si>
  <si>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</si>
  <si>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</si>
  <si>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</si>
  <si>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</si>
  <si>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</si>
  <si>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</si>
  <si>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</si>
  <si>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</si>
  <si>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</si>
  <si>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</si>
  <si>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</si>
  <si>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</si>
  <si>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</si>
  <si>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</si>
  <si>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</si>
  <si>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</si>
  <si>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</si>
  <si>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</si>
  <si>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</si>
  <si>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</si>
  <si>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</si>
  <si>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</si>
  <si>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</si>
  <si>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</si>
  <si>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</si>
  <si>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</si>
  <si>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</si>
  <si>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</si>
  <si>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</si>
  <si>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</si>
  <si>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</si>
  <si>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</si>
  <si>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</si>
  <si>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</si>
  <si>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</si>
  <si>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</si>
  <si>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</si>
  <si>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</si>
  <si>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</si>
  <si>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</si>
  <si>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</si>
  <si>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</si>
  <si>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</si>
  <si>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</si>
  <si>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</si>
  <si>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</si>
  <si>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</si>
  <si>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</si>
  <si>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</si>
  <si>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</si>
  <si>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</si>
  <si>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</si>
  <si>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</si>
  <si>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</si>
  <si>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</si>
  <si>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</si>
  <si>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</si>
  <si>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</si>
  <si>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</si>
  <si>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</si>
  <si>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</si>
  <si>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</si>
  <si>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</si>
  <si>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</si>
  <si>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</si>
  <si>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</si>
  <si>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</si>
  <si>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</si>
  <si>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</si>
  <si>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</si>
  <si>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</si>
  <si>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</si>
  <si>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</si>
  <si>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</si>
  <si>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</si>
  <si>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</si>
  <si>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</si>
  <si>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</si>
  <si>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</si>
  <si>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</si>
  <si>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</si>
  <si>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</si>
  <si>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</si>
  <si>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</si>
  <si>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</si>
  <si>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</si>
  <si>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</si>
  <si>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</si>
  <si>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</si>
  <si>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</si>
  <si>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</si>
  <si>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</si>
  <si>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</si>
  <si>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</si>
  <si>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</si>
  <si>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</si>
  <si>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</si>
  <si>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</si>
  <si>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</si>
  <si>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</si>
  <si>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</si>
  <si>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</si>
  <si>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</si>
  <si>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</si>
  <si>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</si>
  <si>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</si>
  <si>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</si>
  <si>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</si>
  <si>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</si>
  <si>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</si>
  <si>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</si>
  <si>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</si>
  <si>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</si>
  <si>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</si>
  <si>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</si>
  <si>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</si>
  <si>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</si>
  <si>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</si>
  <si>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</si>
  <si>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</si>
  <si>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</si>
  <si>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</si>
  <si>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</si>
  <si>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</si>
  <si>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</si>
  <si>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</si>
  <si>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</si>
  <si>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</si>
  <si>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</si>
  <si>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</si>
  <si>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</si>
  <si>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</si>
  <si>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</si>
  <si>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</si>
  <si>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</si>
  <si>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</si>
  <si>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</si>
  <si>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</si>
  <si>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</si>
  <si>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</si>
  <si>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</si>
  <si>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</si>
  <si>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</si>
  <si>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</si>
  <si>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</si>
  <si>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</si>
  <si>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</si>
  <si>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</si>
  <si>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</si>
  <si>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</si>
  <si>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</si>
  <si>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</si>
  <si>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</si>
  <si>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</si>
  <si>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</si>
  <si>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</si>
  <si>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</si>
  <si>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</si>
  <si>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</si>
  <si>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</si>
  <si>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</si>
  <si>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</si>
  <si>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</si>
  <si>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</si>
  <si>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</si>
  <si>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</si>
  <si>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</si>
  <si>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</si>
  <si>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</si>
  <si>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</si>
  <si>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</si>
  <si>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</si>
  <si>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</si>
  <si>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</si>
  <si>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</si>
  <si>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</si>
  <si>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</si>
  <si>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</si>
  <si>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</si>
  <si>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</si>
  <si>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</si>
  <si>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</si>
  <si>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</si>
  <si>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</si>
  <si>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</si>
  <si>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</si>
  <si>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</si>
  <si>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</si>
  <si>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</si>
  <si>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</si>
  <si>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</si>
  <si>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</si>
  <si>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</si>
  <si>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</si>
  <si>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</si>
  <si>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</si>
  <si>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</si>
  <si>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</si>
  <si>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</si>
  <si>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</si>
  <si>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</si>
  <si>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</si>
  <si>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</si>
  <si>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</si>
  <si>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</si>
  <si>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</si>
  <si>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滋賀県多賀町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</si>
  <si>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</si>
  <si>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</si>
  <si>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</si>
  <si>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</si>
  <si>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</si>
  <si>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</si>
  <si>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</si>
  <si>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</si>
  <si>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</si>
  <si>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</si>
  <si>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</si>
  <si>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</si>
  <si>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</si>
  <si>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</si>
  <si>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</si>
  <si>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</si>
  <si>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</si>
  <si>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</si>
  <si>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</si>
  <si>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</si>
  <si>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</si>
  <si>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</si>
  <si>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</si>
  <si>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</si>
  <si>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</si>
  <si>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</si>
  <si>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</si>
  <si>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</si>
  <si>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</si>
  <si>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</si>
  <si>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</si>
  <si>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</si>
  <si>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</si>
  <si>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</si>
  <si>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</si>
  <si>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</si>
  <si>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</si>
  <si>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</si>
  <si>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</si>
  <si>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</si>
  <si>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</si>
  <si>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</si>
  <si>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</si>
  <si>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</si>
  <si>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</si>
  <si>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</si>
  <si>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</si>
  <si>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</si>
  <si>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</si>
  <si>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</si>
  <si>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</si>
  <si>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</si>
  <si>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</si>
  <si>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</si>
  <si>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</si>
  <si>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</si>
  <si>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</si>
  <si>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</si>
  <si>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</si>
  <si>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</si>
  <si>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</si>
  <si>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</si>
  <si>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</si>
  <si>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</si>
  <si>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</si>
  <si>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</si>
  <si>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</si>
  <si>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</si>
  <si>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</si>
  <si>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</si>
  <si>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</si>
  <si>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</si>
  <si>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</si>
  <si>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</si>
  <si>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</si>
  <si>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</si>
  <si>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</si>
  <si>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</si>
  <si>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</si>
  <si>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</si>
  <si>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</si>
  <si>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</si>
  <si>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</si>
  <si>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</si>
  <si>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</si>
  <si>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</si>
  <si>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</si>
  <si>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</si>
  <si>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</si>
  <si>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</si>
  <si>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</si>
  <si>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</si>
  <si>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</si>
  <si>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</si>
  <si>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</si>
  <si>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</si>
  <si>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</si>
  <si>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</si>
  <si>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</si>
  <si>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</si>
  <si>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</si>
  <si>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</si>
  <si>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</si>
  <si>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</si>
  <si>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</si>
  <si>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</si>
  <si>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</si>
  <si>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</si>
  <si>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</si>
  <si>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</si>
  <si>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</si>
  <si>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</si>
  <si>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</si>
  <si>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</si>
  <si>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</si>
  <si>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</si>
  <si>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</si>
  <si>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</si>
  <si>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</si>
  <si>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</si>
  <si>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</si>
  <si>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</si>
  <si>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</si>
  <si>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</si>
  <si>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</si>
  <si>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</si>
  <si>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</si>
  <si>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</si>
  <si>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</si>
  <si>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</si>
  <si>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</si>
  <si>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</si>
  <si>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</si>
  <si>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</si>
  <si>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</si>
  <si>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</si>
  <si>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</si>
  <si>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</si>
  <si>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</si>
  <si>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</si>
  <si>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</si>
  <si>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</si>
  <si>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</si>
  <si>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</si>
  <si>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</si>
  <si>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</si>
  <si>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</si>
  <si>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</si>
  <si>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</si>
  <si>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滋賀県多賀町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</si>
  <si>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</si>
  <si>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</si>
  <si>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</si>
  <si>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</si>
  <si>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</si>
  <si>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</si>
  <si>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</si>
  <si>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</si>
  <si>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</si>
  <si>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</si>
  <si>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</si>
  <si>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</si>
  <si>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</si>
  <si>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</si>
  <si>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</si>
  <si>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</si>
  <si>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</si>
  <si>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</si>
  <si>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</si>
  <si>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</si>
  <si>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</si>
  <si>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</si>
  <si>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</si>
  <si>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</si>
  <si>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</si>
  <si>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</si>
  <si>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</si>
  <si>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</si>
  <si>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</si>
  <si>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</si>
  <si>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</si>
  <si>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</si>
  <si>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</si>
  <si>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</si>
  <si>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</si>
  <si>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</si>
  <si>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</si>
  <si>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</si>
  <si>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</si>
  <si>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</si>
  <si>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</si>
  <si>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</si>
  <si>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</si>
  <si>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</si>
  <si>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</si>
  <si>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</si>
  <si>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</si>
  <si>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</si>
  <si>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</si>
  <si>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</si>
  <si>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</si>
  <si>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</si>
  <si>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</si>
  <si>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</si>
  <si>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</si>
  <si>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</si>
  <si>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</si>
  <si>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</si>
  <si>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</si>
  <si>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</si>
  <si>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</si>
  <si>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</si>
  <si>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</si>
  <si>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</si>
  <si>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</si>
  <si>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</si>
  <si>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</si>
  <si>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</si>
  <si>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</si>
  <si>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</si>
  <si>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</si>
  <si>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</si>
  <si>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</si>
  <si>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</si>
  <si>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</si>
  <si>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</si>
  <si>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</si>
  <si>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</si>
  <si>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</si>
  <si>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</si>
  <si>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</si>
  <si>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</si>
  <si>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</si>
  <si>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</si>
  <si>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</si>
  <si>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</si>
  <si>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</si>
  <si>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</si>
  <si>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</si>
  <si>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</si>
  <si>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</si>
  <si>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</si>
  <si>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</si>
  <si>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</si>
  <si>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</si>
  <si>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</si>
  <si>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</si>
  <si>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</si>
  <si>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</si>
  <si>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</si>
  <si>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</si>
  <si>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</si>
  <si>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</si>
  <si>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</si>
  <si>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</si>
  <si>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</si>
  <si>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</si>
  <si>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</si>
  <si>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</si>
  <si>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</si>
  <si>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</si>
  <si>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</si>
  <si>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</si>
  <si>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</si>
  <si>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</si>
  <si>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</si>
  <si>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</si>
  <si>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</si>
  <si>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</si>
  <si>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</si>
  <si>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</si>
  <si>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</si>
  <si>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</si>
  <si>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</si>
  <si>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</si>
  <si>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</si>
  <si>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</si>
  <si>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</si>
  <si>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</si>
  <si>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</si>
  <si>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</si>
  <si>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</si>
  <si>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</si>
  <si>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</si>
  <si>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</si>
  <si>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</si>
  <si>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</si>
  <si>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</si>
  <si>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</si>
  <si>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</si>
  <si>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</si>
  <si>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</si>
  <si>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</si>
  <si>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</si>
  <si>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</si>
  <si>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</si>
  <si>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</si>
  <si>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</si>
  <si>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</si>
  <si>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</si>
  <si>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</si>
  <si>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</si>
  <si>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</si>
  <si>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</si>
  <si>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</si>
  <si>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</si>
  <si>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</si>
  <si>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</si>
  <si>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</si>
  <si>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</si>
  <si>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</si>
  <si>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</si>
  <si>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</si>
  <si>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</si>
  <si>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</si>
  <si>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</si>
  <si>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</si>
  <si>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</si>
  <si>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</si>
  <si>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</si>
  <si>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</si>
  <si>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</si>
  <si>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</si>
  <si>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</si>
  <si>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</si>
  <si>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</si>
  <si>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</si>
  <si>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</si>
  <si>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</si>
  <si>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</si>
  <si>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</si>
  <si>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</si>
  <si>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</si>
  <si>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</si>
  <si>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</si>
  <si>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</si>
  <si>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</si>
  <si>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</si>
  <si>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</si>
  <si>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</si>
  <si>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</si>
  <si>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</si>
  <si>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</si>
  <si>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</si>
  <si>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</si>
  <si>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</si>
  <si>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</si>
  <si>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0.28</t>
  </si>
  <si>
    <t>水道事業会計</t>
  </si>
  <si>
    <t>一般会計</t>
  </si>
  <si>
    <t>国民健康保険特別会計</t>
  </si>
  <si>
    <t>介護保険事業特別会計</t>
  </si>
  <si>
    <t>下水道事業特別会計</t>
  </si>
  <si>
    <t>農業集落排水事業特別会計</t>
  </si>
  <si>
    <t>後期高齢者医療事業特別会計</t>
  </si>
  <si>
    <t>びわ湖東部中核工業団地公共緑地維持管理特別会計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</si>
  <si>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</si>
  <si>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</si>
  <si>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</si>
  <si>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</si>
  <si>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</si>
  <si>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</si>
  <si>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</si>
  <si>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</si>
  <si>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</si>
  <si>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</si>
  <si>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</si>
  <si>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2">
      <t>オオタキ</t>
    </rPh>
    <rPh sb="2" eb="4">
      <t>サンリン</t>
    </rPh>
    <rPh sb="4" eb="6">
      <t>クミアイ</t>
    </rPh>
    <rPh sb="7" eb="9">
      <t>イッパン</t>
    </rPh>
    <rPh sb="9" eb="11">
      <t>カイケイ</t>
    </rPh>
    <phoneticPr fontId="2"/>
  </si>
  <si>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2"/>
  </si>
  <si>
    <t>彦根市犬上郡営林組合</t>
    <rPh sb="0" eb="3">
      <t>ヒコネシ</t>
    </rPh>
    <rPh sb="3" eb="5">
      <t>イヌカミ</t>
    </rPh>
    <rPh sb="5" eb="6">
      <t>グン</t>
    </rPh>
    <rPh sb="6" eb="8">
      <t>エイリン</t>
    </rPh>
    <rPh sb="8" eb="10">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</si>
  <si>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</si>
  <si>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</si>
  <si>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</si>
  <si>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</si>
  <si>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</si>
  <si>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</si>
  <si>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</si>
  <si>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</si>
  <si>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</si>
  <si>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ふるさと水と土の保全基金</t>
    <rPh sb="4" eb="5">
      <t>ミズ</t>
    </rPh>
    <rPh sb="6" eb="7">
      <t>ツチ</t>
    </rPh>
    <rPh sb="8" eb="10">
      <t>ホゼン</t>
    </rPh>
    <rPh sb="10" eb="12">
      <t>キキン</t>
    </rPh>
    <phoneticPr fontId="2"/>
  </si>
  <si>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2"/>
  </si>
  <si>
    <t>びわ湖東部中核工業団地公共緑地維持管理基金</t>
    <phoneticPr fontId="2"/>
  </si>
  <si>
    <t>中央公民館建設基金</t>
    <phoneticPr fontId="2"/>
  </si>
  <si>
    <t>-</t>
    <phoneticPr fontId="2"/>
  </si>
  <si>
    <t>-</t>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</si>
  <si>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</si>
  <si>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</si>
  <si>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</si>
  <si>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</si>
  <si>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</si>
  <si>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将来負担比率は、17.5%増加し、74.7%となり、有形固定資産減価償却率は、0.8%減少し、48.1%となっている。
　将来負担比率の増加は、中央公民館建設事業に伴う基金取り崩し額が大きく、充当可能財源等が減少したことが主な要因である。
　有形固定資産減価償却率の減少は、中央公民館建設工事を実施したことが大きく寄与しているが、公共施設の老朽化に対応した対策は必要となっている。</t>
    <rPh sb="1" eb="3">
      <t>ショウライ</t>
    </rPh>
    <rPh sb="3" eb="5">
      <t>フタン</t>
    </rPh>
    <rPh sb="5" eb="7">
      <t>ヒリツ</t>
    </rPh>
    <rPh sb="14" eb="16">
      <t>ゾウカ</t>
    </rPh>
    <rPh sb="27" eb="29">
      <t>ユウケイ</t>
    </rPh>
    <rPh sb="29" eb="31">
      <t>コテイ</t>
    </rPh>
    <rPh sb="31" eb="33">
      <t>シサン</t>
    </rPh>
    <rPh sb="33" eb="35">
      <t>ゲンカ</t>
    </rPh>
    <rPh sb="35" eb="37">
      <t>ショウキャク</t>
    </rPh>
    <rPh sb="37" eb="38">
      <t>リツ</t>
    </rPh>
    <rPh sb="44" eb="46">
      <t>ゲンショウ</t>
    </rPh>
    <rPh sb="62" eb="64">
      <t>ショウライ</t>
    </rPh>
    <rPh sb="64" eb="66">
      <t>フタン</t>
    </rPh>
    <rPh sb="66" eb="68">
      <t>ヒリツ</t>
    </rPh>
    <rPh sb="69" eb="71">
      <t>ゾウカ</t>
    </rPh>
    <rPh sb="73" eb="75">
      <t>チュウオウ</t>
    </rPh>
    <rPh sb="75" eb="78">
      <t>コウミンカン</t>
    </rPh>
    <rPh sb="78" eb="80">
      <t>ケンセツ</t>
    </rPh>
    <rPh sb="80" eb="82">
      <t>ジギョウ</t>
    </rPh>
    <rPh sb="83" eb="84">
      <t>トモナ</t>
    </rPh>
    <rPh sb="85" eb="87">
      <t>キキン</t>
    </rPh>
    <rPh sb="87" eb="88">
      <t>ト</t>
    </rPh>
    <rPh sb="89" eb="90">
      <t>クズ</t>
    </rPh>
    <rPh sb="91" eb="92">
      <t>ガク</t>
    </rPh>
    <rPh sb="93" eb="94">
      <t>オオ</t>
    </rPh>
    <rPh sb="97" eb="99">
      <t>ジュウトウ</t>
    </rPh>
    <rPh sb="99" eb="101">
      <t>カノウ</t>
    </rPh>
    <rPh sb="101" eb="103">
      <t>ザイゲン</t>
    </rPh>
    <rPh sb="103" eb="104">
      <t>トウ</t>
    </rPh>
    <rPh sb="105" eb="107">
      <t>ゲンショウ</t>
    </rPh>
    <rPh sb="112" eb="113">
      <t>オモ</t>
    </rPh>
    <rPh sb="114" eb="116">
      <t>ヨウイン</t>
    </rPh>
    <rPh sb="122" eb="124">
      <t>ユウケイ</t>
    </rPh>
    <rPh sb="124" eb="126">
      <t>コテイ</t>
    </rPh>
    <rPh sb="126" eb="128">
      <t>シサン</t>
    </rPh>
    <rPh sb="128" eb="130">
      <t>ゲンカ</t>
    </rPh>
    <rPh sb="130" eb="132">
      <t>ショウキャク</t>
    </rPh>
    <rPh sb="132" eb="133">
      <t>リツ</t>
    </rPh>
    <rPh sb="134" eb="136">
      <t>ゲンショウ</t>
    </rPh>
    <rPh sb="138" eb="140">
      <t>チュウオウ</t>
    </rPh>
    <rPh sb="140" eb="143">
      <t>コウミンカン</t>
    </rPh>
    <rPh sb="143" eb="145">
      <t>ケンセツ</t>
    </rPh>
    <rPh sb="145" eb="147">
      <t>コウジ</t>
    </rPh>
    <rPh sb="148" eb="150">
      <t>ジッシ</t>
    </rPh>
    <rPh sb="155" eb="156">
      <t>オオ</t>
    </rPh>
    <rPh sb="158" eb="160">
      <t>キヨ</t>
    </rPh>
    <rPh sb="166" eb="168">
      <t>コウキョウ</t>
    </rPh>
    <rPh sb="168" eb="170">
      <t>シセツ</t>
    </rPh>
    <rPh sb="171" eb="174">
      <t>ロウキュウカ</t>
    </rPh>
    <rPh sb="175" eb="177">
      <t>タイオウ</t>
    </rPh>
    <rPh sb="179" eb="181">
      <t>タイサク</t>
    </rPh>
    <rPh sb="182" eb="18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</si>
  <si>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</si>
  <si>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</si>
  <si>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</si>
  <si>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</si>
  <si>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</si>
  <si>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</si>
  <si>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</si>
  <si>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将来負担比率は、平成28年度と比較して44.5％増加し、74.7%となっているが、これは中央公民館建設事業の進展に伴う、基金取り崩しが主な要因である。
　実質公債費比率は、平成27年度以降上昇傾向であり、平成27年度と比較すると3.2%増加し、7.2%となっている。これは、継続して実施している道路整備事業の元金償還が主な要因であるが、平成30年度においては、元金償還以上の地方債発行を抑えたため、単年度の数値としては減少している。しかし、平成27年度と比較すると大きな数値となり、３カ年平均値を上昇させることとなった。
　今後においては、一部事務組合における施設更新がひかえており、新たな公債費負担が生じ、将来負担比率、実質公債費比率ともに上昇が見込まれることから、償還額を超える地方債の発行を行わないよう、計画的な地方債の発行に努める必要がある。</t>
    <rPh sb="1" eb="3">
      <t>ショウライ</t>
    </rPh>
    <rPh sb="3" eb="5">
      <t>フタン</t>
    </rPh>
    <rPh sb="5" eb="7">
      <t>ヒリツ</t>
    </rPh>
    <rPh sb="9" eb="11">
      <t>ヘイセイ</t>
    </rPh>
    <rPh sb="13" eb="14">
      <t>ネン</t>
    </rPh>
    <rPh sb="14" eb="15">
      <t>ド</t>
    </rPh>
    <rPh sb="16" eb="18">
      <t>ヒカク</t>
    </rPh>
    <rPh sb="25" eb="27">
      <t>ゾウカ</t>
    </rPh>
    <rPh sb="45" eb="47">
      <t>チュウオウ</t>
    </rPh>
    <rPh sb="47" eb="50">
      <t>コウミンカン</t>
    </rPh>
    <rPh sb="50" eb="52">
      <t>ケンセツ</t>
    </rPh>
    <rPh sb="52" eb="54">
      <t>ジギョウ</t>
    </rPh>
    <rPh sb="55" eb="57">
      <t>シンテン</t>
    </rPh>
    <rPh sb="58" eb="59">
      <t>トモナ</t>
    </rPh>
    <rPh sb="61" eb="63">
      <t>キキン</t>
    </rPh>
    <rPh sb="63" eb="64">
      <t>ト</t>
    </rPh>
    <rPh sb="65" eb="66">
      <t>クズ</t>
    </rPh>
    <rPh sb="68" eb="69">
      <t>オモ</t>
    </rPh>
    <rPh sb="70" eb="72">
      <t>ヨウイン</t>
    </rPh>
    <rPh sb="78" eb="80">
      <t>ジッシツ</t>
    </rPh>
    <rPh sb="80" eb="83">
      <t>コウサイヒ</t>
    </rPh>
    <rPh sb="83" eb="85">
      <t>ヒリツ</t>
    </rPh>
    <rPh sb="87" eb="89">
      <t>ヘイセイ</t>
    </rPh>
    <rPh sb="91" eb="92">
      <t>ネン</t>
    </rPh>
    <rPh sb="92" eb="93">
      <t>ド</t>
    </rPh>
    <rPh sb="93" eb="95">
      <t>イコウ</t>
    </rPh>
    <rPh sb="95" eb="97">
      <t>ジョウショウ</t>
    </rPh>
    <rPh sb="97" eb="99">
      <t>ケイコウ</t>
    </rPh>
    <rPh sb="103" eb="105">
      <t>ヘイセイ</t>
    </rPh>
    <rPh sb="107" eb="108">
      <t>ネン</t>
    </rPh>
    <rPh sb="108" eb="109">
      <t>ド</t>
    </rPh>
    <rPh sb="110" eb="112">
      <t>ヒカク</t>
    </rPh>
    <rPh sb="119" eb="121">
      <t>ゾウカ</t>
    </rPh>
    <rPh sb="138" eb="140">
      <t>ケイゾク</t>
    </rPh>
    <rPh sb="142" eb="144">
      <t>ジッシ</t>
    </rPh>
    <rPh sb="148" eb="150">
      <t>ドウロ</t>
    </rPh>
    <rPh sb="150" eb="152">
      <t>セイビ</t>
    </rPh>
    <rPh sb="152" eb="154">
      <t>ジギョウ</t>
    </rPh>
    <rPh sb="155" eb="157">
      <t>ガンキン</t>
    </rPh>
    <rPh sb="157" eb="159">
      <t>ショウカン</t>
    </rPh>
    <rPh sb="160" eb="161">
      <t>オモ</t>
    </rPh>
    <rPh sb="162" eb="164">
      <t>ヨウイン</t>
    </rPh>
    <rPh sb="169" eb="171">
      <t>ヘイセイ</t>
    </rPh>
    <rPh sb="173" eb="174">
      <t>ネン</t>
    </rPh>
    <rPh sb="174" eb="175">
      <t>ド</t>
    </rPh>
    <rPh sb="181" eb="183">
      <t>ガンキン</t>
    </rPh>
    <rPh sb="183" eb="185">
      <t>ショウカン</t>
    </rPh>
    <rPh sb="185" eb="187">
      <t>イジョウ</t>
    </rPh>
    <rPh sb="188" eb="191">
      <t>チホウサイ</t>
    </rPh>
    <rPh sb="191" eb="193">
      <t>ハッコウ</t>
    </rPh>
    <rPh sb="194" eb="195">
      <t>オサ</t>
    </rPh>
    <rPh sb="200" eb="203">
      <t>タンネンド</t>
    </rPh>
    <rPh sb="204" eb="206">
      <t>スウチ</t>
    </rPh>
    <rPh sb="210" eb="212">
      <t>ゲンショウ</t>
    </rPh>
    <rPh sb="244" eb="245">
      <t>ネン</t>
    </rPh>
    <rPh sb="263" eb="265">
      <t>コンゴ</t>
    </rPh>
    <rPh sb="271" eb="273">
      <t>イチブ</t>
    </rPh>
    <rPh sb="273" eb="275">
      <t>ジム</t>
    </rPh>
    <rPh sb="275" eb="277">
      <t>クミアイ</t>
    </rPh>
    <rPh sb="281" eb="283">
      <t>シセツ</t>
    </rPh>
    <rPh sb="283" eb="285">
      <t>コウシン</t>
    </rPh>
    <rPh sb="293" eb="294">
      <t>アラ</t>
    </rPh>
    <rPh sb="296" eb="299">
      <t>コウサイヒ</t>
    </rPh>
    <rPh sb="299" eb="301">
      <t>フタン</t>
    </rPh>
    <rPh sb="302" eb="303">
      <t>ショウ</t>
    </rPh>
    <rPh sb="305" eb="307">
      <t>ショウライ</t>
    </rPh>
    <rPh sb="307" eb="309">
      <t>フタン</t>
    </rPh>
    <rPh sb="309" eb="311">
      <t>ヒリツ</t>
    </rPh>
    <rPh sb="312" eb="314">
      <t>ジッシツ</t>
    </rPh>
    <rPh sb="314" eb="317">
      <t>コウサイヒ</t>
    </rPh>
    <rPh sb="317" eb="319">
      <t>ヒリツ</t>
    </rPh>
    <rPh sb="322" eb="324">
      <t>ジョウショウ</t>
    </rPh>
    <rPh sb="325" eb="327">
      <t>ミコ</t>
    </rPh>
    <rPh sb="335" eb="337">
      <t>ショウカン</t>
    </rPh>
    <rPh sb="337" eb="338">
      <t>ガク</t>
    </rPh>
    <rPh sb="339" eb="340">
      <t>コ</t>
    </rPh>
    <rPh sb="342" eb="345">
      <t>チホウサイ</t>
    </rPh>
    <rPh sb="346" eb="348">
      <t>ハッコウ</t>
    </rPh>
    <rPh sb="349" eb="350">
      <t>オコナ</t>
    </rPh>
    <rPh sb="356" eb="359">
      <t>ケイカクテキ</t>
    </rPh>
    <rPh sb="360" eb="363">
      <t>チホウサイ</t>
    </rPh>
    <rPh sb="364" eb="366">
      <t>ハッコウ</t>
    </rPh>
    <rPh sb="367" eb="368">
      <t>ツト</t>
    </rPh>
    <rPh sb="370" eb="372">
      <t>ヒツヨウ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</si>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</sst>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D12E-4ABE-AF2A-E7A717B142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129801</c:v>
                </c:pt>
                <c:pt idx="1">
                  <c:v>86446</c:v>
                </c:pt>
                <c:pt idx="2">
                  <c:v>100431</c:v>
                </c:pt>
                <c:pt idx="3">
                  <c:v>149087</c:v>
                </c:pt>
                <c:pt idx="4">
                  <c:v>178855</c:v>
                </c:pt>
              </c:numCache>
            </c:numRef>
          </c:val>
          <c:smooth val="0"/>
          <c:extLst xmlns:c16r2="http://schemas.microsoft.com/office/drawing/2015/06/chart">
            <c:ext xmlns:c16="http://schemas.microsoft.com/office/drawing/2014/chart" uri="{C3380CC4-5D6E-409C-BE32-E72D297353CC}">
              <c16:uniqueId val="{00000001-D12E-4ABE-AF2A-E7A717B1420B}"/>
            </c:ext>
          </c:extLst>
        </c:ser>
        <c:dLbls>
          <c:showLegendKey val="0"/>
          <c:showVal val="0"/>
          <c:showCatName val="0"/>
          <c:showSerName val="0"/>
          <c:showPercent val="0"/>
          <c:showBubbleSize val="0"/>
        </c:dLbls>
        <c:marker val="1"/>
        <c:smooth val="0"/>
        <c:axId val="425480912"/>
        <c:axId val="425481304"/>
      </c:lineChart>
      <c:catAx>
        <c:axId val="425480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481304"/>
        <c:crosses val="autoZero"/>
        <c:auto val="1"/>
        <c:lblAlgn val="ctr"/>
        <c:lblOffset val="100"/>
        <c:tickLblSkip val="1"/>
        <c:tickMarkSkip val="1"/>
        <c:noMultiLvlLbl val="0"/>
      </c:catAx>
      <c:valAx>
        <c:axId val="4254813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48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8.7200000000000006</c:v>
                </c:pt>
                <c:pt idx="1">
                  <c:v>7.88</c:v>
                </c:pt>
                <c:pt idx="2">
                  <c:v>7.08</c:v>
                </c:pt>
                <c:pt idx="3">
                  <c:v>6.14</c:v>
                </c:pt>
                <c:pt idx="4">
                  <c:v>9.2799999999999994</c:v>
                </c:pt>
              </c:numCache>
            </c:numRef>
          </c:val>
          <c:extLst xmlns:c16r2="http://schemas.microsoft.com/office/drawing/2015/06/chart">
            <c:ext xmlns:c16="http://schemas.microsoft.com/office/drawing/2014/chart" uri="{C3380CC4-5D6E-409C-BE32-E72D297353CC}">
              <c16:uniqueId val="{00000000-2D62-4CD3-97A5-B0954BDE8D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29.33</c:v>
                </c:pt>
                <c:pt idx="1">
                  <c:v>29.39</c:v>
                </c:pt>
                <c:pt idx="2">
                  <c:v>33.130000000000003</c:v>
                </c:pt>
                <c:pt idx="3">
                  <c:v>30.69</c:v>
                </c:pt>
                <c:pt idx="4">
                  <c:v>32.590000000000003</c:v>
                </c:pt>
              </c:numCache>
            </c:numRef>
          </c:val>
          <c:extLst xmlns:c16r2="http://schemas.microsoft.com/office/drawing/2015/06/chart">
            <c:ext xmlns:c16="http://schemas.microsoft.com/office/drawing/2014/chart" uri="{C3380CC4-5D6E-409C-BE32-E72D297353CC}">
              <c16:uniqueId val="{00000001-2D62-4CD3-97A5-B0954BDE8DC7}"/>
            </c:ext>
          </c:extLst>
        </c:ser>
        <c:dLbls>
          <c:showLegendKey val="0"/>
          <c:showVal val="0"/>
          <c:showCatName val="0"/>
          <c:showSerName val="0"/>
          <c:showPercent val="0"/>
          <c:showBubbleSize val="0"/>
        </c:dLbls>
        <c:gapWidth val="250"/>
        <c:overlap val="100"/>
        <c:axId val="425484440"/>
        <c:axId val="47057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2.08</c:v>
                </c:pt>
                <c:pt idx="1">
                  <c:v>-0.28000000000000003</c:v>
                </c:pt>
                <c:pt idx="2">
                  <c:v>2.54</c:v>
                </c:pt>
                <c:pt idx="3">
                  <c:v>2.98</c:v>
                </c:pt>
                <c:pt idx="4">
                  <c:v>5.18</c:v>
                </c:pt>
              </c:numCache>
            </c:numRef>
          </c:val>
          <c:smooth val="0"/>
          <c:extLst xmlns:c16r2="http://schemas.microsoft.com/office/drawing/2015/06/chart">
            <c:ext xmlns:c16="http://schemas.microsoft.com/office/drawing/2014/chart" uri="{C3380CC4-5D6E-409C-BE32-E72D297353CC}">
              <c16:uniqueId val="{00000002-2D62-4CD3-97A5-B0954BDE8DC7}"/>
            </c:ext>
          </c:extLst>
        </c:ser>
        <c:dLbls>
          <c:showLegendKey val="0"/>
          <c:showVal val="0"/>
          <c:showCatName val="0"/>
          <c:showSerName val="0"/>
          <c:showPercent val="0"/>
          <c:showBubbleSize val="0"/>
        </c:dLbls>
        <c:marker val="1"/>
        <c:smooth val="0"/>
        <c:axId val="425484440"/>
        <c:axId val="470573056"/>
      </c:lineChart>
      <c:catAx>
        <c:axId val="42548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573056"/>
        <c:crosses val="autoZero"/>
        <c:auto val="1"/>
        <c:lblAlgn val="ctr"/>
        <c:lblOffset val="100"/>
        <c:tickLblSkip val="1"/>
        <c:tickMarkSkip val="1"/>
        <c:noMultiLvlLbl val="0"/>
      </c:catAx>
      <c:valAx>
        <c:axId val="47057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8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526-4BB6-A0E6-B6B1C8E61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26-4BB6-A0E6-B6B1C8E614AC}"/>
            </c:ext>
          </c:extLst>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526-4BB6-A0E6-B6B1C8E614A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0.06</c:v>
                </c:pt>
                <c:pt idx="4">
                  <c:v>#N/A</c:v>
                </c:pt>
                <c:pt idx="5">
                  <c:v>7.0000000000000007E-2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A526-4BB6-A0E6-B6B1C8E614A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0.02</c:v>
                </c:pt>
                <c:pt idx="4">
                  <c:v>#N/A</c:v>
                </c:pt>
                <c:pt idx="5">
                  <c:v>0.21</c:v>
                </c:pt>
                <c:pt idx="6">
                  <c:v>#N/A</c:v>
                </c:pt>
                <c:pt idx="7">
                  <c:v>0.28999999999999998</c:v>
                </c:pt>
                <c:pt idx="8">
                  <c:v>#N/A</c:v>
                </c:pt>
                <c:pt idx="9">
                  <c:v>0.28000000000000003</c:v>
                </c:pt>
              </c:numCache>
            </c:numRef>
          </c:val>
          <c:extLst xmlns:c16r2="http://schemas.microsoft.com/office/drawing/2015/06/chart">
            <c:ext xmlns:c16="http://schemas.microsoft.com/office/drawing/2014/chart" uri="{C3380CC4-5D6E-409C-BE32-E72D297353CC}">
              <c16:uniqueId val="{00000004-A526-4BB6-A0E6-B6B1C8E614A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1.1399999999999999</c:v>
                </c:pt>
                <c:pt idx="4">
                  <c:v>#N/A</c:v>
                </c:pt>
                <c:pt idx="5">
                  <c:v>2.0699999999999998</c:v>
                </c:pt>
                <c:pt idx="6">
                  <c:v>#N/A</c:v>
                </c:pt>
                <c:pt idx="7">
                  <c:v>1.53</c:v>
                </c:pt>
                <c:pt idx="8">
                  <c:v>#N/A</c:v>
                </c:pt>
                <c:pt idx="9">
                  <c:v>0.32</c:v>
                </c:pt>
              </c:numCache>
            </c:numRef>
          </c:val>
          <c:extLst xmlns:c16r2="http://schemas.microsoft.com/office/drawing/2015/06/chart">
            <c:ext xmlns:c16="http://schemas.microsoft.com/office/drawing/2014/chart" uri="{C3380CC4-5D6E-409C-BE32-E72D297353CC}">
              <c16:uniqueId val="{00000005-A526-4BB6-A0E6-B6B1C8E614A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0.48</c:v>
                </c:pt>
                <c:pt idx="4">
                  <c:v>#N/A</c:v>
                </c:pt>
                <c:pt idx="5">
                  <c:v>0.21</c:v>
                </c:pt>
                <c:pt idx="6">
                  <c:v>#N/A</c:v>
                </c:pt>
                <c:pt idx="7">
                  <c:v>0.01</c:v>
                </c:pt>
                <c:pt idx="8">
                  <c:v>#N/A</c:v>
                </c:pt>
                <c:pt idx="9">
                  <c:v>0.74</c:v>
                </c:pt>
              </c:numCache>
            </c:numRef>
          </c:val>
          <c:extLst xmlns:c16r2="http://schemas.microsoft.com/office/drawing/2015/06/chart">
            <c:ext xmlns:c16="http://schemas.microsoft.com/office/drawing/2014/chart" uri="{C3380CC4-5D6E-409C-BE32-E72D297353CC}">
              <c16:uniqueId val="{00000006-A526-4BB6-A0E6-B6B1C8E614A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0.05</c:v>
                </c:pt>
                <c:pt idx="4">
                  <c:v>#N/A</c:v>
                </c:pt>
                <c:pt idx="5">
                  <c:v>0.83</c:v>
                </c:pt>
                <c:pt idx="6">
                  <c:v>#N/A</c:v>
                </c:pt>
                <c:pt idx="7">
                  <c:v>1.1100000000000001</c:v>
                </c:pt>
                <c:pt idx="8">
                  <c:v>#N/A</c:v>
                </c:pt>
                <c:pt idx="9">
                  <c:v>1.1200000000000001</c:v>
                </c:pt>
              </c:numCache>
            </c:numRef>
          </c:val>
          <c:extLst xmlns:c16r2="http://schemas.microsoft.com/office/drawing/2015/06/chart">
            <c:ext xmlns:c16="http://schemas.microsoft.com/office/drawing/2014/chart" uri="{C3380CC4-5D6E-409C-BE32-E72D297353CC}">
              <c16:uniqueId val="{00000007-A526-4BB6-A0E6-B6B1C8E614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8.6999999999999993</c:v>
                </c:pt>
                <c:pt idx="2">
                  <c:v>#N/A</c:v>
                </c:pt>
                <c:pt idx="3">
                  <c:v>7.86</c:v>
                </c:pt>
                <c:pt idx="4">
                  <c:v>#N/A</c:v>
                </c:pt>
                <c:pt idx="5">
                  <c:v>7.06</c:v>
                </c:pt>
                <c:pt idx="6">
                  <c:v>#N/A</c:v>
                </c:pt>
                <c:pt idx="7">
                  <c:v>6.11</c:v>
                </c:pt>
                <c:pt idx="8">
                  <c:v>#N/A</c:v>
                </c:pt>
                <c:pt idx="9">
                  <c:v>9.26</c:v>
                </c:pt>
              </c:numCache>
            </c:numRef>
          </c:val>
          <c:extLst xmlns:c16r2="http://schemas.microsoft.com/office/drawing/2015/06/chart">
            <c:ext xmlns:c16="http://schemas.microsoft.com/office/drawing/2014/chart" uri="{C3380CC4-5D6E-409C-BE32-E72D297353CC}">
              <c16:uniqueId val="{00000008-A526-4BB6-A0E6-B6B1C8E614A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11.34</c:v>
                </c:pt>
                <c:pt idx="2">
                  <c:v>#N/A</c:v>
                </c:pt>
                <c:pt idx="3">
                  <c:v>12.42</c:v>
                </c:pt>
                <c:pt idx="4">
                  <c:v>#N/A</c:v>
                </c:pt>
                <c:pt idx="5">
                  <c:v>13.63</c:v>
                </c:pt>
                <c:pt idx="6">
                  <c:v>#N/A</c:v>
                </c:pt>
                <c:pt idx="7">
                  <c:v>13.11</c:v>
                </c:pt>
                <c:pt idx="8">
                  <c:v>#N/A</c:v>
                </c:pt>
                <c:pt idx="9">
                  <c:v>13.84</c:v>
                </c:pt>
              </c:numCache>
            </c:numRef>
          </c:val>
          <c:extLst xmlns:c16r2="http://schemas.microsoft.com/office/drawing/2015/06/chart">
            <c:ext xmlns:c16="http://schemas.microsoft.com/office/drawing/2014/chart" uri="{C3380CC4-5D6E-409C-BE32-E72D297353CC}">
              <c16:uniqueId val="{00000009-A526-4BB6-A0E6-B6B1C8E614AC}"/>
            </c:ext>
          </c:extLst>
        </c:ser>
        <c:dLbls>
          <c:showLegendKey val="0"/>
          <c:showVal val="0"/>
          <c:showCatName val="0"/>
          <c:showSerName val="0"/>
          <c:showPercent val="0"/>
          <c:showBubbleSize val="0"/>
        </c:dLbls>
        <c:gapWidth val="150"/>
        <c:overlap val="100"/>
        <c:axId val="470574232"/>
        <c:axId val="470574624"/>
      </c:barChart>
      <c:catAx>
        <c:axId val="47057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574624"/>
        <c:crosses val="autoZero"/>
        <c:auto val="1"/>
        <c:lblAlgn val="ctr"/>
        <c:lblOffset val="100"/>
        <c:tickLblSkip val="1"/>
        <c:tickMarkSkip val="1"/>
        <c:noMultiLvlLbl val="0"/>
      </c:catAx>
      <c:valAx>
        <c:axId val="47057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574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464</c:v>
                </c:pt>
                <c:pt idx="5">
                  <c:v>442</c:v>
                </c:pt>
                <c:pt idx="8">
                  <c:v>435</c:v>
                </c:pt>
                <c:pt idx="11">
                  <c:v>438</c:v>
                </c:pt>
                <c:pt idx="14">
                  <c:v>436</c:v>
                </c:pt>
              </c:numCache>
            </c:numRef>
          </c:val>
          <c:extLst xmlns:c16r2="http://schemas.microsoft.com/office/drawing/2015/06/chart">
            <c:ext xmlns:c16="http://schemas.microsoft.com/office/drawing/2014/chart" uri="{C3380CC4-5D6E-409C-BE32-E72D297353CC}">
              <c16:uniqueId val="{00000000-59FC-425E-AB3E-AC9A75FA8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9FC-425E-AB3E-AC9A75FA8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4</c:v>
                </c:pt>
                <c:pt idx="12">
                  <c:v>4</c:v>
                </c:pt>
              </c:numCache>
            </c:numRef>
          </c:val>
          <c:extLst xmlns:c16r2="http://schemas.microsoft.com/office/drawing/2015/06/chart">
            <c:ext xmlns:c16="http://schemas.microsoft.com/office/drawing/2014/chart" uri="{C3380CC4-5D6E-409C-BE32-E72D297353CC}">
              <c16:uniqueId val="{00000002-59FC-425E-AB3E-AC9A75FA8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3-59FC-425E-AB3E-AC9A75FA8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151</c:v>
                </c:pt>
                <c:pt idx="3">
                  <c:v>167</c:v>
                </c:pt>
                <c:pt idx="6">
                  <c:v>175</c:v>
                </c:pt>
                <c:pt idx="9">
                  <c:v>172</c:v>
                </c:pt>
                <c:pt idx="12">
                  <c:v>171</c:v>
                </c:pt>
              </c:numCache>
            </c:numRef>
          </c:val>
          <c:extLst xmlns:c16r2="http://schemas.microsoft.com/office/drawing/2015/06/chart">
            <c:ext xmlns:c16="http://schemas.microsoft.com/office/drawing/2014/chart" uri="{C3380CC4-5D6E-409C-BE32-E72D297353CC}">
              <c16:uniqueId val="{00000004-59FC-425E-AB3E-AC9A75FA8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FC-425E-AB3E-AC9A75FA8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9FC-425E-AB3E-AC9A75FA8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427</c:v>
                </c:pt>
                <c:pt idx="3">
                  <c:v>417</c:v>
                </c:pt>
                <c:pt idx="6">
                  <c:v>412</c:v>
                </c:pt>
                <c:pt idx="9">
                  <c:v>455</c:v>
                </c:pt>
                <c:pt idx="12">
                  <c:v>443</c:v>
                </c:pt>
              </c:numCache>
            </c:numRef>
          </c:val>
          <c:extLst xmlns:c16r2="http://schemas.microsoft.com/office/drawing/2015/06/chart">
            <c:ext xmlns:c16="http://schemas.microsoft.com/office/drawing/2014/chart" uri="{C3380CC4-5D6E-409C-BE32-E72D297353CC}">
              <c16:uniqueId val="{00000007-59FC-425E-AB3E-AC9A75FA837A}"/>
            </c:ext>
          </c:extLst>
        </c:ser>
        <c:dLbls>
          <c:showLegendKey val="0"/>
          <c:showVal val="0"/>
          <c:showCatName val="0"/>
          <c:showSerName val="0"/>
          <c:showPercent val="0"/>
          <c:showBubbleSize val="0"/>
        </c:dLbls>
        <c:gapWidth val="100"/>
        <c:overlap val="100"/>
        <c:axId val="425484048"/>
        <c:axId val="425483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144</c:v>
                </c:pt>
                <c:pt idx="5">
                  <c:v>#N/A</c:v>
                </c:pt>
                <c:pt idx="6">
                  <c:v>#N/A</c:v>
                </c:pt>
                <c:pt idx="7">
                  <c:v>154</c:v>
                </c:pt>
                <c:pt idx="8">
                  <c:v>#N/A</c:v>
                </c:pt>
                <c:pt idx="9">
                  <c:v>#N/A</c:v>
                </c:pt>
                <c:pt idx="10">
                  <c:v>194</c:v>
                </c:pt>
                <c:pt idx="11">
                  <c:v>#N/A</c:v>
                </c:pt>
                <c:pt idx="12">
                  <c:v>#N/A</c:v>
                </c:pt>
                <c:pt idx="13">
                  <c:v>184</c:v>
                </c:pt>
                <c:pt idx="14">
                  <c:v>#N/A</c:v>
                </c:pt>
              </c:numCache>
            </c:numRef>
          </c:val>
          <c:smooth val="0"/>
          <c:extLst xmlns:c16r2="http://schemas.microsoft.com/office/drawing/2015/06/chart">
            <c:ext xmlns:c16="http://schemas.microsoft.com/office/drawing/2014/chart" uri="{C3380CC4-5D6E-409C-BE32-E72D297353CC}">
              <c16:uniqueId val="{00000008-59FC-425E-AB3E-AC9A75FA837A}"/>
            </c:ext>
          </c:extLst>
        </c:ser>
        <c:dLbls>
          <c:showLegendKey val="0"/>
          <c:showVal val="0"/>
          <c:showCatName val="0"/>
          <c:showSerName val="0"/>
          <c:showPercent val="0"/>
          <c:showBubbleSize val="0"/>
        </c:dLbls>
        <c:marker val="1"/>
        <c:smooth val="0"/>
        <c:axId val="425484048"/>
        <c:axId val="425483656"/>
      </c:lineChart>
      <c:catAx>
        <c:axId val="42548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483656"/>
        <c:crosses val="autoZero"/>
        <c:auto val="1"/>
        <c:lblAlgn val="ctr"/>
        <c:lblOffset val="100"/>
        <c:tickLblSkip val="1"/>
        <c:tickMarkSkip val="1"/>
        <c:noMultiLvlLbl val="0"/>
      </c:catAx>
      <c:valAx>
        <c:axId val="42548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8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5397</c:v>
                </c:pt>
                <c:pt idx="5">
                  <c:v>5356</c:v>
                </c:pt>
                <c:pt idx="8">
                  <c:v>5242</c:v>
                </c:pt>
                <c:pt idx="11">
                  <c:v>5216</c:v>
                </c:pt>
                <c:pt idx="14">
                  <c:v>5114</c:v>
                </c:pt>
              </c:numCache>
            </c:numRef>
          </c:val>
          <c:extLst xmlns:c16r2="http://schemas.microsoft.com/office/drawing/2015/06/chart">
            <c:ext xmlns:c16="http://schemas.microsoft.com/office/drawing/2014/chart" uri="{C3380CC4-5D6E-409C-BE32-E72D297353CC}">
              <c16:uniqueId val="{00000000-C9FF-42E6-B72F-E88A877CD7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9FF-42E6-B72F-E88A877CD7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2232</c:v>
                </c:pt>
                <c:pt idx="5">
                  <c:v>2345</c:v>
                </c:pt>
                <c:pt idx="8">
                  <c:v>2519</c:v>
                </c:pt>
                <c:pt idx="11">
                  <c:v>2105</c:v>
                </c:pt>
                <c:pt idx="14">
                  <c:v>1632</c:v>
                </c:pt>
              </c:numCache>
            </c:numRef>
          </c:val>
          <c:extLst xmlns:c16r2="http://schemas.microsoft.com/office/drawing/2015/06/chart">
            <c:ext xmlns:c16="http://schemas.microsoft.com/office/drawing/2014/chart" uri="{C3380CC4-5D6E-409C-BE32-E72D297353CC}">
              <c16:uniqueId val="{00000002-C9FF-42E6-B72F-E88A877CD7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FF-42E6-B72F-E88A877CD7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FF-42E6-B72F-E88A877CD7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FF-42E6-B72F-E88A877CD7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802</c:v>
                </c:pt>
                <c:pt idx="3">
                  <c:v>824</c:v>
                </c:pt>
                <c:pt idx="6">
                  <c:v>827</c:v>
                </c:pt>
                <c:pt idx="9">
                  <c:v>797</c:v>
                </c:pt>
                <c:pt idx="12">
                  <c:v>779</c:v>
                </c:pt>
              </c:numCache>
            </c:numRef>
          </c:val>
          <c:extLst xmlns:c16r2="http://schemas.microsoft.com/office/drawing/2015/06/chart">
            <c:ext xmlns:c16="http://schemas.microsoft.com/office/drawing/2014/chart" uri="{C3380CC4-5D6E-409C-BE32-E72D297353CC}">
              <c16:uniqueId val="{00000006-C9FF-42E6-B72F-E88A877CD7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c:v>
                </c:pt>
                <c:pt idx="3">
                  <c:v>40</c:v>
                </c:pt>
                <c:pt idx="6">
                  <c:v>40</c:v>
                </c:pt>
                <c:pt idx="9">
                  <c:v>39</c:v>
                </c:pt>
                <c:pt idx="12">
                  <c:v>36</c:v>
                </c:pt>
              </c:numCache>
            </c:numRef>
          </c:val>
          <c:extLst xmlns:c16r2="http://schemas.microsoft.com/office/drawing/2015/06/chart">
            <c:ext xmlns:c16="http://schemas.microsoft.com/office/drawing/2014/chart" uri="{C3380CC4-5D6E-409C-BE32-E72D297353CC}">
              <c16:uniqueId val="{00000007-C9FF-42E6-B72F-E88A877CD7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2404</c:v>
                </c:pt>
                <c:pt idx="3">
                  <c:v>2332</c:v>
                </c:pt>
                <c:pt idx="6">
                  <c:v>2432</c:v>
                </c:pt>
                <c:pt idx="9">
                  <c:v>2537</c:v>
                </c:pt>
                <c:pt idx="12">
                  <c:v>2483</c:v>
                </c:pt>
              </c:numCache>
            </c:numRef>
          </c:val>
          <c:extLst xmlns:c16r2="http://schemas.microsoft.com/office/drawing/2015/06/chart">
            <c:ext xmlns:c16="http://schemas.microsoft.com/office/drawing/2014/chart" uri="{C3380CC4-5D6E-409C-BE32-E72D297353CC}">
              <c16:uniqueId val="{00000008-C9FF-42E6-B72F-E88A877CD7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7</c:v>
                </c:pt>
                <c:pt idx="6">
                  <c:v>6</c:v>
                </c:pt>
                <c:pt idx="9">
                  <c:v>39</c:v>
                </c:pt>
                <c:pt idx="12">
                  <c:v>35</c:v>
                </c:pt>
              </c:numCache>
            </c:numRef>
          </c:val>
          <c:extLst xmlns:c16r2="http://schemas.microsoft.com/office/drawing/2015/06/chart">
            <c:ext xmlns:c16="http://schemas.microsoft.com/office/drawing/2014/chart" uri="{C3380CC4-5D6E-409C-BE32-E72D297353CC}">
              <c16:uniqueId val="{00000009-C9FF-42E6-B72F-E88A877CD7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5096</c:v>
                </c:pt>
                <c:pt idx="3">
                  <c:v>5165</c:v>
                </c:pt>
                <c:pt idx="6">
                  <c:v>5218</c:v>
                </c:pt>
                <c:pt idx="9">
                  <c:v>5347</c:v>
                </c:pt>
                <c:pt idx="12">
                  <c:v>5302</c:v>
                </c:pt>
              </c:numCache>
            </c:numRef>
          </c:val>
          <c:extLst xmlns:c16r2="http://schemas.microsoft.com/office/drawing/2015/06/chart">
            <c:ext xmlns:c16="http://schemas.microsoft.com/office/drawing/2014/chart" uri="{C3380CC4-5D6E-409C-BE32-E72D297353CC}">
              <c16:uniqueId val="{0000000A-C9FF-42E6-B72F-E88A877CD741}"/>
            </c:ext>
          </c:extLst>
        </c:ser>
        <c:dLbls>
          <c:showLegendKey val="0"/>
          <c:showVal val="0"/>
          <c:showCatName val="0"/>
          <c:showSerName val="0"/>
          <c:showPercent val="0"/>
          <c:showBubbleSize val="0"/>
        </c:dLbls>
        <c:gapWidth val="100"/>
        <c:overlap val="100"/>
        <c:axId val="425483264"/>
        <c:axId val="47057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687</c:v>
                </c:pt>
                <c:pt idx="2">
                  <c:v>#N/A</c:v>
                </c:pt>
                <c:pt idx="3">
                  <c:v>#N/A</c:v>
                </c:pt>
                <c:pt idx="4">
                  <c:v>669</c:v>
                </c:pt>
                <c:pt idx="5">
                  <c:v>#N/A</c:v>
                </c:pt>
                <c:pt idx="6">
                  <c:v>#N/A</c:v>
                </c:pt>
                <c:pt idx="7">
                  <c:v>760</c:v>
                </c:pt>
                <c:pt idx="8">
                  <c:v>#N/A</c:v>
                </c:pt>
                <c:pt idx="9">
                  <c:v>#N/A</c:v>
                </c:pt>
                <c:pt idx="10">
                  <c:v>1438</c:v>
                </c:pt>
                <c:pt idx="11">
                  <c:v>#N/A</c:v>
                </c:pt>
                <c:pt idx="12">
                  <c:v>#N/A</c:v>
                </c:pt>
                <c:pt idx="13">
                  <c:v>1889</c:v>
                </c:pt>
                <c:pt idx="14">
                  <c:v>#N/A</c:v>
                </c:pt>
              </c:numCache>
            </c:numRef>
          </c:val>
          <c:smooth val="0"/>
          <c:extLst xmlns:c16r2="http://schemas.microsoft.com/office/drawing/2015/06/chart">
            <c:ext xmlns:c16="http://schemas.microsoft.com/office/drawing/2014/chart" uri="{C3380CC4-5D6E-409C-BE32-E72D297353CC}">
              <c16:uniqueId val="{0000000B-C9FF-42E6-B72F-E88A877CD741}"/>
            </c:ext>
          </c:extLst>
        </c:ser>
        <c:dLbls>
          <c:showLegendKey val="0"/>
          <c:showVal val="0"/>
          <c:showCatName val="0"/>
          <c:showSerName val="0"/>
          <c:showPercent val="0"/>
          <c:showBubbleSize val="0"/>
        </c:dLbls>
        <c:marker val="1"/>
        <c:smooth val="0"/>
        <c:axId val="425483264"/>
        <c:axId val="470575408"/>
      </c:lineChart>
      <c:catAx>
        <c:axId val="4254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575408"/>
        <c:crosses val="autoZero"/>
        <c:auto val="1"/>
        <c:lblAlgn val="ctr"/>
        <c:lblOffset val="100"/>
        <c:tickLblSkip val="1"/>
        <c:tickMarkSkip val="1"/>
        <c:noMultiLvlLbl val="0"/>
      </c:catAx>
      <c:valAx>
        <c:axId val="47057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4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978</c:v>
                </c:pt>
                <c:pt idx="1">
                  <c:v>905</c:v>
                </c:pt>
                <c:pt idx="2">
                  <c:v>965</c:v>
                </c:pt>
              </c:numCache>
            </c:numRef>
          </c:val>
          <c:extLst xmlns:c16r2="http://schemas.microsoft.com/office/drawing/2015/06/chart">
            <c:ext xmlns:c16="http://schemas.microsoft.com/office/drawing/2014/chart" uri="{C3380CC4-5D6E-409C-BE32-E72D297353CC}">
              <c16:uniqueId val="{00000000-AF0D-46B5-BE24-61735F8CEB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206</c:v>
                </c:pt>
                <c:pt idx="1">
                  <c:v>72</c:v>
                </c:pt>
                <c:pt idx="2">
                  <c:v>80</c:v>
                </c:pt>
              </c:numCache>
            </c:numRef>
          </c:val>
          <c:extLst xmlns:c16r2="http://schemas.microsoft.com/office/drawing/2015/06/chart">
            <c:ext xmlns:c16="http://schemas.microsoft.com/office/drawing/2014/chart" uri="{C3380CC4-5D6E-409C-BE32-E72D297353CC}">
              <c16:uniqueId val="{00000001-AF0D-46B5-BE24-61735F8CEB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1438</c:v>
                </c:pt>
                <c:pt idx="1">
                  <c:v>1233</c:v>
                </c:pt>
                <c:pt idx="2">
                  <c:v>696</c:v>
                </c:pt>
              </c:numCache>
            </c:numRef>
          </c:val>
          <c:extLst xmlns:c16r2="http://schemas.microsoft.com/office/drawing/2015/06/chart">
            <c:ext xmlns:c16="http://schemas.microsoft.com/office/drawing/2014/chart" uri="{C3380CC4-5D6E-409C-BE32-E72D297353CC}">
              <c16:uniqueId val="{00000002-AF0D-46B5-BE24-61735F8CEB8F}"/>
            </c:ext>
          </c:extLst>
        </c:ser>
        <c:dLbls>
          <c:showLegendKey val="0"/>
          <c:showVal val="0"/>
          <c:showCatName val="0"/>
          <c:showSerName val="0"/>
          <c:showPercent val="0"/>
          <c:showBubbleSize val="0"/>
        </c:dLbls>
        <c:gapWidth val="120"/>
        <c:overlap val="100"/>
        <c:axId val="470575800"/>
        <c:axId val="470576584"/>
      </c:barChart>
      <c:catAx>
        <c:axId val="47057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576584"/>
        <c:crosses val="autoZero"/>
        <c:auto val="1"/>
        <c:lblAlgn val="ctr"/>
        <c:lblOffset val="100"/>
        <c:tickLblSkip val="1"/>
        <c:tickMarkSkip val="1"/>
        <c:noMultiLvlLbl val="0"/>
      </c:catAx>
      <c:valAx>
        <c:axId val="470576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57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CB-437B-844E-269B88E07E56}"/>
                </c:ext>
                <c:ext xmlns:c15="http://schemas.microsoft.com/office/drawing/2012/chart" uri="{CE6537A1-D6FC-4f65-9D91-7224C49458BB}">
                  <c15:dlblFieldTable>
                    <c15:dlblFTEntry>
                      <c15:txfldGUID>{EAA44817-5354-4338-BC1C-3D24512DEF4A}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CB-437B-844E-269B88E07E56}"/>
                </c:ext>
                <c:ext xmlns:c15="http://schemas.microsoft.com/office/drawing/2012/chart" uri="{CE6537A1-D6FC-4f65-9D91-7224C49458BB}">
                  <c15:dlblFieldTable>
                    <c15:dlblFTEntry>
                      <c15:txfldGUID>{D47327C0-BDBB-4F38-8CEF-2B869E68E374}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CB-437B-844E-269B88E07E56}"/>
                </c:ext>
                <c:ext xmlns:c15="http://schemas.microsoft.com/office/drawing/2012/chart" uri="{CE6537A1-D6FC-4f65-9D91-7224C49458BB}">
                  <c15:dlblFieldTable>
                    <c15:dlblFTEntry>
                      <c15:txfldGUID>{5C849739-FF8F-4AAB-B523-E63566006065}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CB-437B-844E-269B88E07E56}"/>
                </c:ext>
                <c:ext xmlns:c15="http://schemas.microsoft.com/office/drawing/2012/chart" uri="{CE6537A1-D6FC-4f65-9D91-7224C49458BB}">
                  <c15:dlblFieldTable>
                    <c15:dlblFTEntry>
                      <c15:txfldGUID>{9F1820A9-812A-43D1-839F-AC669D3B2E09}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CB-437B-844E-269B88E07E56}"/>
                </c:ext>
                <c:ext xmlns:c15="http://schemas.microsoft.com/office/drawing/2012/chart" uri="{CE6537A1-D6FC-4f65-9D91-7224C49458BB}">
                  <c15:dlblFieldTable>
                    <c15:dlblFTEntry>
                      <c15:txfldGUID>{1C26E854-C5D0-45FF-8467-6ECC11BC5E86}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CB-437B-844E-269B88E07E56}"/>
                </c:ext>
                <c:ext xmlns:c15="http://schemas.microsoft.com/office/drawing/2012/chart" uri="{CE6537A1-D6FC-4f65-9D91-7224C49458BB}">
                  <c15:dlblFieldTable>
                    <c15:dlblFTEntry>
                      <c15:txfldGUID>{DD8C8CFB-D837-4B86-AC26-170E3BDF0A64}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CB-437B-844E-269B88E07E56}"/>
                </c:ext>
                <c:ext xmlns:c15="http://schemas.microsoft.com/office/drawing/2012/chart" uri="{CE6537A1-D6FC-4f65-9D91-7224C49458BB}">
                  <c15:dlblFieldTable>
                    <c15:dlblFTEntry>
                      <c15:txfldGUID>{1B00283E-FA66-4AD6-AD23-86B5D0258397}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CB-437B-844E-269B88E07E56}"/>
                </c:ext>
                <c:ext xmlns:c15="http://schemas.microsoft.com/office/drawing/2012/chart" uri="{CE6537A1-D6FC-4f65-9D91-7224C49458BB}">
                  <c15:dlblFieldTable>
                    <c15:dlblFTEntry>
                      <c15:txfldGUID>{59066C4E-83B8-4D66-AB8C-906B9F460C33}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CB-437B-844E-269B88E07E56}"/>
                </c:ext>
                <c:ext xmlns:c15="http://schemas.microsoft.com/office/drawing/2012/chart" uri="{CE6537A1-D6FC-4f65-9D91-7224C49458BB}">
                  <c15:dlblFieldTable>
                    <c15:dlblFTEntry>
                      <c15:txfldGUID>{913028C9-486F-4F27-9D06-1B739B445AE8}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47.9</c:v>
                </c:pt>
                <c:pt idx="24">
                  <c:v>48.9</c:v>
                </c:pt>
                <c:pt idx="32">
                  <c:v>48.1</c:v>
                </c:pt>
              </c:numCache>
            </c:numRef>
          </c:xVal>
          <c:yVal>
            <c:numRef>
              <c:f>公会計指標分析・財政指標組合せ分析表!$BP$51:$DC$51</c:f>
              <c:numCache>
                <c:formatCode>#,##0.0;"▲ "#,##0.0</c:formatCode>
                <c:ptCount val="40"/>
                <c:pt idx="8">
                  <c:v>26.3</c:v>
                </c:pt>
                <c:pt idx="24">
                  <c:v>57.2</c:v>
                </c:pt>
                <c:pt idx="32">
                  <c:v>74.7</c:v>
                </c:pt>
              </c:numCache>
            </c:numRef>
          </c:yVal>
          <c:smooth val="0"/>
          <c:extLst xmlns:c16r2="http://schemas.microsoft.com/office/drawing/2015/06/chart">
            <c:ext xmlns:c16="http://schemas.microsoft.com/office/drawing/2014/chart" uri="{C3380CC4-5D6E-409C-BE32-E72D297353CC}">
              <c16:uniqueId val="{00000009-2FCB-437B-844E-269B88E07E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CB-437B-844E-269B88E07E56}"/>
                </c:ext>
                <c:ext xmlns:c15="http://schemas.microsoft.com/office/drawing/2012/chart" uri="{CE6537A1-D6FC-4f65-9D91-7224C49458BB}">
                  <c15:dlblFieldTable>
                    <c15:dlblFTEntry>
                      <c15:txfldGUID>{F1903A51-70D9-44FD-8A9D-27914C03FB64}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CB-437B-844E-269B88E07E56}"/>
                </c:ext>
                <c:ext xmlns:c15="http://schemas.microsoft.com/office/drawing/2012/chart" uri="{CE6537A1-D6FC-4f65-9D91-7224C49458BB}">
                  <c15:dlblFieldTable>
                    <c15:dlblFTEntry>
                      <c15:txfldGUID>{7EA6BAB1-CC42-4512-88D8-2BA503F8F0E6}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CB-437B-844E-269B88E07E56}"/>
                </c:ext>
                <c:ext xmlns:c15="http://schemas.microsoft.com/office/drawing/2012/chart" uri="{CE6537A1-D6FC-4f65-9D91-7224C49458BB}">
                  <c15:dlblFieldTable>
                    <c15:dlblFTEntry>
                      <c15:txfldGUID>{0637A290-A2DF-4D2F-9F90-9FCF17DCF937}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CB-437B-844E-269B88E07E56}"/>
                </c:ext>
                <c:ext xmlns:c15="http://schemas.microsoft.com/office/drawing/2012/chart" uri="{CE6537A1-D6FC-4f65-9D91-7224C49458BB}">
                  <c15:dlblFieldTable>
                    <c15:dlblFTEntry>
                      <c15:txfldGUID>{83EEA91D-50D1-451B-83BB-07D84B767985}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CB-437B-844E-269B88E07E56}"/>
                </c:ext>
                <c:ext xmlns:c15="http://schemas.microsoft.com/office/drawing/2012/chart" uri="{CE6537A1-D6FC-4f65-9D91-7224C49458BB}">
                  <c15:dlblFieldTable>
                    <c15:dlblFTEntry>
                      <c15:txfldGUID>{95115BBB-0D27-4121-B8BB-7AC5CBEB1570}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CB-437B-844E-269B88E07E56}"/>
                </c:ext>
                <c:ext xmlns:c15="http://schemas.microsoft.com/office/drawing/2012/chart" uri="{CE6537A1-D6FC-4f65-9D91-7224C49458BB}">
                  <c15:dlblFieldTable>
                    <c15:dlblFTEntry>
                      <c15:txfldGUID>{87493CC5-6EC8-46A5-95C8-BF3F9A244CE6}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CB-437B-844E-269B88E07E56}"/>
                </c:ext>
                <c:ext xmlns:c15="http://schemas.microsoft.com/office/drawing/2012/chart" uri="{CE6537A1-D6FC-4f65-9D91-7224C49458BB}">
                  <c15:dlblFieldTable>
                    <c15:dlblFTEntry>
                      <c15:txfldGUID>{27E7635F-EFF2-4FC9-9102-2A6F19778051}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CB-437B-844E-269B88E07E56}"/>
                </c:ext>
                <c:ext xmlns:c15="http://schemas.microsoft.com/office/drawing/2012/chart" uri="{CE6537A1-D6FC-4f65-9D91-7224C49458BB}">
                  <c15:dlblFieldTable>
                    <c15:dlblFTEntry>
                      <c15:txfldGUID>{96ADC4EC-BA25-4F10-A31E-45AF9C6A5DA7}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CB-437B-844E-269B88E07E56}"/>
                </c:ext>
                <c:ext xmlns:c15="http://schemas.microsoft.com/office/drawing/2012/chart" uri="{CE6537A1-D6FC-4f65-9D91-7224C49458BB}">
                  <c15:dlblFieldTable>
                    <c15:dlblFTEntry>
                      <c15:txfldGUID>{F44EEA39-A5AB-4DFB-9FCE-360E0D3C64D3}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24">
                  <c:v>59.1</c:v>
                </c:pt>
                <c:pt idx="32">
                  <c:v>61.2</c:v>
                </c:pt>
              </c:numCache>
            </c:numRef>
          </c:xVal>
          <c:yVal>
            <c:numRef>
              <c:f>公会計指標分析・財政指標組合せ分析表!$BP$55:$DC$55</c:f>
              <c:numCache>
                <c:formatCode>#,##0.0;"▲ "#,##0.0</c:formatCode>
                <c:ptCount val="40"/>
                <c:pt idx="8">
                  <c:v>0.8</c:v>
                </c:pt>
                <c:pt idx="24">
                  <c:v>0</c:v>
                </c:pt>
                <c:pt idx="32">
                  <c:v>0</c:v>
                </c:pt>
              </c:numCache>
            </c:numRef>
          </c:yVal>
          <c:smooth val="0"/>
          <c:extLst xmlns:c16r2="http://schemas.microsoft.com/office/drawing/2015/06/chart">
            <c:ext xmlns:c16="http://schemas.microsoft.com/office/drawing/2014/chart" uri="{C3380CC4-5D6E-409C-BE32-E72D297353CC}">
              <c16:uniqueId val="{00000013-2FCB-437B-844E-269B88E07E56}"/>
            </c:ext>
          </c:extLst>
        </c:ser>
        <c:dLbls>
          <c:showLegendKey val="0"/>
          <c:showVal val="1"/>
          <c:showCatName val="0"/>
          <c:showSerName val="0"/>
          <c:showPercent val="0"/>
          <c:showBubbleSize val="0"/>
        </c:dLbls>
        <c:axId val="417126336"/>
        <c:axId val="417126728"/>
      </c:scatterChart>
      <c:valAx>
        <c:axId val="417126336"/>
        <c:scaling>
          <c:orientation val="minMax"/>
          <c:max val="63"/>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126728"/>
        <c:crosses val="autoZero"/>
        <c:crossBetween val="midCat"/>
      </c:valAx>
      <c:valAx>
        <c:axId val="417126728"/>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126336"/>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A6B-BE49-581FFDED926F}"/>
                </c:ext>
                <c:ext xmlns:c15="http://schemas.microsoft.com/office/drawing/2012/chart" uri="{CE6537A1-D6FC-4f65-9D91-7224C49458BB}">
                  <c15:dlblFieldTable>
                    <c15:dlblFTEntry>
                      <c15:txfldGUID>{380B5B99-E31B-4B4C-A0F4-8D5A208C0D02}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A6B-BE49-581FFDED926F}"/>
                </c:ext>
                <c:ext xmlns:c15="http://schemas.microsoft.com/office/drawing/2012/chart" uri="{CE6537A1-D6FC-4f65-9D91-7224C49458BB}">
                  <c15:dlblFieldTable>
                    <c15:dlblFTEntry>
                      <c15:txfldGUID>{633856CF-334A-4002-BC8D-BB33E469A882}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A6B-BE49-581FFDED926F}"/>
                </c:ext>
                <c:ext xmlns:c15="http://schemas.microsoft.com/office/drawing/2012/chart" uri="{CE6537A1-D6FC-4f65-9D91-7224C49458BB}">
                  <c15:dlblFieldTable>
                    <c15:dlblFTEntry>
                      <c15:txfldGUID>{18C2FF65-30BD-4FFA-B887-5E497B1B28CA}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2F-4A6B-BE49-581FFDED926F}"/>
                </c:ext>
                <c:ext xmlns:c15="http://schemas.microsoft.com/office/drawing/2012/chart" uri="{CE6537A1-D6FC-4f65-9D91-7224C49458BB}">
                  <c15:dlblFieldTable>
                    <c15:dlblFTEntry>
                      <c15:txfldGUID>{E0699AE5-63EB-4FB3-BBB1-3E5CE0BE9677}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2F-4A6B-BE49-581FFDED926F}"/>
                </c:ext>
                <c:ext xmlns:c15="http://schemas.microsoft.com/office/drawing/2012/chart" uri="{CE6537A1-D6FC-4f65-9D91-7224C49458BB}">
                  <c15:dlblFieldTable>
                    <c15:dlblFTEntry>
                      <c15:txfldGUID>{F61BC51E-E38E-4574-92B7-6CEB9DEDCA14}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2F-4A6B-BE49-581FFDED926F}"/>
                </c:ext>
                <c:ext xmlns:c15="http://schemas.microsoft.com/office/drawing/2012/chart" uri="{CE6537A1-D6FC-4f65-9D91-7224C49458BB}">
                  <c15:dlblFieldTable>
                    <c15:dlblFTEntry>
                      <c15:txfldGUID>{4557F0C7-18B1-49D5-9477-9A860257F3B6}</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2F-4A6B-BE49-581FFDED926F}"/>
                </c:ext>
                <c:ext xmlns:c15="http://schemas.microsoft.com/office/drawing/2012/chart" uri="{CE6537A1-D6FC-4f65-9D91-7224C49458BB}">
                  <c15:dlblFieldTable>
                    <c15:dlblFTEntry>
                      <c15:txfldGUID>{65B4D006-31BF-4905-B8E4-FB99865C30E0}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2F-4A6B-BE49-581FFDED926F}"/>
                </c:ext>
                <c:ext xmlns:c15="http://schemas.microsoft.com/office/drawing/2012/chart" uri="{CE6537A1-D6FC-4f65-9D91-7224C49458BB}">
                  <c15:dlblFieldTable>
                    <c15:dlblFTEntry>
                      <c15:txfldGUID>{320B9F55-4333-4BC6-9E64-DFB6EF717769}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2F-4A6B-BE49-581FFDED926F}"/>
                </c:ext>
                <c:ext xmlns:c15="http://schemas.microsoft.com/office/drawing/2012/chart" uri="{CE6537A1-D6FC-4f65-9D91-7224C49458BB}">
                  <c15:dlblFieldTable>
                    <c15:dlblFTEntry>
                      <c15:txfldGUID>{1E0180D5-63BC-4669-BF76-9B3421E1AADC}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5.4</c:v>
                </c:pt>
                <c:pt idx="24">
                  <c:v>6.6</c:v>
                </c:pt>
                <c:pt idx="32">
                  <c:v>7.2</c:v>
                </c:pt>
              </c:numCache>
            </c:numRef>
          </c:xVal>
          <c:yVal>
            <c:numRef>
              <c:f>公会計指標分析・財政指標組合せ分析表!$BP$73:$DC$73</c:f>
              <c:numCache>
                <c:formatCode>#,##0.0;"▲ "#,##0.0</c:formatCode>
                <c:ptCount val="40"/>
                <c:pt idx="0">
                  <c:v>27.2</c:v>
                </c:pt>
                <c:pt idx="8">
                  <c:v>26.3</c:v>
                </c:pt>
                <c:pt idx="16">
                  <c:v>30.2</c:v>
                </c:pt>
                <c:pt idx="24">
                  <c:v>57.2</c:v>
                </c:pt>
                <c:pt idx="32">
                  <c:v>74.7</c:v>
                </c:pt>
              </c:numCache>
            </c:numRef>
          </c:yVal>
          <c:smooth val="0"/>
          <c:extLst xmlns:c16r2="http://schemas.microsoft.com/office/drawing/2015/06/chart">
            <c:ext xmlns:c16="http://schemas.microsoft.com/office/drawing/2014/chart" uri="{C3380CC4-5D6E-409C-BE32-E72D297353CC}">
              <c16:uniqueId val="{00000009-242F-4A6B-BE49-581FFDED92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2F-4A6B-BE49-581FFDED926F}"/>
                </c:ext>
                <c:ext xmlns:c15="http://schemas.microsoft.com/office/drawing/2012/chart" uri="{CE6537A1-D6FC-4f65-9D91-7224C49458BB}">
                  <c15:dlblFieldTable>
                    <c15:dlblFTEntry>
                      <c15:txfldGUID>{291209B9-4DCD-426B-B647-1BD1079E0108}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2F-4A6B-BE49-581FFDED926F}"/>
                </c:ext>
                <c:ext xmlns:c15="http://schemas.microsoft.com/office/drawing/2012/chart" uri="{CE6537A1-D6FC-4f65-9D91-7224C49458BB}">
                  <c15:dlblFieldTable>
                    <c15:dlblFTEntry>
                      <c15:txfldGUID>{7ABE5036-144D-421D-9EE2-6B25D1458861}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2F-4A6B-BE49-581FFDED926F}"/>
                </c:ext>
                <c:ext xmlns:c15="http://schemas.microsoft.com/office/drawing/2012/chart" uri="{CE6537A1-D6FC-4f65-9D91-7224C49458BB}">
                  <c15:dlblFieldTable>
                    <c15:dlblFTEntry>
                      <c15:txfldGUID>{44889CB0-ACF5-47EF-9841-E37A4DAAEC5C}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2F-4A6B-BE49-581FFDED926F}"/>
                </c:ext>
                <c:ext xmlns:c15="http://schemas.microsoft.com/office/drawing/2012/chart" uri="{CE6537A1-D6FC-4f65-9D91-7224C49458BB}">
                  <c15:dlblFieldTable>
                    <c15:dlblFTEntry>
                      <c15:txfldGUID>{64E07565-088C-4939-9508-70525B72DA84}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2F-4A6B-BE49-581FFDED926F}"/>
                </c:ext>
                <c:ext xmlns:c15="http://schemas.microsoft.com/office/drawing/2012/chart" uri="{CE6537A1-D6FC-4f65-9D91-7224C49458BB}">
                  <c15:dlblFieldTable>
                    <c15:dlblFTEntry>
                      <c15:txfldGUID>{DF63675D-4E6C-4937-A0BB-BB7ABF98128C}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2F-4A6B-BE49-581FFDED926F}"/>
                </c:ext>
                <c:ext xmlns:c15="http://schemas.microsoft.com/office/drawing/2012/chart" uri="{CE6537A1-D6FC-4f65-9D91-7224C49458BB}">
                  <c15:dlblFieldTable>
                    <c15:dlblFTEntry>
                      <c15:txfldGUID>{A82724D0-0A1D-41DA-BAE7-E4759E9446A7}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4467449962782235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2F-4A6B-BE49-581FFDED926F}"/>
                </c:ext>
                <c:ext xmlns:c15="http://schemas.microsoft.com/office/drawing/2012/chart" uri="{CE6537A1-D6FC-4f65-9D91-7224C49458BB}">
                  <c15:dlblFieldTable>
                    <c15:dlblFTEntry>
                      <c15:txfldGUID>{A9AE35F1-BC5E-4107-B54D-55058767F153}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8928533275439034E-2"/>
                  <c:y val="-6.35990854211947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2F-4A6B-BE49-581FFDED926F}"/>
                </c:ext>
                <c:ext xmlns:c15="http://schemas.microsoft.com/office/drawing/2012/chart" uri="{CE6537A1-D6FC-4f65-9D91-7224C49458BB}">
                  <c15:dlblFieldTable>
                    <c15:dlblFTEntry>
                      <c15:txfldGUID>{7E27CC2E-1937-47DA-AFCB-793CAC3EA6B4}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2.575763387667844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2F-4A6B-BE49-581FFDED926F}"/>
                </c:ext>
                <c:ext xmlns:c15="http://schemas.microsoft.com/office/drawing/2012/chart" uri="{CE6537A1-D6FC-4f65-9D91-7224C49458BB}">
                  <c15:dlblFieldTable>
                    <c15:dlblFTEntry>
                      <c15:txfldGUID>{2EDCA1F9-9FC0-40C1-9212-571CAEE291D0}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42F-4A6B-BE49-581FFDED926F}"/>
            </c:ext>
          </c:extLst>
        </c:ser>
        <c:dLbls>
          <c:showLegendKey val="0"/>
          <c:showVal val="1"/>
          <c:showCatName val="0"/>
          <c:showSerName val="0"/>
          <c:showPercent val="0"/>
          <c:showBubbleSize val="0"/>
        </c:dLbls>
        <c:axId val="417127120"/>
        <c:axId val="484699664"/>
      </c:scatterChart>
      <c:valAx>
        <c:axId val="417127120"/>
        <c:scaling>
          <c:orientation val="minMax"/>
          <c:max val="10"/>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699664"/>
        <c:crosses val="autoZero"/>
        <c:crossBetween val="midCat"/>
      </c:valAx>
      <c:valAx>
        <c:axId val="484699664"/>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127120"/>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は、算入公債費の割合も高いことから、実質公債費比率は低い水準で推移しているが、公営企業債に対する繰出額は増加傾向にあり、また普通会計における償還額も増加が見込まれれる。加えて一部事務組合分についても今後増加が見込まれることから、地方債の発行については、計画的に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また、充当可能基金については、公共施設の更新に伴う特定目的基金の取り崩しにより、比率を上昇させ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部事務組合を含む公共施設の更新、改修事業、水道事業への公債費繰出の増加のほか、前述特定目的基金の取り崩しに伴う充当可能基金の減少が見込まれることから、将来負担比率の上昇は避けられ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取り崩すことなく、積立を行ったが、中央公民館建設基金については、新中央公民館建設事業の進捗に伴い、５５４百万円を取り崩したこと等により、基金全体としては４７０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については、事業の完了に伴い全額を取り崩すこととなり、基金全体の減少の主な要因となる予定であるが、公共施設等の大規模な修繕及び改修に要する資金を準備するため、公共施設等維持管理基金への積立を増や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びわ湖東部中核工業団地公共緑地維持管理基金：びわ湖東部中核工業団地の公共緑地の維持管理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中央公民館建設基金：新中央公民館建設事業の財源として、４１百万円を積み立てた一方、事業の進捗に伴い、５５４百万円を充当したことにより減少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社会福祉基金：小中学生医療費、新入学制通学助成、育児支援助成分２１百万円を充当したことにより減少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中央公民館建設基金：令和元年度に事業が完了予定であり、その後全額を取り崩す予定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社会福祉基金：毎年度１５百万円程度が必要であり、基金が枯渇しないよう財政状況に応じ積み立てる予定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取り崩しはなく、６０百万円の積立を行い、基金残高は前年度より増加している。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公共施設の修繕対応分を積み増している状況である。公共施設の修繕対応分については、特定目的基金を設置したことから、今後は７億円程度まで減少させ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取り崩しはなく、７百万円の積立を行い、基金残高は前年度より増加している。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財政状況により積立を行い、利率の高い地方債について繰上償還を行う。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48.1%</a:t>
          </a:r>
          <a:r>
            <a:rPr kumimoji="1" lang="ja-JP" altLang="en-US" sz="1100">
              <a:latin typeface="ＭＳ Ｐゴシック" panose="020B0600070205080204" pitchFamily="50" charset="-128"/>
              <a:ea typeface="ＭＳ Ｐゴシック" panose="020B0600070205080204" pitchFamily="50" charset="-128"/>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通常の減価償却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は進んでいるものの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中央公民館建設工事を実施したことから、数値は減少することとなった。類似団体との比較では、資産の老朽化の進行度は高くはないと言えるが、公共施設の老朽化に対応した対策は必要となっている。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109326</xdr:rowOff>
    </xdr:from>
    <xdr:to>
      <xdr:col>23</xdr:col>
      <xdr:colOff>136525</xdr:colOff>
      <xdr:row>32</xdr:row>
      <xdr:rowOff>39476</xdr:rowOff>
    </xdr:to>
    <xdr:sp macro="" textlink="">
      <xdr:nvSpPr>
        <xdr:cNvPr id="79" name="楕円 78"/>
        <xdr:cNvSpPr/>
      </xdr:nvSpPr>
      <xdr:spPr>
        <a:xfrm>
          <a:off x="4711700" y="61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87753</xdr:rowOff>
    </xdr:from>
    <xdr:ext cx="405111" cy="259045"/>
    <xdr:sp macro="" textlink="">
      <xdr:nvSpPr>
        <xdr:cNvPr id="80" name="有形固定資産減価償却率該当値テキスト"/>
        <xdr:cNvSpPr txBox="1"/>
      </xdr:nvSpPr>
      <xdr:spPr>
        <a:xfrm>
          <a:off x="4813300" y="617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94933</xdr:rowOff>
    </xdr:from>
    <xdr:to>
      <xdr:col>19</xdr:col>
      <xdr:colOff>187325</xdr:colOff>
      <xdr:row>32</xdr:row>
      <xdr:rowOff>25083</xdr:rowOff>
    </xdr:to>
    <xdr:sp macro="" textlink="">
      <xdr:nvSpPr>
        <xdr:cNvPr id="81" name="楕円 80"/>
        <xdr:cNvSpPr/>
      </xdr:nvSpPr>
      <xdr:spPr>
        <a:xfrm>
          <a:off x="4000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145733</xdr:rowOff>
    </xdr:from>
    <xdr:to>
      <xdr:col>23</xdr:col>
      <xdr:colOff>85725</xdr:colOff>
      <xdr:row>31</xdr:row>
      <xdr:rowOff>160126</xdr:rowOff>
    </xdr:to>
    <xdr:cxnSp macro="">
      <xdr:nvCxnSpPr>
        <xdr:cNvPr id="82" name="直線コネクタ 81"/>
        <xdr:cNvCxnSpPr/>
      </xdr:nvCxnSpPr>
      <xdr:spPr>
        <a:xfrm>
          <a:off x="4051300" y="6232208"/>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112924</xdr:rowOff>
    </xdr:from>
    <xdr:to>
      <xdr:col>11</xdr:col>
      <xdr:colOff>187325</xdr:colOff>
      <xdr:row>32</xdr:row>
      <xdr:rowOff>43074</xdr:rowOff>
    </xdr:to>
    <xdr:sp macro="" textlink="">
      <xdr:nvSpPr>
        <xdr:cNvPr id="83" name="楕円 82"/>
        <xdr:cNvSpPr/>
      </xdr:nvSpPr>
      <xdr:spPr>
        <a:xfrm>
          <a:off x="2476500" y="61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29544</xdr:rowOff>
    </xdr:from>
    <xdr:ext cx="405111" cy="259045"/>
    <xdr:sp macro="" textlink="">
      <xdr:nvSpPr>
        <xdr:cNvPr id="84"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5"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6"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16210</xdr:rowOff>
    </xdr:from>
    <xdr:ext cx="405111" cy="259045"/>
    <xdr:sp macro="" textlink="">
      <xdr:nvSpPr>
        <xdr:cNvPr id="87" name="n_1mainValue有形固定資産減価償却率"/>
        <xdr:cNvSpPr txBox="1"/>
      </xdr:nvSpPr>
      <xdr:spPr>
        <a:xfrm>
          <a:off x="38360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34201</xdr:rowOff>
    </xdr:from>
    <xdr:ext cx="405111" cy="259045"/>
    <xdr:sp macro="" textlink="">
      <xdr:nvSpPr>
        <xdr:cNvPr id="88" name="n_3mainValue有形固定資産減価償却率"/>
        <xdr:cNvSpPr txBox="1"/>
      </xdr:nvSpPr>
      <xdr:spPr>
        <a:xfrm>
          <a:off x="2324744" y="629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滋賀県平均、類似団体平均のいずれの数値と比較しても上回っているが、前年度と比較すると１１９．４ポイント減少した。これは、地方債において、償還額以上の新規発行を抑え、地方債残高を減少させたことが主な要因である。今後は、公共施設の更新等に伴う地方債発行も見込まれていることから、年度毎において償還額を超える地方債発行を行わないよう、計画的な地方債発行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7" name="直線コネクタ 116"/>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0"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1" name="直線コネクタ 120"/>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2"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3" name="フローチャート: 判断 122"/>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4" name="フローチャート: 判断 123"/>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133893</xdr:rowOff>
    </xdr:from>
    <xdr:to>
      <xdr:col>76</xdr:col>
      <xdr:colOff>73025</xdr:colOff>
      <xdr:row>30</xdr:row>
      <xdr:rowOff>64043</xdr:rowOff>
    </xdr:to>
    <xdr:sp macro="" textlink="">
      <xdr:nvSpPr>
        <xdr:cNvPr id="130" name="楕円 129"/>
        <xdr:cNvSpPr/>
      </xdr:nvSpPr>
      <xdr:spPr>
        <a:xfrm>
          <a:off x="14744700" y="58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156770</xdr:rowOff>
    </xdr:from>
    <xdr:ext cx="469744" cy="259045"/>
    <xdr:sp macro="" textlink="">
      <xdr:nvSpPr>
        <xdr:cNvPr id="131" name="債務償還比率該当値テキスト"/>
        <xdr:cNvSpPr txBox="1"/>
      </xdr:nvSpPr>
      <xdr:spPr>
        <a:xfrm>
          <a:off x="14846300" y="57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162130</xdr:rowOff>
    </xdr:from>
    <xdr:to>
      <xdr:col>72</xdr:col>
      <xdr:colOff>123825</xdr:colOff>
      <xdr:row>29</xdr:row>
      <xdr:rowOff>92280</xdr:rowOff>
    </xdr:to>
    <xdr:sp macro="" textlink="">
      <xdr:nvSpPr>
        <xdr:cNvPr id="132" name="楕円 131"/>
        <xdr:cNvSpPr/>
      </xdr:nvSpPr>
      <xdr:spPr>
        <a:xfrm>
          <a:off x="14033500" y="57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41480</xdr:rowOff>
    </xdr:from>
    <xdr:to>
      <xdr:col>76</xdr:col>
      <xdr:colOff>22225</xdr:colOff>
      <xdr:row>30</xdr:row>
      <xdr:rowOff>13243</xdr:rowOff>
    </xdr:to>
    <xdr:cxnSp macro="">
      <xdr:nvCxnSpPr>
        <xdr:cNvPr id="133" name="直線コネクタ 132"/>
        <xdr:cNvCxnSpPr/>
      </xdr:nvCxnSpPr>
      <xdr:spPr>
        <a:xfrm>
          <a:off x="14084300" y="5785055"/>
          <a:ext cx="711200" cy="1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4"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108807</xdr:rowOff>
    </xdr:from>
    <xdr:ext cx="469744" cy="259045"/>
    <xdr:sp macro="" textlink="">
      <xdr:nvSpPr>
        <xdr:cNvPr id="135" name="n_1mainValue債務償還比率"/>
        <xdr:cNvSpPr txBox="1"/>
      </xdr:nvSpPr>
      <xdr:spPr>
        <a:xfrm>
          <a:off x="13836727" y="55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1" name="楕円 70"/>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2"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63500</xdr:rowOff>
    </xdr:from>
    <xdr:to>
      <xdr:col>20</xdr:col>
      <xdr:colOff>38100</xdr:colOff>
      <xdr:row>40</xdr:row>
      <xdr:rowOff>165100</xdr:rowOff>
    </xdr:to>
    <xdr:sp macro="" textlink="">
      <xdr:nvSpPr>
        <xdr:cNvPr id="73" name="楕円 72"/>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114300</xdr:rowOff>
    </xdr:to>
    <xdr:cxnSp macro="">
      <xdr:nvCxnSpPr>
        <xdr:cNvPr id="74" name="直線コネクタ 73"/>
        <xdr:cNvCxnSpPr/>
      </xdr:nvCxnSpPr>
      <xdr:spPr>
        <a:xfrm flipV="1">
          <a:off x="3797300" y="693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93980</xdr:rowOff>
    </xdr:from>
    <xdr:to>
      <xdr:col>10</xdr:col>
      <xdr:colOff>165100</xdr:colOff>
      <xdr:row>41</xdr:row>
      <xdr:rowOff>24130</xdr:rowOff>
    </xdr:to>
    <xdr:sp macro="" textlink="">
      <xdr:nvSpPr>
        <xdr:cNvPr id="75" name="楕円 74"/>
        <xdr:cNvSpPr/>
      </xdr:nvSpPr>
      <xdr:spPr>
        <a:xfrm>
          <a:off x="196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6"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7"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8"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156227</xdr:rowOff>
    </xdr:from>
    <xdr:ext cx="405111" cy="259045"/>
    <xdr:sp macro="" textlink="">
      <xdr:nvSpPr>
        <xdr:cNvPr id="79" name="n_1mainValue【道路】&#10;有形固定資産減価償却率"/>
        <xdr:cNvSpPr txBox="1"/>
      </xdr:nvSpPr>
      <xdr:spPr>
        <a:xfrm>
          <a:off x="3582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15257</xdr:rowOff>
    </xdr:from>
    <xdr:ext cx="405111" cy="259045"/>
    <xdr:sp macro="" textlink="">
      <xdr:nvSpPr>
        <xdr:cNvPr id="80" name="n_3mainValue【道路】&#10;有形固定資産減価償却率"/>
        <xdr:cNvSpPr txBox="1"/>
      </xdr:nvSpPr>
      <xdr:spPr>
        <a:xfrm>
          <a:off x="1816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4" name="テキスト ボックス 9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6" name="テキスト ボックス 9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8" name="テキスト ボックス 9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0" name="テキスト ボックス 9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2" name="テキスト ボックス 10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4" name="直線コネクタ 103"/>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5"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6" name="直線コネクタ 105"/>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7"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8" name="直線コネクタ 107"/>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9"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0" name="フローチャート: 判断 109"/>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1" name="フローチャート: 判断 110"/>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2" name="フローチャート: 判断 111"/>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3" name="フローチャート: 判断 112"/>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155332</xdr:rowOff>
    </xdr:from>
    <xdr:to>
      <xdr:col>55</xdr:col>
      <xdr:colOff>50800</xdr:colOff>
      <xdr:row>42</xdr:row>
      <xdr:rowOff>85482</xdr:rowOff>
    </xdr:to>
    <xdr:sp macro="" textlink="">
      <xdr:nvSpPr>
        <xdr:cNvPr id="119" name="楕円 118"/>
        <xdr:cNvSpPr/>
      </xdr:nvSpPr>
      <xdr:spPr>
        <a:xfrm>
          <a:off x="10426700" y="71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0"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155334</xdr:rowOff>
    </xdr:from>
    <xdr:to>
      <xdr:col>50</xdr:col>
      <xdr:colOff>165100</xdr:colOff>
      <xdr:row>42</xdr:row>
      <xdr:rowOff>85484</xdr:rowOff>
    </xdr:to>
    <xdr:sp macro="" textlink="">
      <xdr:nvSpPr>
        <xdr:cNvPr id="121" name="楕円 120"/>
        <xdr:cNvSpPr/>
      </xdr:nvSpPr>
      <xdr:spPr>
        <a:xfrm>
          <a:off x="9588500" y="7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34682</xdr:rowOff>
    </xdr:from>
    <xdr:to>
      <xdr:col>55</xdr:col>
      <xdr:colOff>0</xdr:colOff>
      <xdr:row>42</xdr:row>
      <xdr:rowOff>34684</xdr:rowOff>
    </xdr:to>
    <xdr:cxnSp macro="">
      <xdr:nvCxnSpPr>
        <xdr:cNvPr id="122" name="直線コネクタ 121"/>
        <xdr:cNvCxnSpPr/>
      </xdr:nvCxnSpPr>
      <xdr:spPr>
        <a:xfrm flipV="1">
          <a:off x="9639300" y="7235582"/>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156074</xdr:rowOff>
    </xdr:from>
    <xdr:to>
      <xdr:col>41</xdr:col>
      <xdr:colOff>101600</xdr:colOff>
      <xdr:row>42</xdr:row>
      <xdr:rowOff>86224</xdr:rowOff>
    </xdr:to>
    <xdr:sp macro="" textlink="">
      <xdr:nvSpPr>
        <xdr:cNvPr id="123" name="楕円 122"/>
        <xdr:cNvSpPr/>
      </xdr:nvSpPr>
      <xdr:spPr>
        <a:xfrm>
          <a:off x="7810500" y="71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24"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5"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6"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76611</xdr:rowOff>
    </xdr:from>
    <xdr:ext cx="534377" cy="259045"/>
    <xdr:sp macro="" textlink="">
      <xdr:nvSpPr>
        <xdr:cNvPr id="127" name="n_1mainValue【道路】&#10;一人当たり延長"/>
        <xdr:cNvSpPr txBox="1"/>
      </xdr:nvSpPr>
      <xdr:spPr>
        <a:xfrm>
          <a:off x="9359411" y="7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77351</xdr:rowOff>
    </xdr:from>
    <xdr:ext cx="534377" cy="259045"/>
    <xdr:sp macro="" textlink="">
      <xdr:nvSpPr>
        <xdr:cNvPr id="128" name="n_3mainValue【道路】&#10;一人当たり延長"/>
        <xdr:cNvSpPr txBox="1"/>
      </xdr:nvSpPr>
      <xdr:spPr>
        <a:xfrm>
          <a:off x="7594111" y="72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4" name="直線コネクタ 153"/>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6" name="直線コネクタ 15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7"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8" name="直線コネクタ 157"/>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59"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0" name="フローチャート: 判断 159"/>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1" name="フローチャート: 判断 160"/>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2" name="フローチャート: 判断 16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3" name="フローチャート: 判断 162"/>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70031</xdr:rowOff>
    </xdr:from>
    <xdr:to>
      <xdr:col>24</xdr:col>
      <xdr:colOff>114300</xdr:colOff>
      <xdr:row>60</xdr:row>
      <xdr:rowOff>181</xdr:rowOff>
    </xdr:to>
    <xdr:sp macro="" textlink="">
      <xdr:nvSpPr>
        <xdr:cNvPr id="169" name="楕円 168"/>
        <xdr:cNvSpPr/>
      </xdr:nvSpPr>
      <xdr:spPr>
        <a:xfrm>
          <a:off x="45847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48458</xdr:rowOff>
    </xdr:from>
    <xdr:ext cx="405111" cy="259045"/>
    <xdr:sp macro="" textlink="">
      <xdr:nvSpPr>
        <xdr:cNvPr id="170" name="【橋りょう・トンネル】&#10;有形固定資産減価償却率該当値テキスト"/>
        <xdr:cNvSpPr txBox="1"/>
      </xdr:nvSpPr>
      <xdr:spPr>
        <a:xfrm>
          <a:off x="4673600"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1" name="楕円 170"/>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120831</xdr:rowOff>
    </xdr:from>
    <xdr:to>
      <xdr:col>24</xdr:col>
      <xdr:colOff>63500</xdr:colOff>
      <xdr:row>59</xdr:row>
      <xdr:rowOff>146957</xdr:rowOff>
    </xdr:to>
    <xdr:cxnSp macro="">
      <xdr:nvCxnSpPr>
        <xdr:cNvPr id="172" name="直線コネクタ 171"/>
        <xdr:cNvCxnSpPr/>
      </xdr:nvCxnSpPr>
      <xdr:spPr>
        <a:xfrm flipV="1">
          <a:off x="3797300" y="102363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73" name="楕円 172"/>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104883</xdr:rowOff>
    </xdr:from>
    <xdr:ext cx="405111" cy="259045"/>
    <xdr:sp macro="" textlink="">
      <xdr:nvSpPr>
        <xdr:cNvPr id="174"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5"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6"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77"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33762</xdr:rowOff>
    </xdr:from>
    <xdr:ext cx="405111" cy="259045"/>
    <xdr:sp macro="" textlink="">
      <xdr:nvSpPr>
        <xdr:cNvPr id="178" name="n_3mainValue【橋りょう・トンネル】&#10;有形固定資産減価償却率"/>
        <xdr:cNvSpPr txBox="1"/>
      </xdr:nvSpPr>
      <xdr:spPr>
        <a:xfrm>
          <a:off x="1816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2" name="テキスト ボックス 19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4" name="テキスト ボックス 19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6" name="テキスト ボックス 19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0" name="直線コネクタ 199"/>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1"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2" name="直線コネクタ 201"/>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3"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4" name="直線コネクタ 203"/>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5"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6" name="フローチャート: 判断 205"/>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7" name="フローチャート: 判断 206"/>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8" name="フローチャート: 判断 207"/>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9" name="フローチャート: 判断 208"/>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76265</xdr:rowOff>
    </xdr:from>
    <xdr:to>
      <xdr:col>55</xdr:col>
      <xdr:colOff>50800</xdr:colOff>
      <xdr:row>63</xdr:row>
      <xdr:rowOff>6415</xdr:rowOff>
    </xdr:to>
    <xdr:sp macro="" textlink="">
      <xdr:nvSpPr>
        <xdr:cNvPr id="215" name="楕円 214"/>
        <xdr:cNvSpPr/>
      </xdr:nvSpPr>
      <xdr:spPr>
        <a:xfrm>
          <a:off x="10426700" y="107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54692</xdr:rowOff>
    </xdr:from>
    <xdr:ext cx="599010" cy="259045"/>
    <xdr:sp macro="" textlink="">
      <xdr:nvSpPr>
        <xdr:cNvPr id="216" name="【橋りょう・トンネル】&#10;一人当たり有形固定資産（償却資産）額該当値テキスト"/>
        <xdr:cNvSpPr txBox="1"/>
      </xdr:nvSpPr>
      <xdr:spPr>
        <a:xfrm>
          <a:off x="10515600" y="1068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76536</xdr:rowOff>
    </xdr:from>
    <xdr:to>
      <xdr:col>50</xdr:col>
      <xdr:colOff>165100</xdr:colOff>
      <xdr:row>63</xdr:row>
      <xdr:rowOff>6686</xdr:rowOff>
    </xdr:to>
    <xdr:sp macro="" textlink="">
      <xdr:nvSpPr>
        <xdr:cNvPr id="217" name="楕円 216"/>
        <xdr:cNvSpPr/>
      </xdr:nvSpPr>
      <xdr:spPr>
        <a:xfrm>
          <a:off x="9588500" y="10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127065</xdr:rowOff>
    </xdr:from>
    <xdr:to>
      <xdr:col>55</xdr:col>
      <xdr:colOff>0</xdr:colOff>
      <xdr:row>62</xdr:row>
      <xdr:rowOff>127336</xdr:rowOff>
    </xdr:to>
    <xdr:cxnSp macro="">
      <xdr:nvCxnSpPr>
        <xdr:cNvPr id="218" name="直線コネクタ 217"/>
        <xdr:cNvCxnSpPr/>
      </xdr:nvCxnSpPr>
      <xdr:spPr>
        <a:xfrm flipV="1">
          <a:off x="9639300" y="10756965"/>
          <a:ext cx="8382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88584</xdr:rowOff>
    </xdr:from>
    <xdr:to>
      <xdr:col>41</xdr:col>
      <xdr:colOff>101600</xdr:colOff>
      <xdr:row>63</xdr:row>
      <xdr:rowOff>18734</xdr:rowOff>
    </xdr:to>
    <xdr:sp macro="" textlink="">
      <xdr:nvSpPr>
        <xdr:cNvPr id="219" name="楕円 218"/>
        <xdr:cNvSpPr/>
      </xdr:nvSpPr>
      <xdr:spPr>
        <a:xfrm>
          <a:off x="7810500" y="10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160784</xdr:rowOff>
    </xdr:from>
    <xdr:ext cx="599010" cy="259045"/>
    <xdr:sp macro="" textlink="">
      <xdr:nvSpPr>
        <xdr:cNvPr id="220"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1"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2"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169263</xdr:rowOff>
    </xdr:from>
    <xdr:ext cx="599010" cy="259045"/>
    <xdr:sp macro="" textlink="">
      <xdr:nvSpPr>
        <xdr:cNvPr id="223" name="n_1mainValue【橋りょう・トンネル】&#10;一人当たり有形固定資産（償却資産）額"/>
        <xdr:cNvSpPr txBox="1"/>
      </xdr:nvSpPr>
      <xdr:spPr>
        <a:xfrm>
          <a:off x="9327095" y="1079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9861</xdr:rowOff>
    </xdr:from>
    <xdr:ext cx="599010" cy="259045"/>
    <xdr:sp macro="" textlink="">
      <xdr:nvSpPr>
        <xdr:cNvPr id="224" name="n_3mainValue【橋りょう・トンネル】&#10;一人当たり有形固定資産（償却資産）額"/>
        <xdr:cNvSpPr txBox="1"/>
      </xdr:nvSpPr>
      <xdr:spPr>
        <a:xfrm>
          <a:off x="7561795" y="1081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7" name="直線コネクタ 2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8" name="テキスト ボックス 26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9" name="直線コネクタ 2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0" name="テキスト ボックス 2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1" name="直線コネクタ 2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2" name="テキスト ボックス 2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3" name="直線コネクタ 2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4" name="テキスト ボックス 2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5" name="直線コネクタ 2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6" name="テキスト ボックス 2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7" name="直線コネクタ 2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8" name="テキスト ボックス 2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282" name="直線コネクタ 281"/>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283"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284" name="直線コネクタ 283"/>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6" name="直線コネクタ 28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287"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288" name="フローチャート: 判断 287"/>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89" name="フローチャート: 判断 28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290" name="フローチャート: 判断 289"/>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291" name="フローチャート: 判断 290"/>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146231</xdr:rowOff>
    </xdr:from>
    <xdr:to>
      <xdr:col>85</xdr:col>
      <xdr:colOff>177800</xdr:colOff>
      <xdr:row>38</xdr:row>
      <xdr:rowOff>76381</xdr:rowOff>
    </xdr:to>
    <xdr:sp macro="" textlink="">
      <xdr:nvSpPr>
        <xdr:cNvPr id="297" name="楕円 296"/>
        <xdr:cNvSpPr/>
      </xdr:nvSpPr>
      <xdr:spPr>
        <a:xfrm>
          <a:off x="16268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124658</xdr:rowOff>
    </xdr:from>
    <xdr:ext cx="405111" cy="259045"/>
    <xdr:sp macro="" textlink="">
      <xdr:nvSpPr>
        <xdr:cNvPr id="298" name="【認定こども園・幼稚園・保育所】&#10;有形固定資産減価償却率該当値テキスト"/>
        <xdr:cNvSpPr txBox="1"/>
      </xdr:nvSpPr>
      <xdr:spPr>
        <a:xfrm>
          <a:off x="16357600"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299" name="楕円 298"/>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69669</xdr:rowOff>
    </xdr:to>
    <xdr:cxnSp macro="">
      <xdr:nvCxnSpPr>
        <xdr:cNvPr id="300" name="直線コネクタ 299"/>
        <xdr:cNvCxnSpPr/>
      </xdr:nvCxnSpPr>
      <xdr:spPr>
        <a:xfrm flipV="1">
          <a:off x="15481300" y="65406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301" name="楕円 300"/>
        <xdr:cNvSpPr/>
      </xdr:nvSpPr>
      <xdr:spPr>
        <a:xfrm>
          <a:off x="13652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302"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03"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04"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111596</xdr:rowOff>
    </xdr:from>
    <xdr:ext cx="405111" cy="259045"/>
    <xdr:sp macro="" textlink="">
      <xdr:nvSpPr>
        <xdr:cNvPr id="305" name="n_1mainValue【認定こども園・幼稚園・保育所】&#10;有形固定資産減価償却率"/>
        <xdr:cNvSpPr txBox="1"/>
      </xdr:nvSpPr>
      <xdr:spPr>
        <a:xfrm>
          <a:off x="152660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28320</xdr:rowOff>
    </xdr:from>
    <xdr:ext cx="405111" cy="259045"/>
    <xdr:sp macro="" textlink="">
      <xdr:nvSpPr>
        <xdr:cNvPr id="306" name="n_3mainValue【認定こども園・幼稚園・保育所】&#10;有形固定資産減価償却率"/>
        <xdr:cNvSpPr txBox="1"/>
      </xdr:nvSpPr>
      <xdr:spPr>
        <a:xfrm>
          <a:off x="13500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7" name="直線コネクタ 3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8" name="テキスト ボックス 3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9" name="直線コネクタ 3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0" name="テキスト ボックス 3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1" name="直線コネクタ 3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2" name="テキスト ボックス 3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3" name="直線コネクタ 3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4" name="テキスト ボックス 3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5" name="直線コネクタ 3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6" name="テキスト ボックス 3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30" name="直線コネクタ 329"/>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31"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32" name="直線コネクタ 331"/>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33"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34" name="直線コネクタ 333"/>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35"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36" name="フローチャート: 判断 335"/>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37" name="フローチャート: 判断 336"/>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38" name="フローチャート: 判断 337"/>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39" name="フローチャート: 判断 338"/>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22860</xdr:rowOff>
    </xdr:from>
    <xdr:to>
      <xdr:col>116</xdr:col>
      <xdr:colOff>114300</xdr:colOff>
      <xdr:row>36</xdr:row>
      <xdr:rowOff>124460</xdr:rowOff>
    </xdr:to>
    <xdr:sp macro="" textlink="">
      <xdr:nvSpPr>
        <xdr:cNvPr id="345" name="楕円 344"/>
        <xdr:cNvSpPr/>
      </xdr:nvSpPr>
      <xdr:spPr>
        <a:xfrm>
          <a:off x="22110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45737</xdr:rowOff>
    </xdr:from>
    <xdr:ext cx="469744" cy="259045"/>
    <xdr:sp macro="" textlink="">
      <xdr:nvSpPr>
        <xdr:cNvPr id="346" name="【認定こども園・幼稚園・保育所】&#10;一人当たり面積該当値テキスト"/>
        <xdr:cNvSpPr txBox="1"/>
      </xdr:nvSpPr>
      <xdr:spPr>
        <a:xfrm>
          <a:off x="22199600" y="60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22860</xdr:rowOff>
    </xdr:from>
    <xdr:to>
      <xdr:col>112</xdr:col>
      <xdr:colOff>38100</xdr:colOff>
      <xdr:row>36</xdr:row>
      <xdr:rowOff>124460</xdr:rowOff>
    </xdr:to>
    <xdr:sp macro="" textlink="">
      <xdr:nvSpPr>
        <xdr:cNvPr id="347" name="楕円 346"/>
        <xdr:cNvSpPr/>
      </xdr:nvSpPr>
      <xdr:spPr>
        <a:xfrm>
          <a:off x="21272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73660</xdr:rowOff>
    </xdr:from>
    <xdr:to>
      <xdr:col>116</xdr:col>
      <xdr:colOff>63500</xdr:colOff>
      <xdr:row>36</xdr:row>
      <xdr:rowOff>73660</xdr:rowOff>
    </xdr:to>
    <xdr:cxnSp macro="">
      <xdr:nvCxnSpPr>
        <xdr:cNvPr id="348" name="直線コネクタ 347"/>
        <xdr:cNvCxnSpPr/>
      </xdr:nvCxnSpPr>
      <xdr:spPr>
        <a:xfrm>
          <a:off x="21323300" y="624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7620</xdr:rowOff>
    </xdr:from>
    <xdr:to>
      <xdr:col>102</xdr:col>
      <xdr:colOff>165100</xdr:colOff>
      <xdr:row>37</xdr:row>
      <xdr:rowOff>109220</xdr:rowOff>
    </xdr:to>
    <xdr:sp macro="" textlink="">
      <xdr:nvSpPr>
        <xdr:cNvPr id="349" name="楕円 348"/>
        <xdr:cNvSpPr/>
      </xdr:nvSpPr>
      <xdr:spPr>
        <a:xfrm>
          <a:off x="19494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139717</xdr:rowOff>
    </xdr:from>
    <xdr:ext cx="469744" cy="259045"/>
    <xdr:sp macro="" textlink="">
      <xdr:nvSpPr>
        <xdr:cNvPr id="350"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51"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352"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140987</xdr:rowOff>
    </xdr:from>
    <xdr:ext cx="469744" cy="259045"/>
    <xdr:sp macro="" textlink="">
      <xdr:nvSpPr>
        <xdr:cNvPr id="353" name="n_1mainValue【認定こども園・幼稚園・保育所】&#10;一人当たり面積"/>
        <xdr:cNvSpPr txBox="1"/>
      </xdr:nvSpPr>
      <xdr:spPr>
        <a:xfrm>
          <a:off x="21075727" y="597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125747</xdr:rowOff>
    </xdr:from>
    <xdr:ext cx="469744" cy="259045"/>
    <xdr:sp macro="" textlink="">
      <xdr:nvSpPr>
        <xdr:cNvPr id="354" name="n_3mainValue【認定こども園・幼稚園・保育所】&#10;一人当たり面積"/>
        <xdr:cNvSpPr txBox="1"/>
      </xdr:nvSpPr>
      <xdr:spPr>
        <a:xfrm>
          <a:off x="19310427" y="61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5" name="テキスト ボックス 37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79" name="直線コネクタ 378"/>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80"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81" name="直線コネクタ 380"/>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82"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83" name="直線コネクタ 382"/>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384"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85" name="フローチャート: 判断 384"/>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86" name="フローチャート: 判断 385"/>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87" name="フローチャート: 判断 38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388" name="フローチャート: 判断 387"/>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53975</xdr:rowOff>
    </xdr:from>
    <xdr:to>
      <xdr:col>85</xdr:col>
      <xdr:colOff>177800</xdr:colOff>
      <xdr:row>57</xdr:row>
      <xdr:rowOff>155575</xdr:rowOff>
    </xdr:to>
    <xdr:sp macro="" textlink="">
      <xdr:nvSpPr>
        <xdr:cNvPr id="394" name="楕円 393"/>
        <xdr:cNvSpPr/>
      </xdr:nvSpPr>
      <xdr:spPr>
        <a:xfrm>
          <a:off x="16268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76852</xdr:rowOff>
    </xdr:from>
    <xdr:ext cx="405111" cy="259045"/>
    <xdr:sp macro="" textlink="">
      <xdr:nvSpPr>
        <xdr:cNvPr id="395" name="【学校施設】&#10;有形固定資産減価償却率該当値テキスト"/>
        <xdr:cNvSpPr txBox="1"/>
      </xdr:nvSpPr>
      <xdr:spPr>
        <a:xfrm>
          <a:off x="16357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88265</xdr:rowOff>
    </xdr:from>
    <xdr:to>
      <xdr:col>81</xdr:col>
      <xdr:colOff>101600</xdr:colOff>
      <xdr:row>58</xdr:row>
      <xdr:rowOff>18415</xdr:rowOff>
    </xdr:to>
    <xdr:sp macro="" textlink="">
      <xdr:nvSpPr>
        <xdr:cNvPr id="396" name="楕円 395"/>
        <xdr:cNvSpPr/>
      </xdr:nvSpPr>
      <xdr:spPr>
        <a:xfrm>
          <a:off x="15430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104775</xdr:rowOff>
    </xdr:from>
    <xdr:to>
      <xdr:col>85</xdr:col>
      <xdr:colOff>127000</xdr:colOff>
      <xdr:row>57</xdr:row>
      <xdr:rowOff>139065</xdr:rowOff>
    </xdr:to>
    <xdr:cxnSp macro="">
      <xdr:nvCxnSpPr>
        <xdr:cNvPr id="397" name="直線コネクタ 396"/>
        <xdr:cNvCxnSpPr/>
      </xdr:nvCxnSpPr>
      <xdr:spPr>
        <a:xfrm flipV="1">
          <a:off x="15481300" y="9877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65405</xdr:rowOff>
    </xdr:from>
    <xdr:to>
      <xdr:col>72</xdr:col>
      <xdr:colOff>38100</xdr:colOff>
      <xdr:row>57</xdr:row>
      <xdr:rowOff>167005</xdr:rowOff>
    </xdr:to>
    <xdr:sp macro="" textlink="">
      <xdr:nvSpPr>
        <xdr:cNvPr id="398" name="楕円 397"/>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399"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0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401"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34942</xdr:rowOff>
    </xdr:from>
    <xdr:ext cx="405111" cy="259045"/>
    <xdr:sp macro="" textlink="">
      <xdr:nvSpPr>
        <xdr:cNvPr id="402" name="n_1mainValue【学校施設】&#10;有形固定資産減価償却率"/>
        <xdr:cNvSpPr txBox="1"/>
      </xdr:nvSpPr>
      <xdr:spPr>
        <a:xfrm>
          <a:off x="15266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12082</xdr:rowOff>
    </xdr:from>
    <xdr:ext cx="405111" cy="259045"/>
    <xdr:sp macro="" textlink="">
      <xdr:nvSpPr>
        <xdr:cNvPr id="403" name="n_3mainValue【学校施設】&#10;有形固定資産減価償却率"/>
        <xdr:cNvSpPr txBox="1"/>
      </xdr:nvSpPr>
      <xdr:spPr>
        <a:xfrm>
          <a:off x="13500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29" name="直線コネクタ 428"/>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30"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31" name="直線コネクタ 430"/>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32"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33" name="直線コネクタ 432"/>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34"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35" name="フローチャート: 判断 434"/>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36" name="フローチャート: 判断 435"/>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37" name="フローチャート: 判断 436"/>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38" name="フローチャート: 判断 437"/>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71991</xdr:rowOff>
    </xdr:from>
    <xdr:to>
      <xdr:col>116</xdr:col>
      <xdr:colOff>114300</xdr:colOff>
      <xdr:row>61</xdr:row>
      <xdr:rowOff>2141</xdr:rowOff>
    </xdr:to>
    <xdr:sp macro="" textlink="">
      <xdr:nvSpPr>
        <xdr:cNvPr id="444" name="楕円 443"/>
        <xdr:cNvSpPr/>
      </xdr:nvSpPr>
      <xdr:spPr>
        <a:xfrm>
          <a:off x="22110700" y="103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50418</xdr:rowOff>
    </xdr:from>
    <xdr:ext cx="469744" cy="259045"/>
    <xdr:sp macro="" textlink="">
      <xdr:nvSpPr>
        <xdr:cNvPr id="445" name="【学校施設】&#10;一人当たり面積該当値テキスト"/>
        <xdr:cNvSpPr txBox="1"/>
      </xdr:nvSpPr>
      <xdr:spPr>
        <a:xfrm>
          <a:off x="22199600" y="103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72317</xdr:rowOff>
    </xdr:from>
    <xdr:to>
      <xdr:col>112</xdr:col>
      <xdr:colOff>38100</xdr:colOff>
      <xdr:row>61</xdr:row>
      <xdr:rowOff>2467</xdr:rowOff>
    </xdr:to>
    <xdr:sp macro="" textlink="">
      <xdr:nvSpPr>
        <xdr:cNvPr id="446" name="楕円 445"/>
        <xdr:cNvSpPr/>
      </xdr:nvSpPr>
      <xdr:spPr>
        <a:xfrm>
          <a:off x="21272500" y="103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122791</xdr:rowOff>
    </xdr:from>
    <xdr:to>
      <xdr:col>116</xdr:col>
      <xdr:colOff>63500</xdr:colOff>
      <xdr:row>60</xdr:row>
      <xdr:rowOff>123117</xdr:rowOff>
    </xdr:to>
    <xdr:cxnSp macro="">
      <xdr:nvCxnSpPr>
        <xdr:cNvPr id="447" name="直線コネクタ 446"/>
        <xdr:cNvCxnSpPr/>
      </xdr:nvCxnSpPr>
      <xdr:spPr>
        <a:xfrm flipV="1">
          <a:off x="21323300" y="1040979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85380</xdr:rowOff>
    </xdr:from>
    <xdr:to>
      <xdr:col>102</xdr:col>
      <xdr:colOff>165100</xdr:colOff>
      <xdr:row>61</xdr:row>
      <xdr:rowOff>15530</xdr:rowOff>
    </xdr:to>
    <xdr:sp macro="" textlink="">
      <xdr:nvSpPr>
        <xdr:cNvPr id="448" name="楕円 447"/>
        <xdr:cNvSpPr/>
      </xdr:nvSpPr>
      <xdr:spPr>
        <a:xfrm>
          <a:off x="19494500" y="103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96392</xdr:rowOff>
    </xdr:from>
    <xdr:ext cx="469744" cy="259045"/>
    <xdr:sp macro="" textlink="">
      <xdr:nvSpPr>
        <xdr:cNvPr id="449"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50"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51"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165044</xdr:rowOff>
    </xdr:from>
    <xdr:ext cx="469744" cy="259045"/>
    <xdr:sp macro="" textlink="">
      <xdr:nvSpPr>
        <xdr:cNvPr id="452" name="n_1mainValue【学校施設】&#10;一人当たり面積"/>
        <xdr:cNvSpPr txBox="1"/>
      </xdr:nvSpPr>
      <xdr:spPr>
        <a:xfrm>
          <a:off x="21075727" y="1045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6657</xdr:rowOff>
    </xdr:from>
    <xdr:ext cx="469744" cy="259045"/>
    <xdr:sp macro="" textlink="">
      <xdr:nvSpPr>
        <xdr:cNvPr id="453" name="n_3mainValue【学校施設】&#10;一人当たり面積"/>
        <xdr:cNvSpPr txBox="1"/>
      </xdr:nvSpPr>
      <xdr:spPr>
        <a:xfrm>
          <a:off x="19310427" y="104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4" name="正方形/長方形 4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5" name="正方形/長方形 4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6" name="正方形/長方形 4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7" name="正方形/長方形 4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8" name="正方形/長方形 4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9" name="正方形/長方形 4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0" name="正方形/長方形 4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1" name="正方形/長方形 4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2" name="テキスト ボックス 4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3" name="直線コネクタ 4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4" name="直線コネクタ 4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5" name="テキスト ボックス 4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6" name="直線コネクタ 4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7" name="テキスト ボックス 4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8" name="直線コネクタ 4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9" name="テキスト ボックス 4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0" name="直線コネクタ 4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1" name="テキスト ボックス 4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2" name="直線コネクタ 4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3" name="テキスト ボックス 4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4" name="直線コネクタ 4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5" name="テキスト ボックス 4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7" name="テキスト ボックス 4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79" name="直線コネクタ 47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8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81" name="直線コネクタ 48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3" name="直線コネクタ 48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10177</xdr:rowOff>
    </xdr:from>
    <xdr:ext cx="405111" cy="259045"/>
    <xdr:sp macro="" textlink="">
      <xdr:nvSpPr>
        <xdr:cNvPr id="484" name="【児童館】&#10;有形固定資産減価償却率平均値テキスト"/>
        <xdr:cNvSpPr txBox="1"/>
      </xdr:nvSpPr>
      <xdr:spPr>
        <a:xfrm>
          <a:off x="16357600" y="1372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485" name="フローチャート: 判断 48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486" name="フローチャート: 判断 48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487" name="フローチャート: 判断 48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488" name="フローチャート: 判断 48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494" name="楕円 493"/>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495" name="【児童館】&#10;有形固定資産減価償却率該当値テキスト"/>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93436</xdr:rowOff>
    </xdr:from>
    <xdr:to>
      <xdr:col>81</xdr:col>
      <xdr:colOff>101600</xdr:colOff>
      <xdr:row>85</xdr:row>
      <xdr:rowOff>23586</xdr:rowOff>
    </xdr:to>
    <xdr:sp macro="" textlink="">
      <xdr:nvSpPr>
        <xdr:cNvPr id="496" name="楕円 495"/>
        <xdr:cNvSpPr/>
      </xdr:nvSpPr>
      <xdr:spPr>
        <a:xfrm>
          <a:off x="15430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144236</xdr:rowOff>
    </xdr:to>
    <xdr:cxnSp macro="">
      <xdr:nvCxnSpPr>
        <xdr:cNvPr id="497" name="直線コネクタ 496"/>
        <xdr:cNvCxnSpPr/>
      </xdr:nvCxnSpPr>
      <xdr:spPr>
        <a:xfrm flipV="1">
          <a:off x="15481300" y="1449541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65677</xdr:rowOff>
    </xdr:from>
    <xdr:to>
      <xdr:col>72</xdr:col>
      <xdr:colOff>38100</xdr:colOff>
      <xdr:row>78</xdr:row>
      <xdr:rowOff>167277</xdr:rowOff>
    </xdr:to>
    <xdr:sp macro="" textlink="">
      <xdr:nvSpPr>
        <xdr:cNvPr id="498" name="楕円 497"/>
        <xdr:cNvSpPr/>
      </xdr:nvSpPr>
      <xdr:spPr>
        <a:xfrm>
          <a:off x="13652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28683</xdr:rowOff>
    </xdr:from>
    <xdr:ext cx="405111" cy="259045"/>
    <xdr:sp macro="" textlink="">
      <xdr:nvSpPr>
        <xdr:cNvPr id="499"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00"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129013</xdr:rowOff>
    </xdr:from>
    <xdr:ext cx="405111" cy="259045"/>
    <xdr:sp macro="" textlink="">
      <xdr:nvSpPr>
        <xdr:cNvPr id="501" name="n_3aveValue【児童館】&#10;有形固定資産減価償却率"/>
        <xdr:cNvSpPr txBox="1"/>
      </xdr:nvSpPr>
      <xdr:spPr>
        <a:xfrm>
          <a:off x="13500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14713</xdr:rowOff>
    </xdr:from>
    <xdr:ext cx="405111" cy="259045"/>
    <xdr:sp macro="" textlink="">
      <xdr:nvSpPr>
        <xdr:cNvPr id="502" name="n_1mainValue【児童館】&#10;有形固定資産減価償却率"/>
        <xdr:cNvSpPr txBox="1"/>
      </xdr:nvSpPr>
      <xdr:spPr>
        <a:xfrm>
          <a:off x="152660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12354</xdr:rowOff>
    </xdr:from>
    <xdr:ext cx="405111" cy="259045"/>
    <xdr:sp macro="" textlink="">
      <xdr:nvSpPr>
        <xdr:cNvPr id="503" name="n_3mainValue【児童館】&#10;有形固定資産減価償却率"/>
        <xdr:cNvSpPr txBox="1"/>
      </xdr:nvSpPr>
      <xdr:spPr>
        <a:xfrm>
          <a:off x="13500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14" name="直線コネクタ 51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15" name="テキスト ボックス 51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6" name="直線コネクタ 5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7" name="テキスト ボックス 5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18" name="直線コネクタ 51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19" name="テキスト ボックス 51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23" name="直線コネクタ 522"/>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2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25" name="直線コネクタ 52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26"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27" name="直線コネクタ 526"/>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528" name="【児童館】&#10;一人当たり面積平均値テキスト"/>
        <xdr:cNvSpPr txBox="1"/>
      </xdr:nvSpPr>
      <xdr:spPr>
        <a:xfrm>
          <a:off x="22199600" y="13994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29" name="フローチャート: 判断 528"/>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30" name="フローチャート: 判断 529"/>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31" name="フローチャート: 判断 530"/>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32" name="フローチャート: 判断 531"/>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3" name="テキスト ボックス 5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4" name="テキスト ボックス 5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5" name="テキスト ボックス 5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6" name="テキスト ボックス 5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7" name="テキスト ボックス 5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38" name="楕円 53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3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40" name="楕円 53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41" name="直線コネクタ 54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542" name="楕円 54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543"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544"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545"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46"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547"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73" name="直線コネクタ 57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7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75" name="直線コネクタ 57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7" name="直線コネクタ 5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78"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79" name="フローチャート: 判断 57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80" name="フローチャート: 判断 57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81" name="フローチャート: 判断 58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82" name="フローチャート: 判断 581"/>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41729</xdr:rowOff>
    </xdr:from>
    <xdr:to>
      <xdr:col>85</xdr:col>
      <xdr:colOff>177800</xdr:colOff>
      <xdr:row>107</xdr:row>
      <xdr:rowOff>143329</xdr:rowOff>
    </xdr:to>
    <xdr:sp macro="" textlink="">
      <xdr:nvSpPr>
        <xdr:cNvPr id="588" name="楕円 587"/>
        <xdr:cNvSpPr/>
      </xdr:nvSpPr>
      <xdr:spPr>
        <a:xfrm>
          <a:off x="16268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128106</xdr:rowOff>
    </xdr:from>
    <xdr:ext cx="405111" cy="259045"/>
    <xdr:sp macro="" textlink="">
      <xdr:nvSpPr>
        <xdr:cNvPr id="589" name="【公民館】&#10;有形固定資産減価償却率該当値テキスト"/>
        <xdr:cNvSpPr txBox="1"/>
      </xdr:nvSpPr>
      <xdr:spPr>
        <a:xfrm>
          <a:off x="16357600" y="1830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85816</xdr:rowOff>
    </xdr:from>
    <xdr:to>
      <xdr:col>81</xdr:col>
      <xdr:colOff>101600</xdr:colOff>
      <xdr:row>102</xdr:row>
      <xdr:rowOff>15966</xdr:rowOff>
    </xdr:to>
    <xdr:sp macro="" textlink="">
      <xdr:nvSpPr>
        <xdr:cNvPr id="590" name="楕円 589"/>
        <xdr:cNvSpPr/>
      </xdr:nvSpPr>
      <xdr:spPr>
        <a:xfrm>
          <a:off x="15430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136616</xdr:rowOff>
    </xdr:from>
    <xdr:to>
      <xdr:col>85</xdr:col>
      <xdr:colOff>127000</xdr:colOff>
      <xdr:row>107</xdr:row>
      <xdr:rowOff>92529</xdr:rowOff>
    </xdr:to>
    <xdr:cxnSp macro="">
      <xdr:nvCxnSpPr>
        <xdr:cNvPr id="591" name="直線コネクタ 590"/>
        <xdr:cNvCxnSpPr/>
      </xdr:nvCxnSpPr>
      <xdr:spPr>
        <a:xfrm>
          <a:off x="15481300" y="17453066"/>
          <a:ext cx="838200" cy="9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156029</xdr:rowOff>
    </xdr:from>
    <xdr:to>
      <xdr:col>72</xdr:col>
      <xdr:colOff>38100</xdr:colOff>
      <xdr:row>102</xdr:row>
      <xdr:rowOff>86179</xdr:rowOff>
    </xdr:to>
    <xdr:sp macro="" textlink="">
      <xdr:nvSpPr>
        <xdr:cNvPr id="592" name="楕円 591"/>
        <xdr:cNvSpPr/>
      </xdr:nvSpPr>
      <xdr:spPr>
        <a:xfrm>
          <a:off x="13652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57711</xdr:rowOff>
    </xdr:from>
    <xdr:ext cx="405111" cy="259045"/>
    <xdr:sp macro="" textlink="">
      <xdr:nvSpPr>
        <xdr:cNvPr id="593"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594"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595"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32493</xdr:rowOff>
    </xdr:from>
    <xdr:ext cx="405111" cy="259045"/>
    <xdr:sp macro="" textlink="">
      <xdr:nvSpPr>
        <xdr:cNvPr id="596" name="n_1mainValue【公民館】&#10;有形固定資産減価償却率"/>
        <xdr:cNvSpPr txBox="1"/>
      </xdr:nvSpPr>
      <xdr:spPr>
        <a:xfrm>
          <a:off x="15266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102706</xdr:rowOff>
    </xdr:from>
    <xdr:ext cx="405111" cy="259045"/>
    <xdr:sp macro="" textlink="">
      <xdr:nvSpPr>
        <xdr:cNvPr id="597" name="n_3mainValue【公民館】&#10;有形固定資産減価償却率"/>
        <xdr:cNvSpPr txBox="1"/>
      </xdr:nvSpPr>
      <xdr:spPr>
        <a:xfrm>
          <a:off x="13500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19" name="直線コネクタ 618"/>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20"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21" name="直線コネクタ 620"/>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22"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23" name="直線コネクタ 622"/>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24"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25" name="フローチャート: 判断 624"/>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26" name="フローチャート: 判断 625"/>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27" name="フローチャート: 判断 62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28" name="フローチャート: 判断 627"/>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634" name="楕円 633"/>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155719</xdr:rowOff>
    </xdr:from>
    <xdr:ext cx="469744" cy="259045"/>
    <xdr:sp macro="" textlink="">
      <xdr:nvSpPr>
        <xdr:cNvPr id="635" name="【公民館】&#10;一人当たり面積該当値テキスト"/>
        <xdr:cNvSpPr txBox="1"/>
      </xdr:nvSpPr>
      <xdr:spPr>
        <a:xfrm>
          <a:off x="22199600" y="181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118211</xdr:rowOff>
    </xdr:from>
    <xdr:to>
      <xdr:col>112</xdr:col>
      <xdr:colOff>38100</xdr:colOff>
      <xdr:row>108</xdr:row>
      <xdr:rowOff>48361</xdr:rowOff>
    </xdr:to>
    <xdr:sp macro="" textlink="">
      <xdr:nvSpPr>
        <xdr:cNvPr id="636" name="楕円 635"/>
        <xdr:cNvSpPr/>
      </xdr:nvSpPr>
      <xdr:spPr>
        <a:xfrm>
          <a:off x="21272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169011</xdr:rowOff>
    </xdr:to>
    <xdr:cxnSp macro="">
      <xdr:nvCxnSpPr>
        <xdr:cNvPr id="637" name="直線コネクタ 636"/>
        <xdr:cNvCxnSpPr/>
      </xdr:nvCxnSpPr>
      <xdr:spPr>
        <a:xfrm flipV="1">
          <a:off x="21323300" y="18357342"/>
          <a:ext cx="838200" cy="1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119583</xdr:rowOff>
    </xdr:from>
    <xdr:to>
      <xdr:col>102</xdr:col>
      <xdr:colOff>165100</xdr:colOff>
      <xdr:row>108</xdr:row>
      <xdr:rowOff>49733</xdr:rowOff>
    </xdr:to>
    <xdr:sp macro="" textlink="">
      <xdr:nvSpPr>
        <xdr:cNvPr id="638" name="楕円 637"/>
        <xdr:cNvSpPr/>
      </xdr:nvSpPr>
      <xdr:spPr>
        <a:xfrm>
          <a:off x="19494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114724</xdr:rowOff>
    </xdr:from>
    <xdr:ext cx="469744" cy="259045"/>
    <xdr:sp macro="" textlink="">
      <xdr:nvSpPr>
        <xdr:cNvPr id="639"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40"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41"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39488</xdr:rowOff>
    </xdr:from>
    <xdr:ext cx="469744" cy="259045"/>
    <xdr:sp macro="" textlink="">
      <xdr:nvSpPr>
        <xdr:cNvPr id="642" name="n_1mainValue【公民館】&#10;一人当たり面積"/>
        <xdr:cNvSpPr txBox="1"/>
      </xdr:nvSpPr>
      <xdr:spPr>
        <a:xfrm>
          <a:off x="210757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40860</xdr:rowOff>
    </xdr:from>
    <xdr:ext cx="469744" cy="259045"/>
    <xdr:sp macro="" textlink="">
      <xdr:nvSpPr>
        <xdr:cNvPr id="643" name="n_3mainValue【公民館】&#10;一人当たり面積"/>
        <xdr:cNvSpPr txBox="1"/>
      </xdr:nvSpPr>
      <xdr:spPr>
        <a:xfrm>
          <a:off x="19310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有形固定資産減価償却率は、新中央公民館建設事業を実施した公民館を除くすべての分野で増加している状況である。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人口一人当たり面積等については、新中央公民館建設事業を実施した公民館は、増加しているが、その他の分野においては、前年から大きな変動はない。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有形固定資産減価償却率が比較的高い水準にあるものは、学校施設であり、施設の老朽化対策の必要性が高い施設であることが読み取れる。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学校施設のみならず、その他の公共施設においても老朽化対策は必須となってくることから、計画的な維持補修事業を進めるとともに、特目基金への積立を行い、財源の確保を図る。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2" name="楕円 71"/>
        <xdr:cNvSpPr/>
      </xdr:nvSpPr>
      <xdr:spPr>
        <a:xfrm>
          <a:off x="4584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3" name="【図書館】&#10;有形固定資産減価償却率該当値テキスト"/>
        <xdr:cNvSpPr txBox="1"/>
      </xdr:nvSpPr>
      <xdr:spPr>
        <a:xfrm>
          <a:off x="4673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4" name="楕円 73"/>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169273</xdr:rowOff>
    </xdr:to>
    <xdr:cxnSp macro="">
      <xdr:nvCxnSpPr>
        <xdr:cNvPr id="75" name="直線コネクタ 74"/>
        <xdr:cNvCxnSpPr/>
      </xdr:nvCxnSpPr>
      <xdr:spPr>
        <a:xfrm flipV="1">
          <a:off x="3797300" y="66500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6" name="楕円 75"/>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77"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8"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79"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0" name="n_1mainValue【図書館】&#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1"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7" name="直線コネクタ 106"/>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8"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9" name="直線コネクタ 108"/>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0"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1" name="直線コネクタ 110"/>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3" name="フローチャート: 判断 11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4" name="フローチャート: 判断 113"/>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5" name="フローチャート: 判断 114"/>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6" name="フローチャート: 判断 115"/>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169092</xdr:rowOff>
    </xdr:from>
    <xdr:to>
      <xdr:col>55</xdr:col>
      <xdr:colOff>50800</xdr:colOff>
      <xdr:row>33</xdr:row>
      <xdr:rowOff>99242</xdr:rowOff>
    </xdr:to>
    <xdr:sp macro="" textlink="">
      <xdr:nvSpPr>
        <xdr:cNvPr id="122" name="楕円 121"/>
        <xdr:cNvSpPr/>
      </xdr:nvSpPr>
      <xdr:spPr>
        <a:xfrm>
          <a:off x="104267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122119</xdr:rowOff>
    </xdr:from>
    <xdr:ext cx="469744" cy="259045"/>
    <xdr:sp macro="" textlink="">
      <xdr:nvSpPr>
        <xdr:cNvPr id="123" name="【図書館】&#10;一人当たり面積該当値テキスト"/>
        <xdr:cNvSpPr txBox="1"/>
      </xdr:nvSpPr>
      <xdr:spPr>
        <a:xfrm>
          <a:off x="10515600" y="56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169092</xdr:rowOff>
    </xdr:from>
    <xdr:to>
      <xdr:col>50</xdr:col>
      <xdr:colOff>165100</xdr:colOff>
      <xdr:row>33</xdr:row>
      <xdr:rowOff>99242</xdr:rowOff>
    </xdr:to>
    <xdr:sp macro="" textlink="">
      <xdr:nvSpPr>
        <xdr:cNvPr id="124" name="楕円 123"/>
        <xdr:cNvSpPr/>
      </xdr:nvSpPr>
      <xdr:spPr>
        <a:xfrm>
          <a:off x="95885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48442</xdr:rowOff>
    </xdr:from>
    <xdr:to>
      <xdr:col>55</xdr:col>
      <xdr:colOff>0</xdr:colOff>
      <xdr:row>33</xdr:row>
      <xdr:rowOff>48442</xdr:rowOff>
    </xdr:to>
    <xdr:cxnSp macro="">
      <xdr:nvCxnSpPr>
        <xdr:cNvPr id="125" name="直線コネクタ 124"/>
        <xdr:cNvCxnSpPr/>
      </xdr:nvCxnSpPr>
      <xdr:spPr>
        <a:xfrm>
          <a:off x="9639300" y="5706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23767</xdr:rowOff>
    </xdr:from>
    <xdr:to>
      <xdr:col>41</xdr:col>
      <xdr:colOff>101600</xdr:colOff>
      <xdr:row>33</xdr:row>
      <xdr:rowOff>125367</xdr:rowOff>
    </xdr:to>
    <xdr:sp macro="" textlink="">
      <xdr:nvSpPr>
        <xdr:cNvPr id="126" name="楕円 125"/>
        <xdr:cNvSpPr/>
      </xdr:nvSpPr>
      <xdr:spPr>
        <a:xfrm>
          <a:off x="7810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65876</xdr:rowOff>
    </xdr:from>
    <xdr:ext cx="469744" cy="259045"/>
    <xdr:sp macro="" textlink="">
      <xdr:nvSpPr>
        <xdr:cNvPr id="127" name="n_1aveValue【図書館】&#10;一人当たり面積"/>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28"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46281</xdr:rowOff>
    </xdr:from>
    <xdr:ext cx="469744" cy="259045"/>
    <xdr:sp macro="" textlink="">
      <xdr:nvSpPr>
        <xdr:cNvPr id="129" name="n_3aveValue【図書館】&#10;一人当たり面積"/>
        <xdr:cNvSpPr txBox="1"/>
      </xdr:nvSpPr>
      <xdr:spPr>
        <a:xfrm>
          <a:off x="7626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115769</xdr:rowOff>
    </xdr:from>
    <xdr:ext cx="469744" cy="259045"/>
    <xdr:sp macro="" textlink="">
      <xdr:nvSpPr>
        <xdr:cNvPr id="130" name="n_1mainValue【図書館】&#10;一人当たり面積"/>
        <xdr:cNvSpPr txBox="1"/>
      </xdr:nvSpPr>
      <xdr:spPr>
        <a:xfrm>
          <a:off x="9391727" y="543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141894</xdr:rowOff>
    </xdr:from>
    <xdr:ext cx="469744" cy="259045"/>
    <xdr:sp macro="" textlink="">
      <xdr:nvSpPr>
        <xdr:cNvPr id="131" name="n_3mainValue【図書館】&#10;一人当たり面積"/>
        <xdr:cNvSpPr txBox="1"/>
      </xdr:nvSpPr>
      <xdr:spPr>
        <a:xfrm>
          <a:off x="7626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6" name="直線コネクタ 155"/>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7"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8" name="直線コネクタ 157"/>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1"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2" name="フローチャート: 判断 161"/>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3" name="フローチャート: 判断 162"/>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4" name="フローチャート: 判断 163"/>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5" name="フローチャート: 判断 164"/>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71" name="楕円 170"/>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172" name="【体育館・プール】&#10;有形固定資産減価償却率該当値テキスト"/>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73" name="楕円 172"/>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163830</xdr:rowOff>
    </xdr:from>
    <xdr:to>
      <xdr:col>24</xdr:col>
      <xdr:colOff>63500</xdr:colOff>
      <xdr:row>58</xdr:row>
      <xdr:rowOff>38100</xdr:rowOff>
    </xdr:to>
    <xdr:cxnSp macro="">
      <xdr:nvCxnSpPr>
        <xdr:cNvPr id="174" name="直線コネクタ 173"/>
        <xdr:cNvCxnSpPr/>
      </xdr:nvCxnSpPr>
      <xdr:spPr>
        <a:xfrm flipV="1">
          <a:off x="3797300" y="9936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75" name="楕円 174"/>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176"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77"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78"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79"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180" name="n_3mainValue【体育館・プール】&#10;有形固定資産減価償却率"/>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1" name="直線コネクタ 19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2" name="テキスト ボックス 19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5" name="直線コネクタ 19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6" name="テキスト ボックス 19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0" name="直線コネクタ 19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2" name="直線コネクタ 20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4" name="直線コネクタ 20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205"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6" name="フローチャート: 判断 20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7" name="フローチャート: 判断 20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08" name="フローチャート: 判断 207"/>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09" name="フローチャート: 判断 208"/>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157797</xdr:rowOff>
    </xdr:from>
    <xdr:to>
      <xdr:col>55</xdr:col>
      <xdr:colOff>50800</xdr:colOff>
      <xdr:row>61</xdr:row>
      <xdr:rowOff>87947</xdr:rowOff>
    </xdr:to>
    <xdr:sp macro="" textlink="">
      <xdr:nvSpPr>
        <xdr:cNvPr id="215" name="楕円 214"/>
        <xdr:cNvSpPr/>
      </xdr:nvSpPr>
      <xdr:spPr>
        <a:xfrm>
          <a:off x="104267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9224</xdr:rowOff>
    </xdr:from>
    <xdr:ext cx="469744" cy="259045"/>
    <xdr:sp macro="" textlink="">
      <xdr:nvSpPr>
        <xdr:cNvPr id="216" name="【体育館・プール】&#10;一人当たり面積該当値テキスト"/>
        <xdr:cNvSpPr txBox="1"/>
      </xdr:nvSpPr>
      <xdr:spPr>
        <a:xfrm>
          <a:off x="10515600" y="1029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157797</xdr:rowOff>
    </xdr:from>
    <xdr:to>
      <xdr:col>50</xdr:col>
      <xdr:colOff>165100</xdr:colOff>
      <xdr:row>61</xdr:row>
      <xdr:rowOff>87947</xdr:rowOff>
    </xdr:to>
    <xdr:sp macro="" textlink="">
      <xdr:nvSpPr>
        <xdr:cNvPr id="217" name="楕円 216"/>
        <xdr:cNvSpPr/>
      </xdr:nvSpPr>
      <xdr:spPr>
        <a:xfrm>
          <a:off x="9588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37147</xdr:rowOff>
    </xdr:from>
    <xdr:to>
      <xdr:col>55</xdr:col>
      <xdr:colOff>0</xdr:colOff>
      <xdr:row>61</xdr:row>
      <xdr:rowOff>37147</xdr:rowOff>
    </xdr:to>
    <xdr:cxnSp macro="">
      <xdr:nvCxnSpPr>
        <xdr:cNvPr id="218" name="直線コネクタ 217"/>
        <xdr:cNvCxnSpPr/>
      </xdr:nvCxnSpPr>
      <xdr:spPr>
        <a:xfrm>
          <a:off x="9639300" y="10495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16066</xdr:rowOff>
    </xdr:from>
    <xdr:to>
      <xdr:col>41</xdr:col>
      <xdr:colOff>101600</xdr:colOff>
      <xdr:row>61</xdr:row>
      <xdr:rowOff>117666</xdr:rowOff>
    </xdr:to>
    <xdr:sp macro="" textlink="">
      <xdr:nvSpPr>
        <xdr:cNvPr id="219" name="楕円 218"/>
        <xdr:cNvSpPr/>
      </xdr:nvSpPr>
      <xdr:spPr>
        <a:xfrm>
          <a:off x="7810500" y="10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220"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21"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152226</xdr:rowOff>
    </xdr:from>
    <xdr:ext cx="469744" cy="259045"/>
    <xdr:sp macro="" textlink="">
      <xdr:nvSpPr>
        <xdr:cNvPr id="222"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104474</xdr:rowOff>
    </xdr:from>
    <xdr:ext cx="469744" cy="259045"/>
    <xdr:sp macro="" textlink="">
      <xdr:nvSpPr>
        <xdr:cNvPr id="223" name="n_1mainValue【体育館・プール】&#10;一人当たり面積"/>
        <xdr:cNvSpPr txBox="1"/>
      </xdr:nvSpPr>
      <xdr:spPr>
        <a:xfrm>
          <a:off x="93917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134193</xdr:rowOff>
    </xdr:from>
    <xdr:ext cx="469744" cy="259045"/>
    <xdr:sp macro="" textlink="">
      <xdr:nvSpPr>
        <xdr:cNvPr id="224" name="n_3mainValue【体育館・プール】&#10;一人当たり面積"/>
        <xdr:cNvSpPr txBox="1"/>
      </xdr:nvSpPr>
      <xdr:spPr>
        <a:xfrm>
          <a:off x="7626427" y="10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6" name="テキスト ボックス 23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6" name="テキスト ボックス 24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0" name="直線コネクタ 249"/>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1"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2" name="直線コネクタ 251"/>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4" name="直線コネクタ 25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5"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56" name="フローチャート: 判断 255"/>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7" name="フローチャート: 判断 256"/>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58" name="フローチャート: 判断 257"/>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59" name="フローチャート: 判断 258"/>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73842</xdr:rowOff>
    </xdr:from>
    <xdr:to>
      <xdr:col>24</xdr:col>
      <xdr:colOff>114300</xdr:colOff>
      <xdr:row>82</xdr:row>
      <xdr:rowOff>3992</xdr:rowOff>
    </xdr:to>
    <xdr:sp macro="" textlink="">
      <xdr:nvSpPr>
        <xdr:cNvPr id="265" name="楕円 264"/>
        <xdr:cNvSpPr/>
      </xdr:nvSpPr>
      <xdr:spPr>
        <a:xfrm>
          <a:off x="4584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96719</xdr:rowOff>
    </xdr:from>
    <xdr:ext cx="405111" cy="259045"/>
    <xdr:sp macro="" textlink="">
      <xdr:nvSpPr>
        <xdr:cNvPr id="266" name="【福祉施設】&#10;有形固定資産減価償却率該当値テキスト"/>
        <xdr:cNvSpPr txBox="1"/>
      </xdr:nvSpPr>
      <xdr:spPr>
        <a:xfrm>
          <a:off x="4673600" y="1381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67" name="楕円 266"/>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81</xdr:row>
      <xdr:rowOff>149134</xdr:rowOff>
    </xdr:to>
    <xdr:cxnSp macro="">
      <xdr:nvCxnSpPr>
        <xdr:cNvPr id="268" name="直線コネクタ 267"/>
        <xdr:cNvCxnSpPr/>
      </xdr:nvCxnSpPr>
      <xdr:spPr>
        <a:xfrm flipV="1">
          <a:off x="3797300" y="1401209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269" name="楕円 268"/>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270"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1"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2"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19611</xdr:rowOff>
    </xdr:from>
    <xdr:ext cx="405111" cy="259045"/>
    <xdr:sp macro="" textlink="">
      <xdr:nvSpPr>
        <xdr:cNvPr id="273" name="n_1mainValue【福祉施設】&#10;有形固定資産減価償却率"/>
        <xdr:cNvSpPr txBox="1"/>
      </xdr:nvSpPr>
      <xdr:spPr>
        <a:xfrm>
          <a:off x="3582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274" name="n_3mainValue【福祉施設】&#10;有形固定資産減価償却率"/>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5" name="直線コネクタ 28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6" name="テキスト ボックス 28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7" name="直線コネクタ 28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8" name="テキスト ボックス 28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9" name="直線コネクタ 28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0" name="テキスト ボックス 28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1" name="直線コネクタ 29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2" name="テキスト ボックス 29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3" name="直線コネクタ 29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4" name="テキスト ボックス 29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5" name="直線コネクタ 29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6" name="テキスト ボックス 29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0" name="直線コネクタ 299"/>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2" name="直線コネクタ 30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4" name="直線コネクタ 30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05"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06" name="フローチャート: 判断 305"/>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7" name="フローチャート: 判断 30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08" name="フローチャート: 判断 30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09" name="フローチャート: 判断 30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125549</xdr:rowOff>
    </xdr:from>
    <xdr:to>
      <xdr:col>55</xdr:col>
      <xdr:colOff>50800</xdr:colOff>
      <xdr:row>83</xdr:row>
      <xdr:rowOff>55699</xdr:rowOff>
    </xdr:to>
    <xdr:sp macro="" textlink="">
      <xdr:nvSpPr>
        <xdr:cNvPr id="315" name="楕円 314"/>
        <xdr:cNvSpPr/>
      </xdr:nvSpPr>
      <xdr:spPr>
        <a:xfrm>
          <a:off x="104267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148426</xdr:rowOff>
    </xdr:from>
    <xdr:ext cx="469744" cy="259045"/>
    <xdr:sp macro="" textlink="">
      <xdr:nvSpPr>
        <xdr:cNvPr id="316" name="【福祉施設】&#10;一人当たり面積該当値テキスト"/>
        <xdr:cNvSpPr txBox="1"/>
      </xdr:nvSpPr>
      <xdr:spPr>
        <a:xfrm>
          <a:off x="10515600" y="1403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126637</xdr:rowOff>
    </xdr:from>
    <xdr:to>
      <xdr:col>50</xdr:col>
      <xdr:colOff>165100</xdr:colOff>
      <xdr:row>83</xdr:row>
      <xdr:rowOff>56787</xdr:rowOff>
    </xdr:to>
    <xdr:sp macro="" textlink="">
      <xdr:nvSpPr>
        <xdr:cNvPr id="317" name="楕円 316"/>
        <xdr:cNvSpPr/>
      </xdr:nvSpPr>
      <xdr:spPr>
        <a:xfrm>
          <a:off x="9588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4899</xdr:rowOff>
    </xdr:from>
    <xdr:to>
      <xdr:col>55</xdr:col>
      <xdr:colOff>0</xdr:colOff>
      <xdr:row>83</xdr:row>
      <xdr:rowOff>5987</xdr:rowOff>
    </xdr:to>
    <xdr:cxnSp macro="">
      <xdr:nvCxnSpPr>
        <xdr:cNvPr id="318" name="直線コネクタ 317"/>
        <xdr:cNvCxnSpPr/>
      </xdr:nvCxnSpPr>
      <xdr:spPr>
        <a:xfrm flipV="1">
          <a:off x="9639300" y="142352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103777</xdr:rowOff>
    </xdr:from>
    <xdr:to>
      <xdr:col>41</xdr:col>
      <xdr:colOff>101600</xdr:colOff>
      <xdr:row>87</xdr:row>
      <xdr:rowOff>33927</xdr:rowOff>
    </xdr:to>
    <xdr:sp macro="" textlink="">
      <xdr:nvSpPr>
        <xdr:cNvPr id="319" name="楕円 318"/>
        <xdr:cNvSpPr/>
      </xdr:nvSpPr>
      <xdr:spPr>
        <a:xfrm>
          <a:off x="7810500" y="14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320"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21"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2"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73314</xdr:rowOff>
    </xdr:from>
    <xdr:ext cx="469744" cy="259045"/>
    <xdr:sp macro="" textlink="">
      <xdr:nvSpPr>
        <xdr:cNvPr id="323" name="n_1mainValue【福祉施設】&#10;一人当たり面積"/>
        <xdr:cNvSpPr txBox="1"/>
      </xdr:nvSpPr>
      <xdr:spPr>
        <a:xfrm>
          <a:off x="93917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25054</xdr:rowOff>
    </xdr:from>
    <xdr:ext cx="469744" cy="259045"/>
    <xdr:sp macro="" textlink="">
      <xdr:nvSpPr>
        <xdr:cNvPr id="324" name="n_3mainValue【福祉施設】&#10;一人当たり面積"/>
        <xdr:cNvSpPr txBox="1"/>
      </xdr:nvSpPr>
      <xdr:spPr>
        <a:xfrm>
          <a:off x="7626427" y="149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49" name="直線コネクタ 348"/>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50"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51" name="直線コネクタ 350"/>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52"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53" name="直線コネクタ 352"/>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54" name="【市民会館】&#10;有形固定資産減価償却率平均値テキスト"/>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55" name="フローチャート: 判断 354"/>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56" name="フローチャート: 判断 355"/>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57" name="フローチャート: 判断 356"/>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58" name="フローチャート: 判断 357"/>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46355</xdr:rowOff>
    </xdr:from>
    <xdr:to>
      <xdr:col>24</xdr:col>
      <xdr:colOff>114300</xdr:colOff>
      <xdr:row>106</xdr:row>
      <xdr:rowOff>147955</xdr:rowOff>
    </xdr:to>
    <xdr:sp macro="" textlink="">
      <xdr:nvSpPr>
        <xdr:cNvPr id="364" name="楕円 363"/>
        <xdr:cNvSpPr/>
      </xdr:nvSpPr>
      <xdr:spPr>
        <a:xfrm>
          <a:off x="4584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24782</xdr:rowOff>
    </xdr:from>
    <xdr:ext cx="405111" cy="259045"/>
    <xdr:sp macro="" textlink="">
      <xdr:nvSpPr>
        <xdr:cNvPr id="365" name="【市民会館】&#10;有形固定資産減価償却率該当値テキスト"/>
        <xdr:cNvSpPr txBox="1"/>
      </xdr:nvSpPr>
      <xdr:spPr>
        <a:xfrm>
          <a:off x="4673600"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107314</xdr:rowOff>
    </xdr:from>
    <xdr:to>
      <xdr:col>20</xdr:col>
      <xdr:colOff>38100</xdr:colOff>
      <xdr:row>107</xdr:row>
      <xdr:rowOff>37464</xdr:rowOff>
    </xdr:to>
    <xdr:sp macro="" textlink="">
      <xdr:nvSpPr>
        <xdr:cNvPr id="366" name="楕円 365"/>
        <xdr:cNvSpPr/>
      </xdr:nvSpPr>
      <xdr:spPr>
        <a:xfrm>
          <a:off x="3746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97155</xdr:rowOff>
    </xdr:from>
    <xdr:to>
      <xdr:col>24</xdr:col>
      <xdr:colOff>63500</xdr:colOff>
      <xdr:row>106</xdr:row>
      <xdr:rowOff>158114</xdr:rowOff>
    </xdr:to>
    <xdr:cxnSp macro="">
      <xdr:nvCxnSpPr>
        <xdr:cNvPr id="367" name="直線コネクタ 366"/>
        <xdr:cNvCxnSpPr/>
      </xdr:nvCxnSpPr>
      <xdr:spPr>
        <a:xfrm flipV="1">
          <a:off x="3797300" y="18270855"/>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68"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69"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70"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28591</xdr:rowOff>
    </xdr:from>
    <xdr:ext cx="405111" cy="259045"/>
    <xdr:sp macro="" textlink="">
      <xdr:nvSpPr>
        <xdr:cNvPr id="371" name="n_1mainValue【市民会館】&#10;有形固定資産減価償却率"/>
        <xdr:cNvSpPr txBox="1"/>
      </xdr:nvSpPr>
      <xdr:spPr>
        <a:xfrm>
          <a:off x="35820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04" name="直線コネクタ 403"/>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05"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06" name="直線コネクタ 405"/>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8" name="直線コネクタ 40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09"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10" name="フローチャート: 判断 409"/>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11" name="フローチャート: 判断 410"/>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12" name="フローチャート: 判断 411"/>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13" name="フローチャート: 判断 412"/>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19" name="楕円 418"/>
        <xdr:cNvSpPr/>
      </xdr:nvSpPr>
      <xdr:spPr>
        <a:xfrm>
          <a:off x="16268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154957</xdr:rowOff>
    </xdr:from>
    <xdr:ext cx="405111" cy="259045"/>
    <xdr:sp macro="" textlink="">
      <xdr:nvSpPr>
        <xdr:cNvPr id="420" name="【一般廃棄物処理施設】&#10;有形固定資産減価償却率該当値テキスト"/>
        <xdr:cNvSpPr txBox="1"/>
      </xdr:nvSpPr>
      <xdr:spPr>
        <a:xfrm>
          <a:off x="1635760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21590</xdr:rowOff>
    </xdr:from>
    <xdr:to>
      <xdr:col>81</xdr:col>
      <xdr:colOff>101600</xdr:colOff>
      <xdr:row>37</xdr:row>
      <xdr:rowOff>123190</xdr:rowOff>
    </xdr:to>
    <xdr:sp macro="" textlink="">
      <xdr:nvSpPr>
        <xdr:cNvPr id="421" name="楕円 420"/>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72390</xdr:rowOff>
    </xdr:to>
    <xdr:cxnSp macro="">
      <xdr:nvCxnSpPr>
        <xdr:cNvPr id="422" name="直線コネクタ 421"/>
        <xdr:cNvCxnSpPr/>
      </xdr:nvCxnSpPr>
      <xdr:spPr>
        <a:xfrm flipV="1">
          <a:off x="15481300" y="6355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23"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61612</xdr:rowOff>
    </xdr:from>
    <xdr:ext cx="405111" cy="259045"/>
    <xdr:sp macro="" textlink="">
      <xdr:nvSpPr>
        <xdr:cNvPr id="424" name="n_2aveValue【一般廃棄物処理施設】&#10;有形固定資産減価償却率"/>
        <xdr:cNvSpPr txBox="1"/>
      </xdr:nvSpPr>
      <xdr:spPr>
        <a:xfrm>
          <a:off x="143897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25"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139717</xdr:rowOff>
    </xdr:from>
    <xdr:ext cx="405111" cy="259045"/>
    <xdr:sp macro="" textlink="">
      <xdr:nvSpPr>
        <xdr:cNvPr id="426" name="n_1main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0" name="テキスト ボックス 4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6" name="テキスト ボックス 44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8" name="テキスト ボックス 44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50" name="直線コネクタ 449"/>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51"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52" name="直線コネクタ 451"/>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53"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54" name="直線コネクタ 453"/>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55"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56" name="フローチャート: 判断 455"/>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57" name="フローチャート: 判断 456"/>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458" name="フローチャート: 判断 457"/>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459" name="フローチャート: 判断 458"/>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111111</xdr:rowOff>
    </xdr:from>
    <xdr:to>
      <xdr:col>116</xdr:col>
      <xdr:colOff>114300</xdr:colOff>
      <xdr:row>42</xdr:row>
      <xdr:rowOff>41261</xdr:rowOff>
    </xdr:to>
    <xdr:sp macro="" textlink="">
      <xdr:nvSpPr>
        <xdr:cNvPr id="465" name="楕円 464"/>
        <xdr:cNvSpPr/>
      </xdr:nvSpPr>
      <xdr:spPr>
        <a:xfrm>
          <a:off x="22110700" y="71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26038</xdr:rowOff>
    </xdr:from>
    <xdr:ext cx="534377" cy="259045"/>
    <xdr:sp macro="" textlink="">
      <xdr:nvSpPr>
        <xdr:cNvPr id="466" name="【一般廃棄物処理施設】&#10;一人当たり有形固定資産（償却資産）額該当値テキスト"/>
        <xdr:cNvSpPr txBox="1"/>
      </xdr:nvSpPr>
      <xdr:spPr>
        <a:xfrm>
          <a:off x="22199600" y="70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111154</xdr:rowOff>
    </xdr:from>
    <xdr:to>
      <xdr:col>112</xdr:col>
      <xdr:colOff>38100</xdr:colOff>
      <xdr:row>42</xdr:row>
      <xdr:rowOff>41304</xdr:rowOff>
    </xdr:to>
    <xdr:sp macro="" textlink="">
      <xdr:nvSpPr>
        <xdr:cNvPr id="467" name="楕円 466"/>
        <xdr:cNvSpPr/>
      </xdr:nvSpPr>
      <xdr:spPr>
        <a:xfrm>
          <a:off x="21272500" y="714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161911</xdr:rowOff>
    </xdr:from>
    <xdr:to>
      <xdr:col>116</xdr:col>
      <xdr:colOff>63500</xdr:colOff>
      <xdr:row>41</xdr:row>
      <xdr:rowOff>161954</xdr:rowOff>
    </xdr:to>
    <xdr:cxnSp macro="">
      <xdr:nvCxnSpPr>
        <xdr:cNvPr id="468" name="直線コネクタ 467"/>
        <xdr:cNvCxnSpPr/>
      </xdr:nvCxnSpPr>
      <xdr:spPr>
        <a:xfrm flipV="1">
          <a:off x="21323300" y="7191361"/>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469"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470"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471"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32431</xdr:rowOff>
    </xdr:from>
    <xdr:ext cx="534377" cy="259045"/>
    <xdr:sp macro="" textlink="">
      <xdr:nvSpPr>
        <xdr:cNvPr id="472" name="n_1mainValue【一般廃棄物処理施設】&#10;一人当たり有形固定資産（償却資産）額"/>
        <xdr:cNvSpPr txBox="1"/>
      </xdr:nvSpPr>
      <xdr:spPr>
        <a:xfrm>
          <a:off x="21043411" y="72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97" name="直線コネクタ 496"/>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98"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99" name="直線コネクタ 498"/>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00"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01" name="直線コネクタ 500"/>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02"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03" name="フローチャート: 判断 502"/>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04" name="フローチャート: 判断 503"/>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05" name="フローチャート: 判断 50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06" name="フローチャート: 判断 505"/>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12" name="楕円 511"/>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3"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514" name="楕円 513"/>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152400</xdr:rowOff>
    </xdr:to>
    <xdr:cxnSp macro="">
      <xdr:nvCxnSpPr>
        <xdr:cNvPr id="515" name="直線コネクタ 514"/>
        <xdr:cNvCxnSpPr/>
      </xdr:nvCxnSpPr>
      <xdr:spPr>
        <a:xfrm flipV="1">
          <a:off x="154813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516" name="楕円 515"/>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517" name="n_1aveValue【保健センター・保健所】&#10;有形固定資産減価償却率"/>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149242</xdr:rowOff>
    </xdr:from>
    <xdr:ext cx="405111" cy="259045"/>
    <xdr:sp macro="" textlink="">
      <xdr:nvSpPr>
        <xdr:cNvPr id="518"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519"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48277</xdr:rowOff>
    </xdr:from>
    <xdr:ext cx="405111" cy="259045"/>
    <xdr:sp macro="" textlink="">
      <xdr:nvSpPr>
        <xdr:cNvPr id="520" name="n_1mainValue【保健センター・保健所】&#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23512</xdr:rowOff>
    </xdr:from>
    <xdr:ext cx="405111" cy="259045"/>
    <xdr:sp macro="" textlink="">
      <xdr:nvSpPr>
        <xdr:cNvPr id="521" name="n_3mainValue【保健センター・保健所】&#10;有形固定資産減価償却率"/>
        <xdr:cNvSpPr txBox="1"/>
      </xdr:nvSpPr>
      <xdr:spPr>
        <a:xfrm>
          <a:off x="13500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2" name="直線コネクタ 5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3" name="テキスト ボックス 5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4" name="直線コネクタ 5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5" name="テキスト ボックス 5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6" name="直線コネクタ 5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7" name="テキスト ボックス 5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8" name="直線コネクタ 5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9" name="テキスト ボックス 5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0" name="直線コネクタ 5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1" name="テキスト ボックス 54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2" name="直線コネクタ 5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3" name="テキスト ボックス 54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47" name="直線コネクタ 546"/>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48"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49" name="直線コネクタ 548"/>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50"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51" name="直線コネクタ 550"/>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552" name="【保健センター・保健所】&#10;一人当たり面積平均値テキスト"/>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53" name="フローチャート: 判断 552"/>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54" name="フローチャート: 判断 553"/>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555" name="フローチャート: 判断 554"/>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556" name="フローチャート: 判断 555"/>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135346</xdr:rowOff>
    </xdr:from>
    <xdr:to>
      <xdr:col>116</xdr:col>
      <xdr:colOff>114300</xdr:colOff>
      <xdr:row>64</xdr:row>
      <xdr:rowOff>65496</xdr:rowOff>
    </xdr:to>
    <xdr:sp macro="" textlink="">
      <xdr:nvSpPr>
        <xdr:cNvPr id="562" name="楕円 561"/>
        <xdr:cNvSpPr/>
      </xdr:nvSpPr>
      <xdr:spPr>
        <a:xfrm>
          <a:off x="221107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50273</xdr:rowOff>
    </xdr:from>
    <xdr:ext cx="469744" cy="259045"/>
    <xdr:sp macro="" textlink="">
      <xdr:nvSpPr>
        <xdr:cNvPr id="563" name="【保健センター・保健所】&#10;一人当たり面積該当値テキスト"/>
        <xdr:cNvSpPr txBox="1"/>
      </xdr:nvSpPr>
      <xdr:spPr>
        <a:xfrm>
          <a:off x="22199600" y="108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135346</xdr:rowOff>
    </xdr:from>
    <xdr:to>
      <xdr:col>112</xdr:col>
      <xdr:colOff>38100</xdr:colOff>
      <xdr:row>64</xdr:row>
      <xdr:rowOff>65496</xdr:rowOff>
    </xdr:to>
    <xdr:sp macro="" textlink="">
      <xdr:nvSpPr>
        <xdr:cNvPr id="564" name="楕円 563"/>
        <xdr:cNvSpPr/>
      </xdr:nvSpPr>
      <xdr:spPr>
        <a:xfrm>
          <a:off x="21272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14696</xdr:rowOff>
    </xdr:from>
    <xdr:to>
      <xdr:col>116</xdr:col>
      <xdr:colOff>63500</xdr:colOff>
      <xdr:row>64</xdr:row>
      <xdr:rowOff>14696</xdr:rowOff>
    </xdr:to>
    <xdr:cxnSp macro="">
      <xdr:nvCxnSpPr>
        <xdr:cNvPr id="565" name="直線コネクタ 564"/>
        <xdr:cNvCxnSpPr/>
      </xdr:nvCxnSpPr>
      <xdr:spPr>
        <a:xfrm>
          <a:off x="21323300" y="10987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14515</xdr:rowOff>
    </xdr:from>
    <xdr:to>
      <xdr:col>102</xdr:col>
      <xdr:colOff>165100</xdr:colOff>
      <xdr:row>58</xdr:row>
      <xdr:rowOff>116115</xdr:rowOff>
    </xdr:to>
    <xdr:sp macro="" textlink="">
      <xdr:nvSpPr>
        <xdr:cNvPr id="566" name="楕円 565"/>
        <xdr:cNvSpPr/>
      </xdr:nvSpPr>
      <xdr:spPr>
        <a:xfrm>
          <a:off x="19494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567"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568"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72951</xdr:rowOff>
    </xdr:from>
    <xdr:ext cx="469744" cy="259045"/>
    <xdr:sp macro="" textlink="">
      <xdr:nvSpPr>
        <xdr:cNvPr id="569" name="n_3aveValue【保健センター・保健所】&#10;一人当たり面積"/>
        <xdr:cNvSpPr txBox="1"/>
      </xdr:nvSpPr>
      <xdr:spPr>
        <a:xfrm>
          <a:off x="19310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56623</xdr:rowOff>
    </xdr:from>
    <xdr:ext cx="469744" cy="259045"/>
    <xdr:sp macro="" textlink="">
      <xdr:nvSpPr>
        <xdr:cNvPr id="570" name="n_1mainValue【保健センター・保健所】&#10;一人当たり面積"/>
        <xdr:cNvSpPr txBox="1"/>
      </xdr:nvSpPr>
      <xdr:spPr>
        <a:xfrm>
          <a:off x="21075727" y="110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132642</xdr:rowOff>
    </xdr:from>
    <xdr:ext cx="469744" cy="259045"/>
    <xdr:sp macro="" textlink="">
      <xdr:nvSpPr>
        <xdr:cNvPr id="571" name="n_3mainValue【保健センター・保健所】&#10;一人当たり面積"/>
        <xdr:cNvSpPr txBox="1"/>
      </xdr:nvSpPr>
      <xdr:spPr>
        <a:xfrm>
          <a:off x="19310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2" name="テキスト ボックス 59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96" name="直線コネクタ 595"/>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97"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98" name="直線コネクタ 59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99"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00" name="直線コネクタ 599"/>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01"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02" name="フローチャート: 判断 601"/>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03" name="フローチャート: 判断 60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04" name="フローチャート: 判断 60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05" name="フローチャート: 判断 604"/>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40639</xdr:rowOff>
    </xdr:from>
    <xdr:to>
      <xdr:col>85</xdr:col>
      <xdr:colOff>177800</xdr:colOff>
      <xdr:row>85</xdr:row>
      <xdr:rowOff>142239</xdr:rowOff>
    </xdr:to>
    <xdr:sp macro="" textlink="">
      <xdr:nvSpPr>
        <xdr:cNvPr id="611" name="楕円 610"/>
        <xdr:cNvSpPr/>
      </xdr:nvSpPr>
      <xdr:spPr>
        <a:xfrm>
          <a:off x="16268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612" name="【消防施設】&#10;有形固定資産減価償却率該当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99695</xdr:rowOff>
    </xdr:from>
    <xdr:to>
      <xdr:col>81</xdr:col>
      <xdr:colOff>101600</xdr:colOff>
      <xdr:row>86</xdr:row>
      <xdr:rowOff>29845</xdr:rowOff>
    </xdr:to>
    <xdr:sp macro="" textlink="">
      <xdr:nvSpPr>
        <xdr:cNvPr id="613" name="楕円 612"/>
        <xdr:cNvSpPr/>
      </xdr:nvSpPr>
      <xdr:spPr>
        <a:xfrm>
          <a:off x="15430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91439</xdr:rowOff>
    </xdr:from>
    <xdr:to>
      <xdr:col>85</xdr:col>
      <xdr:colOff>127000</xdr:colOff>
      <xdr:row>85</xdr:row>
      <xdr:rowOff>150495</xdr:rowOff>
    </xdr:to>
    <xdr:cxnSp macro="">
      <xdr:nvCxnSpPr>
        <xdr:cNvPr id="614" name="直線コネクタ 613"/>
        <xdr:cNvCxnSpPr/>
      </xdr:nvCxnSpPr>
      <xdr:spPr>
        <a:xfrm flipV="1">
          <a:off x="15481300" y="14664689"/>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86361</xdr:rowOff>
    </xdr:from>
    <xdr:to>
      <xdr:col>72</xdr:col>
      <xdr:colOff>38100</xdr:colOff>
      <xdr:row>85</xdr:row>
      <xdr:rowOff>16511</xdr:rowOff>
    </xdr:to>
    <xdr:sp macro="" textlink="">
      <xdr:nvSpPr>
        <xdr:cNvPr id="615" name="楕円 614"/>
        <xdr:cNvSpPr/>
      </xdr:nvSpPr>
      <xdr:spPr>
        <a:xfrm>
          <a:off x="13652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616"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617"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618"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20972</xdr:rowOff>
    </xdr:from>
    <xdr:ext cx="405111" cy="259045"/>
    <xdr:sp macro="" textlink="">
      <xdr:nvSpPr>
        <xdr:cNvPr id="619" name="n_1mainValue【消防施設】&#10;有形固定資産減価償却率"/>
        <xdr:cNvSpPr txBox="1"/>
      </xdr:nvSpPr>
      <xdr:spPr>
        <a:xfrm>
          <a:off x="152660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7638</xdr:rowOff>
    </xdr:from>
    <xdr:ext cx="405111" cy="259045"/>
    <xdr:sp macro="" textlink="">
      <xdr:nvSpPr>
        <xdr:cNvPr id="620" name="n_3mainValue【消防施設】&#10;有形固定資産減価償却率"/>
        <xdr:cNvSpPr txBox="1"/>
      </xdr:nvSpPr>
      <xdr:spPr>
        <a:xfrm>
          <a:off x="13500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42" name="直線コネクタ 64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4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44" name="直線コネクタ 64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4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46" name="直線コネクタ 64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47"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48" name="フローチャート: 判断 64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49" name="フローチャート: 判断 64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650" name="フローチャート: 判断 649"/>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51" name="フローチャート: 判断 65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2" name="テキスト ボックス 6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3" name="テキスト ボックス 6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4" name="テキスト ボックス 6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5" name="テキスト ボックス 6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6" name="テキスト ボックス 6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141833</xdr:rowOff>
    </xdr:from>
    <xdr:to>
      <xdr:col>116</xdr:col>
      <xdr:colOff>114300</xdr:colOff>
      <xdr:row>86</xdr:row>
      <xdr:rowOff>71983</xdr:rowOff>
    </xdr:to>
    <xdr:sp macro="" textlink="">
      <xdr:nvSpPr>
        <xdr:cNvPr id="657" name="楕円 656"/>
        <xdr:cNvSpPr/>
      </xdr:nvSpPr>
      <xdr:spPr>
        <a:xfrm>
          <a:off x="22110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56760</xdr:rowOff>
    </xdr:from>
    <xdr:ext cx="469744" cy="259045"/>
    <xdr:sp macro="" textlink="">
      <xdr:nvSpPr>
        <xdr:cNvPr id="658" name="【消防施設】&#10;一人当たり面積該当値テキスト"/>
        <xdr:cNvSpPr txBox="1"/>
      </xdr:nvSpPr>
      <xdr:spPr>
        <a:xfrm>
          <a:off x="22199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141833</xdr:rowOff>
    </xdr:from>
    <xdr:to>
      <xdr:col>112</xdr:col>
      <xdr:colOff>38100</xdr:colOff>
      <xdr:row>86</xdr:row>
      <xdr:rowOff>71983</xdr:rowOff>
    </xdr:to>
    <xdr:sp macro="" textlink="">
      <xdr:nvSpPr>
        <xdr:cNvPr id="659" name="楕円 658"/>
        <xdr:cNvSpPr/>
      </xdr:nvSpPr>
      <xdr:spPr>
        <a:xfrm>
          <a:off x="21272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21183</xdr:rowOff>
    </xdr:to>
    <xdr:cxnSp macro="">
      <xdr:nvCxnSpPr>
        <xdr:cNvPr id="660" name="直線コネクタ 659"/>
        <xdr:cNvCxnSpPr/>
      </xdr:nvCxnSpPr>
      <xdr:spPr>
        <a:xfrm>
          <a:off x="21323300" y="14765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142291</xdr:rowOff>
    </xdr:from>
    <xdr:to>
      <xdr:col>102</xdr:col>
      <xdr:colOff>165100</xdr:colOff>
      <xdr:row>86</xdr:row>
      <xdr:rowOff>72441</xdr:rowOff>
    </xdr:to>
    <xdr:sp macro="" textlink="">
      <xdr:nvSpPr>
        <xdr:cNvPr id="661" name="楕円 660"/>
        <xdr:cNvSpPr/>
      </xdr:nvSpPr>
      <xdr:spPr>
        <a:xfrm>
          <a:off x="19494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662"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663"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66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63110</xdr:rowOff>
    </xdr:from>
    <xdr:ext cx="469744" cy="259045"/>
    <xdr:sp macro="" textlink="">
      <xdr:nvSpPr>
        <xdr:cNvPr id="665" name="n_1mainValue【消防施設】&#10;一人当たり面積"/>
        <xdr:cNvSpPr txBox="1"/>
      </xdr:nvSpPr>
      <xdr:spPr>
        <a:xfrm>
          <a:off x="21075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63568</xdr:rowOff>
    </xdr:from>
    <xdr:ext cx="469744" cy="259045"/>
    <xdr:sp macro="" textlink="">
      <xdr:nvSpPr>
        <xdr:cNvPr id="666" name="n_3mainValue【消防施設】&#10;一人当たり面積"/>
        <xdr:cNvSpPr txBox="1"/>
      </xdr:nvSpPr>
      <xdr:spPr>
        <a:xfrm>
          <a:off x="19310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92" name="直線コネクタ 691"/>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93"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94" name="直線コネクタ 693"/>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97"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98" name="フローチャート: 判断 697"/>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99" name="フローチャート: 判断 698"/>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00" name="フローチャート: 判断 69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01" name="フローチャート: 判断 70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23768</xdr:rowOff>
    </xdr:from>
    <xdr:to>
      <xdr:col>85</xdr:col>
      <xdr:colOff>177800</xdr:colOff>
      <xdr:row>102</xdr:row>
      <xdr:rowOff>125368</xdr:rowOff>
    </xdr:to>
    <xdr:sp macro="" textlink="">
      <xdr:nvSpPr>
        <xdr:cNvPr id="707" name="楕円 706"/>
        <xdr:cNvSpPr/>
      </xdr:nvSpPr>
      <xdr:spPr>
        <a:xfrm>
          <a:off x="162687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46645</xdr:rowOff>
    </xdr:from>
    <xdr:ext cx="405111" cy="259045"/>
    <xdr:sp macro="" textlink="">
      <xdr:nvSpPr>
        <xdr:cNvPr id="708" name="【庁舎】&#10;有形固定資産減価償却率該当値テキスト"/>
        <xdr:cNvSpPr txBox="1"/>
      </xdr:nvSpPr>
      <xdr:spPr>
        <a:xfrm>
          <a:off x="16357600"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709" name="楕円 708"/>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74568</xdr:rowOff>
    </xdr:from>
    <xdr:to>
      <xdr:col>85</xdr:col>
      <xdr:colOff>127000</xdr:colOff>
      <xdr:row>102</xdr:row>
      <xdr:rowOff>110489</xdr:rowOff>
    </xdr:to>
    <xdr:cxnSp macro="">
      <xdr:nvCxnSpPr>
        <xdr:cNvPr id="710" name="直線コネクタ 709"/>
        <xdr:cNvCxnSpPr/>
      </xdr:nvCxnSpPr>
      <xdr:spPr>
        <a:xfrm flipV="1">
          <a:off x="15481300" y="175624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11" name="楕円 710"/>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712"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713"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168746</xdr:rowOff>
    </xdr:from>
    <xdr:ext cx="405111" cy="259045"/>
    <xdr:sp macro="" textlink="">
      <xdr:nvSpPr>
        <xdr:cNvPr id="714"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715" name="n_1mainValue【庁舎】&#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16" name="n_3main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7" name="テキスト ボックス 7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43" name="直線コネクタ 74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4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45" name="直線コネクタ 74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4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47" name="直線コネクタ 74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4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49" name="フローチャート: 判断 74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50" name="フローチャート: 判断 74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51" name="フローチャート: 判断 750"/>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752" name="フローチャート: 判断 75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92348</xdr:rowOff>
    </xdr:from>
    <xdr:to>
      <xdr:col>116</xdr:col>
      <xdr:colOff>114300</xdr:colOff>
      <xdr:row>105</xdr:row>
      <xdr:rowOff>22498</xdr:rowOff>
    </xdr:to>
    <xdr:sp macro="" textlink="">
      <xdr:nvSpPr>
        <xdr:cNvPr id="758" name="楕円 757"/>
        <xdr:cNvSpPr/>
      </xdr:nvSpPr>
      <xdr:spPr>
        <a:xfrm>
          <a:off x="22110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115225</xdr:rowOff>
    </xdr:from>
    <xdr:ext cx="469744" cy="259045"/>
    <xdr:sp macro="" textlink="">
      <xdr:nvSpPr>
        <xdr:cNvPr id="759" name="【庁舎】&#10;一人当たり面積該当値テキスト"/>
        <xdr:cNvSpPr txBox="1"/>
      </xdr:nvSpPr>
      <xdr:spPr>
        <a:xfrm>
          <a:off x="22199600" y="1777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92348</xdr:rowOff>
    </xdr:from>
    <xdr:to>
      <xdr:col>112</xdr:col>
      <xdr:colOff>38100</xdr:colOff>
      <xdr:row>105</xdr:row>
      <xdr:rowOff>22498</xdr:rowOff>
    </xdr:to>
    <xdr:sp macro="" textlink="">
      <xdr:nvSpPr>
        <xdr:cNvPr id="760" name="楕円 759"/>
        <xdr:cNvSpPr/>
      </xdr:nvSpPr>
      <xdr:spPr>
        <a:xfrm>
          <a:off x="2127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143148</xdr:rowOff>
    </xdr:from>
    <xdr:to>
      <xdr:col>116</xdr:col>
      <xdr:colOff>63500</xdr:colOff>
      <xdr:row>104</xdr:row>
      <xdr:rowOff>143148</xdr:rowOff>
    </xdr:to>
    <xdr:cxnSp macro="">
      <xdr:nvCxnSpPr>
        <xdr:cNvPr id="761" name="直線コネクタ 760"/>
        <xdr:cNvCxnSpPr/>
      </xdr:nvCxnSpPr>
      <xdr:spPr>
        <a:xfrm>
          <a:off x="21323300" y="17973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762" name="楕円 761"/>
        <xdr:cNvSpPr/>
      </xdr:nvSpPr>
      <xdr:spPr>
        <a:xfrm>
          <a:off x="19494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763"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64"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765"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39025</xdr:rowOff>
    </xdr:from>
    <xdr:ext cx="469744" cy="259045"/>
    <xdr:sp macro="" textlink="">
      <xdr:nvSpPr>
        <xdr:cNvPr id="766" name="n_1mainValue【庁舎】&#10;一人当たり面積"/>
        <xdr:cNvSpPr txBox="1"/>
      </xdr:nvSpPr>
      <xdr:spPr>
        <a:xfrm>
          <a:off x="210757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767" name="n_3mainValue【庁舎】&#10;一人当たり面積"/>
        <xdr:cNvSpPr txBox="1"/>
      </xdr:nvSpPr>
      <xdr:spPr>
        <a:xfrm>
          <a:off x="19310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有形固定資産減価償却率は、すべての分野で増加している状況である。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人口一人当たり面積等については、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すべての分野で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前年から大きな変動はない。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有形固定資産減価償却率が比較的高い水準にあるものは、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であり、施設の老朽化対策の必要性が高い施設であることが読み取れる。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上記３施設のみならず、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その他の公共施設においても老朽化対策は必須となってくることから、計画的な維持補修事業を進めるとともに、特目基金への積立を行い、財源の確保を図る。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歳入における町税の割合は、３５．４％となっており、自主財源は５５．１％を占めている。工業団地や大手企業の立地もあり、法人税や事業所にかかる固定資産税への依存が高く、国内外の経済情勢にも左右されるが、類似団体と比較しても高水準にあ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13002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13002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35983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133652</xdr:rowOff>
    </xdr:from>
    <xdr:to>
      <xdr:col>19</xdr:col>
      <xdr:colOff>184150</xdr:colOff>
      <xdr:row>41</xdr:row>
      <xdr:rowOff>63802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73979</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の悪化に影響する園児数の増加に伴う人件費の増加や、維持補修費、補助費等の増加があったが、主要企業の業績好調に伴う法人税の増加のほか、地方消費税交付金や普通交付税の増加があったことから、数値は前年度から６．０ポイント良化することとなった。今後、公共施設の維持補修費や運営経費等が増加傾向にあることから、引き続き税収入を確保しつつ、計画的な地方債の発行、人件費の抑制、施設管理経費等の抑制に努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59479</xdr:rowOff>
    </xdr:from>
    <xdr:to>
      <xdr:col>23</xdr:col>
      <xdr:colOff>133350</xdr:colOff>
      <xdr:row>65</xdr:row>
      <xdr:rowOff>129329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0322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65</xdr:row>
      <xdr:rowOff>129329</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979996"/>
          <a:ext cx="889000" cy="29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9598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63</xdr:row>
      <xdr:rowOff>158538</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9438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25206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78529</xdr:rowOff>
    </xdr:from>
    <xdr:to>
      <xdr:col>19</xdr:col>
      <xdr:colOff>184150</xdr:colOff>
      <xdr:row>66</xdr:row>
      <xdr:rowOff>8679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164906</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68173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31979</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増加しており、全国および県平均と比較しても高い水準にある。人件費、物件費については前年度から微減しているが、維持補修費については除雪経費が影響し、増加となっている。人口規模に比して公共施設が比較的多いことが数値を高止まりさせている主要因であるが、引き続き職員定数管理を適正に行うとともに、正規、非正規問わず適正な職員配置、委託業務の見直し、施設の合理化や維持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83097</xdr:rowOff>
    </xdr:from>
    <xdr:to>
      <xdr:col>23</xdr:col>
      <xdr:colOff>133350</xdr:colOff>
      <xdr:row>82</xdr:row>
      <xdr:rowOff>93504</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141997"/>
          <a:ext cx="8382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83097</xdr:rowOff>
    </xdr:from>
    <xdr:to>
      <xdr:col>19</xdr:col>
      <xdr:colOff>133350</xdr:colOff>
      <xdr:row>82</xdr:row>
      <xdr:rowOff>102932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4141997"/>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58288</xdr:rowOff>
    </xdr:from>
    <xdr:to>
      <xdr:col>15</xdr:col>
      <xdr:colOff>82550</xdr:colOff>
      <xdr:row>82</xdr:row>
      <xdr:rowOff>102932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117188"/>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58288</xdr:rowOff>
    </xdr:from>
    <xdr:to>
      <xdr:col>11</xdr:col>
      <xdr:colOff>31750</xdr:colOff>
      <xdr:row>82</xdr:row>
      <xdr:rowOff>58916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411718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42704</xdr:rowOff>
    </xdr:from>
    <xdr:to>
      <xdr:col>23</xdr:col>
      <xdr:colOff>184150</xdr:colOff>
      <xdr:row>82</xdr:row>
      <xdr:rowOff>144304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1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59231</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9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32297</xdr:rowOff>
    </xdr:from>
    <xdr:to>
      <xdr:col>19</xdr:col>
      <xdr:colOff>184150</xdr:colOff>
      <xdr:row>82</xdr:row>
      <xdr:rowOff>133897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0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144074</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86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52132</xdr:rowOff>
    </xdr:from>
    <xdr:to>
      <xdr:col>15</xdr:col>
      <xdr:colOff>133350</xdr:colOff>
      <xdr:row>82</xdr:row>
      <xdr:rowOff>153732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163909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87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7488</xdr:rowOff>
    </xdr:from>
    <xdr:to>
      <xdr:col>11</xdr:col>
      <xdr:colOff>82550</xdr:colOff>
      <xdr:row>82</xdr:row>
      <xdr:rowOff>109088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119265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8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8116</xdr:rowOff>
    </xdr:from>
    <xdr:to>
      <xdr:col>7</xdr:col>
      <xdr:colOff>31750</xdr:colOff>
      <xdr:row>82</xdr:row>
      <xdr:rowOff>109716</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0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119893</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83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１．１ポイント上回っているが、職員の年齢、学歴の平準化が進み、指数は前年度より０．３ポイント低くなった。国の人事院勧告に準拠して給与改定を行っており、地域手当や特別手当等も支給していないが、人事評価実施や適正な定数管理を行うとともに、適正な人員配置、効率的な事務の推進を図り、人件費の削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152400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6854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98778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6720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減少傾向であり、類似団体と比較しても高い数値となっている。今後の人口動向や住民サービスの充実・維持に加え、公共施設の運営では、図書館、博物館といった施設も抱えていることから、当面は１３人前後の数値となる。職員定数管理を適正に行うとともに、事務事業の見直しを随時行い、職員数の合理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83915</xdr:rowOff>
    </xdr:from>
    <xdr:to>
      <xdr:col>81</xdr:col>
      <xdr:colOff>44450</xdr:colOff>
      <xdr:row>60</xdr:row>
      <xdr:rowOff>132175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3709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126746</xdr:rowOff>
    </xdr:from>
    <xdr:to>
      <xdr:col>77</xdr:col>
      <xdr:colOff>44450</xdr:colOff>
      <xdr:row>60</xdr:row>
      <xdr:rowOff>132175</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41374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94774</xdr:rowOff>
    </xdr:from>
    <xdr:to>
      <xdr:col>72</xdr:col>
      <xdr:colOff>203200</xdr:colOff>
      <xdr:row>60</xdr:row>
      <xdr:rowOff>126746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3817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60389</xdr:rowOff>
    </xdr:from>
    <xdr:to>
      <xdr:col>68</xdr:col>
      <xdr:colOff>152400</xdr:colOff>
      <xdr:row>60</xdr:row>
      <xdr:rowOff>94774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347389"/>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112920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33115</xdr:rowOff>
    </xdr:from>
    <xdr:to>
      <xdr:col>81</xdr:col>
      <xdr:colOff>95250</xdr:colOff>
      <xdr:row>60</xdr:row>
      <xdr:rowOff>134715</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5192</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2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81375</xdr:rowOff>
    </xdr:from>
    <xdr:to>
      <xdr:col>77</xdr:col>
      <xdr:colOff>95250</xdr:colOff>
      <xdr:row>61</xdr:row>
      <xdr:rowOff>11525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167752</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4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75946</xdr:rowOff>
    </xdr:from>
    <xdr:to>
      <xdr:col>73</xdr:col>
      <xdr:colOff>44450</xdr:colOff>
      <xdr:row>61</xdr:row>
      <xdr:rowOff>6096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162323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43974</xdr:rowOff>
    </xdr:from>
    <xdr:to>
      <xdr:col>68</xdr:col>
      <xdr:colOff>203200</xdr:colOff>
      <xdr:row>60</xdr:row>
      <xdr:rowOff>145574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130351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9589</xdr:rowOff>
    </xdr:from>
    <xdr:to>
      <xdr:col>64</xdr:col>
      <xdr:colOff>152400</xdr:colOff>
      <xdr:row>60</xdr:row>
      <xdr:rowOff>111189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95966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38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年度においては、単年度では元金償還以上の地方債発行を抑えているため、前年度よりは数値は減少するものの、平成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すると大きな数値となり、比率を上昇させること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98044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8981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40</xdr:row>
      <xdr:rowOff>40132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290800" y="67823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95758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66471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38</xdr:row>
      <xdr:rowOff>132080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512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19321</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8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償還額以上の地方債発行を抑制したことにより減少したが、充当可能基金について、中央公民館建設に伴う基金取り崩し額が大きく、比率を悪化させる要因となった。今後、公共施設の老朽化対策や道路整備事業等の公債費に加え、上水道施設の老朽化による企業会計への繰出増加、一部事務組合への公債費支出の増加等も見込まれる。財政状況により基金への積立を行うとともに、公債費抑制のため、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87545</xdr:rowOff>
    </xdr:from>
    <xdr:to>
      <xdr:col>81</xdr:col>
      <xdr:colOff>44450</xdr:colOff>
      <xdr:row>17</xdr:row>
      <xdr:rowOff>56854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83074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41825</xdr:rowOff>
    </xdr:from>
    <xdr:to>
      <xdr:col>77</xdr:col>
      <xdr:colOff>44450</xdr:colOff>
      <xdr:row>16</xdr:row>
      <xdr:rowOff>87545</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5290800" y="26135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xdr:rowOff>
    </xdr:from>
    <xdr:to>
      <xdr:col>72</xdr:col>
      <xdr:colOff>203200</xdr:colOff>
      <xdr:row>15</xdr:row>
      <xdr:rowOff>41825</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4401800" y="258220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xdr:rowOff>
    </xdr:from>
    <xdr:to>
      <xdr:col>68</xdr:col>
      <xdr:colOff>152400</xdr:colOff>
      <xdr:row>15</xdr:row>
      <xdr:rowOff>17695</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5822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6054</xdr:rowOff>
    </xdr:from>
    <xdr:to>
      <xdr:col>81</xdr:col>
      <xdr:colOff>95250</xdr:colOff>
      <xdr:row>17</xdr:row>
      <xdr:rowOff>107654</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149581</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89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36745</xdr:rowOff>
    </xdr:from>
    <xdr:to>
      <xdr:col>77</xdr:col>
      <xdr:colOff>95250</xdr:colOff>
      <xdr:row>16</xdr:row>
      <xdr:rowOff>138345</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123122</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86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162475</xdr:rowOff>
    </xdr:from>
    <xdr:to>
      <xdr:col>73</xdr:col>
      <xdr:colOff>44450</xdr:colOff>
      <xdr:row>15</xdr:row>
      <xdr:rowOff>92625</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77402</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6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131106</xdr:rowOff>
    </xdr:from>
    <xdr:to>
      <xdr:col>68</xdr:col>
      <xdr:colOff>203200</xdr:colOff>
      <xdr:row>15</xdr:row>
      <xdr:rowOff>61256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46033</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138345</xdr:rowOff>
    </xdr:from>
    <xdr:to>
      <xdr:col>64</xdr:col>
      <xdr:colOff>152400</xdr:colOff>
      <xdr:row>15</xdr:row>
      <xdr:rowOff>68495</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53272</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１．２ポイント低い水準であり、前年度と比較して２．２ポイント低くなっている。人事院勧告に伴う期末勤勉手当の微増があったものの、時間外手当の減少もあり、数値は減少した。地域手当や特別手当等の支給はしておらず、今後においても、適正な定数管理を行うとともに、適正な人員配置、効率的な事務の推進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306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3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４．７ポイント高い水準であり、前年度と比較して１．１ポイント低くなっている。光熱水費等の需用費の削減を行うなど、物件費は前年度から微減となり、主要企業の業績好調に伴う法人税の増加のほか、地方消費税交付金や普通交付税の増加により経常一般財源が増加し、数値を良化させた。人口規模と比較して多数の公共施設を抱えていることから、施設の合理化、維持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107406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1216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42091</xdr:rowOff>
    </xdr:from>
    <xdr:to>
      <xdr:col>78</xdr:col>
      <xdr:colOff>69850</xdr:colOff>
      <xdr:row>18</xdr:row>
      <xdr:rowOff>107406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1281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122101</xdr:rowOff>
    </xdr:from>
    <xdr:to>
      <xdr:col>73</xdr:col>
      <xdr:colOff>180975</xdr:colOff>
      <xdr:row>18</xdr:row>
      <xdr:rowOff>42091</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0367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122101</xdr:rowOff>
    </xdr:from>
    <xdr:to>
      <xdr:col>69</xdr:col>
      <xdr:colOff>92075</xdr:colOff>
      <xdr:row>17</xdr:row>
      <xdr:rowOff>122101</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3036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56606</xdr:rowOff>
    </xdr:from>
    <xdr:to>
      <xdr:col>78</xdr:col>
      <xdr:colOff>120650</xdr:colOff>
      <xdr:row>18</xdr:row>
      <xdr:rowOff>158206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14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142983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22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162741</xdr:rowOff>
    </xdr:from>
    <xdr:to>
      <xdr:col>74</xdr:col>
      <xdr:colOff>31750</xdr:colOff>
      <xdr:row>18</xdr:row>
      <xdr:rowOff>92891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77668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71301</xdr:rowOff>
    </xdr:from>
    <xdr:to>
      <xdr:col>69</xdr:col>
      <xdr:colOff>142875</xdr:colOff>
      <xdr:row>18</xdr:row>
      <xdr:rowOff>1451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157678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71301</xdr:rowOff>
    </xdr:from>
    <xdr:to>
      <xdr:col>65</xdr:col>
      <xdr:colOff>53975</xdr:colOff>
      <xdr:row>18</xdr:row>
      <xdr:rowOff>1451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157678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１．５ポイント低い水準であり、前年度と比較して０．１ポイント低くなっている。国の臨時福祉給付金分は皆減したものの、介護給付費や広域入所委託児童扶助料は増加している。今後においても、介護事業と保健事業の連携を進め、給付が必要な人数の減少を図り、数値上昇の抑制を目指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50800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127000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２ポイント低い水準であり、前年度と比較して０．５ポイント低くなっている。下水道事業、農業集落排水事業の各特別会計および社会保障経費にかかる特別会計への繰出金は、今後も増加する傾向にあることから、さらなる経常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145288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5671800" y="9723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145288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746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145288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104140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類似団体と同ポイントであり、前年度と比較して０．６ポイント低くなっている。　公共交通の確保や医療分野等の必要な支出に加え、人口減少対策として、集落づくりや定住・移住支援を充実させており、今後も必要な経費を見極めながら事業を実施していく。また、個人や団体への補助、助成事業については、見直しを継続し、支出の軽減・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51562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51562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5842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168148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類似団体と比較して１．５ポイント低い水準であり、前年度と比較して１．５ポイント低くなっている。平成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元金償還以上の地方債発行を抑えているため、前年度より数値は減少となった。今後、道路整備事業に加え、公共施設の老朽化対策など公債費支出の増加が見込まれるが、償還額を超える地方債発行を行わないよう、計画的な起債事業の実施を行う。</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101854</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987800" y="132349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101854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189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14987</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28702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０．２ポイント低い水準であり、前年度と比較して４．５ポイント低くなっている。人件費、公債費、物件費については前年度から減少しており、扶助費、補助費等は増加となっているが、数値減少の主要因は税収増等による経常一般財源の増加である。今後においても、事務事業の見直し等行財政改革の取り組みを進め、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124713</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120624"/>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124713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76708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26415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40528</xdr:rowOff>
    </xdr:from>
    <xdr:to>
      <xdr:col>29</xdr:col>
      <xdr:colOff>127000</xdr:colOff>
      <xdr:row>18</xdr:row>
      <xdr:rowOff>53851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174253"/>
          <a:ext cx="647700" cy="1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40528</xdr:rowOff>
    </xdr:from>
    <xdr:to>
      <xdr:col>26</xdr:col>
      <xdr:colOff>50800</xdr:colOff>
      <xdr:row>18</xdr:row>
      <xdr:rowOff>92164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74253"/>
          <a:ext cx="6985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76949</xdr:rowOff>
    </xdr:from>
    <xdr:to>
      <xdr:col>22</xdr:col>
      <xdr:colOff>114300</xdr:colOff>
      <xdr:row>18</xdr:row>
      <xdr:rowOff>92164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10674"/>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76949</xdr:rowOff>
    </xdr:from>
    <xdr:to>
      <xdr:col>18</xdr:col>
      <xdr:colOff>177800</xdr:colOff>
      <xdr:row>18</xdr:row>
      <xdr:rowOff>100348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10674"/>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3051</xdr:rowOff>
    </xdr:from>
    <xdr:to>
      <xdr:col>29</xdr:col>
      <xdr:colOff>177800</xdr:colOff>
      <xdr:row>18</xdr:row>
      <xdr:rowOff>104651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3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146578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161178</xdr:rowOff>
    </xdr:from>
    <xdr:to>
      <xdr:col>26</xdr:col>
      <xdr:colOff>101600</xdr:colOff>
      <xdr:row>18</xdr:row>
      <xdr:rowOff>91328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101505</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89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41364</xdr:rowOff>
    </xdr:from>
    <xdr:to>
      <xdr:col>22</xdr:col>
      <xdr:colOff>165100</xdr:colOff>
      <xdr:row>18</xdr:row>
      <xdr:rowOff>142964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127742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6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26149</xdr:rowOff>
    </xdr:from>
    <xdr:to>
      <xdr:col>19</xdr:col>
      <xdr:colOff>38100</xdr:colOff>
      <xdr:row>18</xdr:row>
      <xdr:rowOff>127749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112526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49548</xdr:rowOff>
    </xdr:from>
    <xdr:to>
      <xdr:col>15</xdr:col>
      <xdr:colOff>101600</xdr:colOff>
      <xdr:row>18</xdr:row>
      <xdr:rowOff>151148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135925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71945</xdr:rowOff>
    </xdr:from>
    <xdr:to>
      <xdr:col>29</xdr:col>
      <xdr:colOff>127000</xdr:colOff>
      <xdr:row>35</xdr:row>
      <xdr:rowOff>96977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003800" y="6682295"/>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71945</xdr:rowOff>
    </xdr:from>
    <xdr:to>
      <xdr:col>26</xdr:col>
      <xdr:colOff>50800</xdr:colOff>
      <xdr:row>35</xdr:row>
      <xdr:rowOff>175501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6682295"/>
          <a:ext cx="698500" cy="10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175501</xdr:rowOff>
    </xdr:from>
    <xdr:to>
      <xdr:col>22</xdr:col>
      <xdr:colOff>114300</xdr:colOff>
      <xdr:row>35</xdr:row>
      <xdr:rowOff>210401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785851"/>
          <a:ext cx="6985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210401</xdr:rowOff>
    </xdr:from>
    <xdr:to>
      <xdr:col>18</xdr:col>
      <xdr:colOff>177800</xdr:colOff>
      <xdr:row>35</xdr:row>
      <xdr:rowOff>278695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6820751"/>
          <a:ext cx="698500" cy="68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46177</xdr:rowOff>
    </xdr:from>
    <xdr:to>
      <xdr:col>29</xdr:col>
      <xdr:colOff>177800</xdr:colOff>
      <xdr:row>35</xdr:row>
      <xdr:rowOff>147777</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65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18254</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62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21145</xdr:rowOff>
    </xdr:from>
    <xdr:to>
      <xdr:col>26</xdr:col>
      <xdr:colOff>101600</xdr:colOff>
      <xdr:row>35</xdr:row>
      <xdr:rowOff>122745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63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132923</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4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124701</xdr:rowOff>
    </xdr:from>
    <xdr:to>
      <xdr:col>22</xdr:col>
      <xdr:colOff>165100</xdr:colOff>
      <xdr:row>35</xdr:row>
      <xdr:rowOff>226301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73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211078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8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159601</xdr:rowOff>
    </xdr:from>
    <xdr:to>
      <xdr:col>19</xdr:col>
      <xdr:colOff>38100</xdr:colOff>
      <xdr:row>35</xdr:row>
      <xdr:rowOff>261201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76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227895</xdr:rowOff>
    </xdr:from>
    <xdr:to>
      <xdr:col>15</xdr:col>
      <xdr:colOff>101600</xdr:colOff>
      <xdr:row>35</xdr:row>
      <xdr:rowOff>329495</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83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314272</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92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119195</xdr:rowOff>
    </xdr:from>
    <xdr:to>
      <xdr:col>24</xdr:col>
      <xdr:colOff>63500</xdr:colOff>
      <xdr:row>36</xdr:row>
      <xdr:rowOff>121488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291395"/>
          <a:ext cx="8382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119195</xdr:rowOff>
    </xdr:from>
    <xdr:to>
      <xdr:col>19</xdr:col>
      <xdr:colOff>177800</xdr:colOff>
      <xdr:row>36</xdr:row>
      <xdr:rowOff>150414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91395"/>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140698</xdr:rowOff>
    </xdr:from>
    <xdr:to>
      <xdr:col>15</xdr:col>
      <xdr:colOff>50800</xdr:colOff>
      <xdr:row>36</xdr:row>
      <xdr:rowOff>150414</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128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140698</xdr:rowOff>
    </xdr:from>
    <xdr:to>
      <xdr:col>10</xdr:col>
      <xdr:colOff>114300</xdr:colOff>
      <xdr:row>36</xdr:row>
      <xdr:rowOff>147541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12898"/>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70688</xdr:rowOff>
    </xdr:from>
    <xdr:to>
      <xdr:col>24</xdr:col>
      <xdr:colOff>114300</xdr:colOff>
      <xdr:row>37</xdr:row>
      <xdr:rowOff>838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49115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2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68395</xdr:rowOff>
    </xdr:from>
    <xdr:to>
      <xdr:col>20</xdr:col>
      <xdr:colOff>38100</xdr:colOff>
      <xdr:row>36</xdr:row>
      <xdr:rowOff>169995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15072</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01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99614</xdr:rowOff>
    </xdr:from>
    <xdr:to>
      <xdr:col>15</xdr:col>
      <xdr:colOff>101600</xdr:colOff>
      <xdr:row>37</xdr:row>
      <xdr:rowOff>29764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20891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89898</xdr:rowOff>
    </xdr:from>
    <xdr:to>
      <xdr:col>10</xdr:col>
      <xdr:colOff>165100</xdr:colOff>
      <xdr:row>37</xdr:row>
      <xdr:rowOff>20048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11175</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96741</xdr:rowOff>
    </xdr:from>
    <xdr:to>
      <xdr:col>6</xdr:col>
      <xdr:colOff>38100</xdr:colOff>
      <xdr:row>37</xdr:row>
      <xdr:rowOff>26891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18018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69376</xdr:rowOff>
    </xdr:from>
    <xdr:to>
      <xdr:col>24</xdr:col>
      <xdr:colOff>63500</xdr:colOff>
      <xdr:row>57</xdr:row>
      <xdr:rowOff>69601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42026"/>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45589</xdr:rowOff>
    </xdr:from>
    <xdr:to>
      <xdr:col>19</xdr:col>
      <xdr:colOff>177800</xdr:colOff>
      <xdr:row>57</xdr:row>
      <xdr:rowOff>69601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818239"/>
          <a:ext cx="8890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45589</xdr:rowOff>
    </xdr:from>
    <xdr:to>
      <xdr:col>15</xdr:col>
      <xdr:colOff>50800</xdr:colOff>
      <xdr:row>57</xdr:row>
      <xdr:rowOff>90175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18239"/>
          <a:ext cx="8890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84761</xdr:rowOff>
    </xdr:from>
    <xdr:to>
      <xdr:col>10</xdr:col>
      <xdr:colOff>114300</xdr:colOff>
      <xdr:row>57</xdr:row>
      <xdr:rowOff>90175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1130300" y="9857411"/>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18576</xdr:rowOff>
    </xdr:from>
    <xdr:to>
      <xdr:col>24</xdr:col>
      <xdr:colOff>114300</xdr:colOff>
      <xdr:row>57</xdr:row>
      <xdr:rowOff>120176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41453</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4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18801</xdr:rowOff>
    </xdr:from>
    <xdr:to>
      <xdr:col>20</xdr:col>
      <xdr:colOff>38100</xdr:colOff>
      <xdr:row>57</xdr:row>
      <xdr:rowOff>120401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136928</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497795" y="956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166239</xdr:rowOff>
    </xdr:from>
    <xdr:to>
      <xdr:col>15</xdr:col>
      <xdr:colOff>101600</xdr:colOff>
      <xdr:row>57</xdr:row>
      <xdr:rowOff>96389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7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112916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954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39375</xdr:rowOff>
    </xdr:from>
    <xdr:to>
      <xdr:col>10</xdr:col>
      <xdr:colOff>165100</xdr:colOff>
      <xdr:row>57</xdr:row>
      <xdr:rowOff>140975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132102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99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33961</xdr:rowOff>
    </xdr:from>
    <xdr:to>
      <xdr:col>6</xdr:col>
      <xdr:colOff>38100</xdr:colOff>
      <xdr:row>57</xdr:row>
      <xdr:rowOff>135561</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8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152088</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95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128003</xdr:rowOff>
    </xdr:from>
    <xdr:to>
      <xdr:col>24</xdr:col>
      <xdr:colOff>63500</xdr:colOff>
      <xdr:row>79</xdr:row>
      <xdr:rowOff>17094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01103"/>
          <a:ext cx="838200" cy="6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143529</xdr:rowOff>
    </xdr:from>
    <xdr:to>
      <xdr:col>19</xdr:col>
      <xdr:colOff>177800</xdr:colOff>
      <xdr:row>79</xdr:row>
      <xdr:rowOff>17094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16629"/>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143529</xdr:rowOff>
    </xdr:from>
    <xdr:to>
      <xdr:col>15</xdr:col>
      <xdr:colOff>50800</xdr:colOff>
      <xdr:row>78</xdr:row>
      <xdr:rowOff>162103</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516629"/>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162103</xdr:rowOff>
    </xdr:from>
    <xdr:to>
      <xdr:col>10</xdr:col>
      <xdr:colOff>114300</xdr:colOff>
      <xdr:row>79</xdr:row>
      <xdr:rowOff>1206</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35203"/>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77203</xdr:rowOff>
    </xdr:from>
    <xdr:to>
      <xdr:col>24</xdr:col>
      <xdr:colOff>114300</xdr:colOff>
      <xdr:row>79</xdr:row>
      <xdr:rowOff>7353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163580</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6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137744</xdr:rowOff>
    </xdr:from>
    <xdr:to>
      <xdr:col>20</xdr:col>
      <xdr:colOff>38100</xdr:colOff>
      <xdr:row>79</xdr:row>
      <xdr:rowOff>67894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5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59021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6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92729</xdr:rowOff>
    </xdr:from>
    <xdr:to>
      <xdr:col>15</xdr:col>
      <xdr:colOff>101600</xdr:colOff>
      <xdr:row>79</xdr:row>
      <xdr:rowOff>22879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14006</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111303</xdr:rowOff>
    </xdr:from>
    <xdr:to>
      <xdr:col>10</xdr:col>
      <xdr:colOff>165100</xdr:colOff>
      <xdr:row>79</xdr:row>
      <xdr:rowOff>41453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32580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121856</xdr:rowOff>
    </xdr:from>
    <xdr:to>
      <xdr:col>6</xdr:col>
      <xdr:colOff>38100</xdr:colOff>
      <xdr:row>79</xdr:row>
      <xdr:rowOff>52006</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43133</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78893</xdr:rowOff>
    </xdr:from>
    <xdr:to>
      <xdr:col>24</xdr:col>
      <xdr:colOff>63500</xdr:colOff>
      <xdr:row>97</xdr:row>
      <xdr:rowOff>83407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709543"/>
          <a:ext cx="8382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76592</xdr:rowOff>
    </xdr:from>
    <xdr:to>
      <xdr:col>19</xdr:col>
      <xdr:colOff>177800</xdr:colOff>
      <xdr:row>97</xdr:row>
      <xdr:rowOff>78893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908300" y="16707242"/>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76592</xdr:rowOff>
    </xdr:from>
    <xdr:to>
      <xdr:col>15</xdr:col>
      <xdr:colOff>50800</xdr:colOff>
      <xdr:row>97</xdr:row>
      <xdr:rowOff>123799</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707242"/>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89209</xdr:rowOff>
    </xdr:from>
    <xdr:to>
      <xdr:col>10</xdr:col>
      <xdr:colOff>114300</xdr:colOff>
      <xdr:row>97</xdr:row>
      <xdr:rowOff>123799</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a:off x="1130300" y="16719859"/>
          <a:ext cx="889000" cy="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32607</xdr:rowOff>
    </xdr:from>
    <xdr:to>
      <xdr:col>24</xdr:col>
      <xdr:colOff>114300</xdr:colOff>
      <xdr:row>97</xdr:row>
      <xdr:rowOff>134207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6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11034</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6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28093</xdr:rowOff>
    </xdr:from>
    <xdr:to>
      <xdr:col>20</xdr:col>
      <xdr:colOff>38100</xdr:colOff>
      <xdr:row>97</xdr:row>
      <xdr:rowOff>129693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120820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25792</xdr:rowOff>
    </xdr:from>
    <xdr:to>
      <xdr:col>15</xdr:col>
      <xdr:colOff>101600</xdr:colOff>
      <xdr:row>97</xdr:row>
      <xdr:rowOff>127392</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65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118519</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74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72999</xdr:rowOff>
    </xdr:from>
    <xdr:to>
      <xdr:col>10</xdr:col>
      <xdr:colOff>165100</xdr:colOff>
      <xdr:row>98</xdr:row>
      <xdr:rowOff>3149</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165726</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7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38409</xdr:rowOff>
    </xdr:from>
    <xdr:to>
      <xdr:col>6</xdr:col>
      <xdr:colOff>38100</xdr:colOff>
      <xdr:row>97</xdr:row>
      <xdr:rowOff>140009</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6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131136</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7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55312</xdr:rowOff>
    </xdr:from>
    <xdr:to>
      <xdr:col>55</xdr:col>
      <xdr:colOff>0</xdr:colOff>
      <xdr:row>37</xdr:row>
      <xdr:rowOff>58410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398962"/>
          <a:ext cx="838200" cy="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58410</xdr:rowOff>
    </xdr:from>
    <xdr:to>
      <xdr:col>50</xdr:col>
      <xdr:colOff>114300</xdr:colOff>
      <xdr:row>37</xdr:row>
      <xdr:rowOff>60837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402060"/>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60837</xdr:rowOff>
    </xdr:from>
    <xdr:to>
      <xdr:col>45</xdr:col>
      <xdr:colOff>177800</xdr:colOff>
      <xdr:row>37</xdr:row>
      <xdr:rowOff>68864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404487"/>
          <a:ext cx="889000" cy="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60212</xdr:rowOff>
    </xdr:from>
    <xdr:to>
      <xdr:col>41</xdr:col>
      <xdr:colOff>50800</xdr:colOff>
      <xdr:row>37</xdr:row>
      <xdr:rowOff>68864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403862"/>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4512</xdr:rowOff>
    </xdr:from>
    <xdr:to>
      <xdr:col>55</xdr:col>
      <xdr:colOff>50800</xdr:colOff>
      <xdr:row>37</xdr:row>
      <xdr:rowOff>106112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3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154389</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7610</xdr:rowOff>
    </xdr:from>
    <xdr:to>
      <xdr:col>50</xdr:col>
      <xdr:colOff>165100</xdr:colOff>
      <xdr:row>37</xdr:row>
      <xdr:rowOff>109210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100337</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10037</xdr:rowOff>
    </xdr:from>
    <xdr:to>
      <xdr:col>46</xdr:col>
      <xdr:colOff>38100</xdr:colOff>
      <xdr:row>37</xdr:row>
      <xdr:rowOff>111637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3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102764</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4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18064</xdr:rowOff>
    </xdr:from>
    <xdr:to>
      <xdr:col>41</xdr:col>
      <xdr:colOff>101600</xdr:colOff>
      <xdr:row>37</xdr:row>
      <xdr:rowOff>119664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110791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45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9412</xdr:rowOff>
    </xdr:from>
    <xdr:to>
      <xdr:col>36</xdr:col>
      <xdr:colOff>165100</xdr:colOff>
      <xdr:row>37</xdr:row>
      <xdr:rowOff>111012</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3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102139</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147756</xdr:rowOff>
    </xdr:from>
    <xdr:to>
      <xdr:col>55</xdr:col>
      <xdr:colOff>0</xdr:colOff>
      <xdr:row>58</xdr:row>
      <xdr:rowOff>159098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9639300" y="10091856"/>
          <a:ext cx="8382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159098</xdr:rowOff>
    </xdr:from>
    <xdr:to>
      <xdr:col>50</xdr:col>
      <xdr:colOff>114300</xdr:colOff>
      <xdr:row>59</xdr:row>
      <xdr:rowOff>6186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8750300" y="10103198"/>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6186</xdr:rowOff>
    </xdr:from>
    <xdr:to>
      <xdr:col>45</xdr:col>
      <xdr:colOff>177800</xdr:colOff>
      <xdr:row>59</xdr:row>
      <xdr:rowOff>11514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7861300" y="10121736"/>
          <a:ext cx="8890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166446</xdr:rowOff>
    </xdr:from>
    <xdr:to>
      <xdr:col>41</xdr:col>
      <xdr:colOff>50800</xdr:colOff>
      <xdr:row>59</xdr:row>
      <xdr:rowOff>11514</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a:off x="6972300" y="10110546"/>
          <a:ext cx="889000" cy="1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40777</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10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96956</xdr:rowOff>
    </xdr:from>
    <xdr:to>
      <xdr:col>55</xdr:col>
      <xdr:colOff>50800</xdr:colOff>
      <xdr:row>59</xdr:row>
      <xdr:rowOff>27106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4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56333</xdr:rowOff>
    </xdr:from>
    <xdr:ext cx="599010"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982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108298</xdr:rowOff>
    </xdr:from>
    <xdr:to>
      <xdr:col>50</xdr:col>
      <xdr:colOff>165100</xdr:colOff>
      <xdr:row>59</xdr:row>
      <xdr:rowOff>38448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54975</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39795" y="982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126836</xdr:rowOff>
    </xdr:from>
    <xdr:to>
      <xdr:col>46</xdr:col>
      <xdr:colOff>38100</xdr:colOff>
      <xdr:row>59</xdr:row>
      <xdr:rowOff>56986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48113</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50795" y="101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132164</xdr:rowOff>
    </xdr:from>
    <xdr:to>
      <xdr:col>41</xdr:col>
      <xdr:colOff>101600</xdr:colOff>
      <xdr:row>59</xdr:row>
      <xdr:rowOff>62314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53441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115646</xdr:rowOff>
    </xdr:from>
    <xdr:to>
      <xdr:col>36</xdr:col>
      <xdr:colOff>165100</xdr:colOff>
      <xdr:row>59</xdr:row>
      <xdr:rowOff>45796</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62323</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672795" y="983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126783</xdr:rowOff>
    </xdr:from>
    <xdr:to>
      <xdr:col>55</xdr:col>
      <xdr:colOff>0</xdr:colOff>
      <xdr:row>78</xdr:row>
      <xdr:rowOff>135184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499883"/>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103231</xdr:rowOff>
    </xdr:from>
    <xdr:to>
      <xdr:col>50</xdr:col>
      <xdr:colOff>114300</xdr:colOff>
      <xdr:row>78</xdr:row>
      <xdr:rowOff>126783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76331"/>
          <a:ext cx="889000" cy="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103231</xdr:rowOff>
    </xdr:from>
    <xdr:to>
      <xdr:col>45</xdr:col>
      <xdr:colOff>177800</xdr:colOff>
      <xdr:row>78</xdr:row>
      <xdr:rowOff>111954</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476331"/>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90148</xdr:rowOff>
    </xdr:from>
    <xdr:to>
      <xdr:col>41</xdr:col>
      <xdr:colOff>50800</xdr:colOff>
      <xdr:row>78</xdr:row>
      <xdr:rowOff>111954</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463248"/>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156965</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84384</xdr:rowOff>
    </xdr:from>
    <xdr:to>
      <xdr:col>55</xdr:col>
      <xdr:colOff>50800</xdr:colOff>
      <xdr:row>79</xdr:row>
      <xdr:rowOff>14534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75983</xdr:rowOff>
    </xdr:from>
    <xdr:to>
      <xdr:col>50</xdr:col>
      <xdr:colOff>165100</xdr:colOff>
      <xdr:row>79</xdr:row>
      <xdr:rowOff>6133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168710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72111" y="135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52431</xdr:rowOff>
    </xdr:from>
    <xdr:to>
      <xdr:col>46</xdr:col>
      <xdr:colOff>38100</xdr:colOff>
      <xdr:row>78</xdr:row>
      <xdr:rowOff>154031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170558</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83111" y="132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61154</xdr:rowOff>
    </xdr:from>
    <xdr:to>
      <xdr:col>41</xdr:col>
      <xdr:colOff>101600</xdr:colOff>
      <xdr:row>78</xdr:row>
      <xdr:rowOff>162754</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153881</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5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39348</xdr:rowOff>
    </xdr:from>
    <xdr:to>
      <xdr:col>36</xdr:col>
      <xdr:colOff>165100</xdr:colOff>
      <xdr:row>78</xdr:row>
      <xdr:rowOff>140948</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157475</xdr:rowOff>
    </xdr:from>
    <xdr:ext cx="599010"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672795" y="1318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130369</xdr:rowOff>
    </xdr:from>
    <xdr:to>
      <xdr:col>55</xdr:col>
      <xdr:colOff>0</xdr:colOff>
      <xdr:row>97</xdr:row>
      <xdr:rowOff>54139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9639300" y="16589569"/>
          <a:ext cx="838200" cy="9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54139</xdr:rowOff>
    </xdr:from>
    <xdr:to>
      <xdr:col>50</xdr:col>
      <xdr:colOff>114300</xdr:colOff>
      <xdr:row>98</xdr:row>
      <xdr:rowOff>128702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8750300" y="16684789"/>
          <a:ext cx="889000" cy="2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112562</xdr:rowOff>
    </xdr:from>
    <xdr:to>
      <xdr:col>45</xdr:col>
      <xdr:colOff>177800</xdr:colOff>
      <xdr:row>98</xdr:row>
      <xdr:rowOff>128702</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7861300" y="16914662"/>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112562</xdr:rowOff>
    </xdr:from>
    <xdr:to>
      <xdr:col>41</xdr:col>
      <xdr:colOff>50800</xdr:colOff>
      <xdr:row>98</xdr:row>
      <xdr:rowOff>118376</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91466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79569</xdr:rowOff>
    </xdr:from>
    <xdr:to>
      <xdr:col>55</xdr:col>
      <xdr:colOff>50800</xdr:colOff>
      <xdr:row>97</xdr:row>
      <xdr:rowOff>9719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5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102446</xdr:rowOff>
    </xdr:from>
    <xdr:ext cx="599010"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3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3339</xdr:rowOff>
    </xdr:from>
    <xdr:to>
      <xdr:col>50</xdr:col>
      <xdr:colOff>165100</xdr:colOff>
      <xdr:row>97</xdr:row>
      <xdr:rowOff>104939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6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121466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39795" y="1640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77902</xdr:rowOff>
    </xdr:from>
    <xdr:to>
      <xdr:col>46</xdr:col>
      <xdr:colOff>38100</xdr:colOff>
      <xdr:row>99</xdr:row>
      <xdr:rowOff>8052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8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170629</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515428" y="169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61762</xdr:rowOff>
    </xdr:from>
    <xdr:to>
      <xdr:col>41</xdr:col>
      <xdr:colOff>101600</xdr:colOff>
      <xdr:row>98</xdr:row>
      <xdr:rowOff>163362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154489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9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67576</xdr:rowOff>
    </xdr:from>
    <xdr:to>
      <xdr:col>36</xdr:col>
      <xdr:colOff>165100</xdr:colOff>
      <xdr:row>98</xdr:row>
      <xdr:rowOff>169176</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160303</xdr:rowOff>
    </xdr:from>
    <xdr:ext cx="469744"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37428" y="169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118751</xdr:rowOff>
    </xdr:from>
    <xdr:to>
      <xdr:col>85</xdr:col>
      <xdr:colOff>127000</xdr:colOff>
      <xdr:row>38</xdr:row>
      <xdr:rowOff>136749</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633851"/>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136749</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4592300" y="6651849"/>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130646</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4574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67951</xdr:rowOff>
    </xdr:from>
    <xdr:to>
      <xdr:col>85</xdr:col>
      <xdr:colOff>177800</xdr:colOff>
      <xdr:row>38</xdr:row>
      <xdr:rowOff>169551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85949</xdr:rowOff>
    </xdr:from>
    <xdr:to>
      <xdr:col>81</xdr:col>
      <xdr:colOff>101600</xdr:colOff>
      <xdr:row>39</xdr:row>
      <xdr:rowOff>16099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7226</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46428" y="669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79846</xdr:rowOff>
    </xdr:from>
    <xdr:to>
      <xdr:col>67</xdr:col>
      <xdr:colOff>101600</xdr:colOff>
      <xdr:row>39</xdr:row>
      <xdr:rowOff>9996</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1123</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6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93216</xdr:rowOff>
    </xdr:from>
    <xdr:to>
      <xdr:col>85</xdr:col>
      <xdr:colOff>127000</xdr:colOff>
      <xdr:row>77</xdr:row>
      <xdr:rowOff>42714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123416"/>
          <a:ext cx="8382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93216</xdr:rowOff>
    </xdr:from>
    <xdr:to>
      <xdr:col>81</xdr:col>
      <xdr:colOff>50800</xdr:colOff>
      <xdr:row>77</xdr:row>
      <xdr:rowOff>63407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123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54908</xdr:rowOff>
    </xdr:from>
    <xdr:to>
      <xdr:col>76</xdr:col>
      <xdr:colOff>114300</xdr:colOff>
      <xdr:row>77</xdr:row>
      <xdr:rowOff>63407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256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54908</xdr:rowOff>
    </xdr:from>
    <xdr:to>
      <xdr:col>71</xdr:col>
      <xdr:colOff>177800</xdr:colOff>
      <xdr:row>77</xdr:row>
      <xdr:rowOff>58127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256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163364</xdr:rowOff>
    </xdr:from>
    <xdr:to>
      <xdr:col>85</xdr:col>
      <xdr:colOff>177800</xdr:colOff>
      <xdr:row>77</xdr:row>
      <xdr:rowOff>93514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141791</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42416</xdr:rowOff>
    </xdr:from>
    <xdr:to>
      <xdr:col>81</xdr:col>
      <xdr:colOff>101600</xdr:colOff>
      <xdr:row>76</xdr:row>
      <xdr:rowOff>144016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160544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28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12607</xdr:rowOff>
    </xdr:from>
    <xdr:to>
      <xdr:col>76</xdr:col>
      <xdr:colOff>165100</xdr:colOff>
      <xdr:row>77</xdr:row>
      <xdr:rowOff>114207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2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105334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4108</xdr:rowOff>
    </xdr:from>
    <xdr:to>
      <xdr:col>72</xdr:col>
      <xdr:colOff>38100</xdr:colOff>
      <xdr:row>77</xdr:row>
      <xdr:rowOff>105708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96835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7327</xdr:rowOff>
    </xdr:from>
    <xdr:to>
      <xdr:col>67</xdr:col>
      <xdr:colOff>101600</xdr:colOff>
      <xdr:row>77</xdr:row>
      <xdr:rowOff>108927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100054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73116</xdr:rowOff>
    </xdr:from>
    <xdr:to>
      <xdr:col>85</xdr:col>
      <xdr:colOff>127000</xdr:colOff>
      <xdr:row>99</xdr:row>
      <xdr:rowOff>75853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7046666"/>
          <a:ext cx="8382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38095</xdr:rowOff>
    </xdr:from>
    <xdr:to>
      <xdr:col>81</xdr:col>
      <xdr:colOff>50800</xdr:colOff>
      <xdr:row>99</xdr:row>
      <xdr:rowOff>75853</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7011645"/>
          <a:ext cx="889000" cy="3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38095</xdr:rowOff>
    </xdr:from>
    <xdr:to>
      <xdr:col>76</xdr:col>
      <xdr:colOff>114300</xdr:colOff>
      <xdr:row>99</xdr:row>
      <xdr:rowOff>51588</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7011645"/>
          <a:ext cx="889000" cy="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51588</xdr:rowOff>
    </xdr:from>
    <xdr:to>
      <xdr:col>71</xdr:col>
      <xdr:colOff>177800</xdr:colOff>
      <xdr:row>99</xdr:row>
      <xdr:rowOff>78449</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7025138"/>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22316</xdr:rowOff>
    </xdr:from>
    <xdr:to>
      <xdr:col>85</xdr:col>
      <xdr:colOff>177800</xdr:colOff>
      <xdr:row>99</xdr:row>
      <xdr:rowOff>123916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145587</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25053</xdr:rowOff>
    </xdr:from>
    <xdr:to>
      <xdr:col>81</xdr:col>
      <xdr:colOff>101600</xdr:colOff>
      <xdr:row>99</xdr:row>
      <xdr:rowOff>126653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117780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158745</xdr:rowOff>
    </xdr:from>
    <xdr:to>
      <xdr:col>76</xdr:col>
      <xdr:colOff>165100</xdr:colOff>
      <xdr:row>99</xdr:row>
      <xdr:rowOff>88895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105422</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7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788</xdr:rowOff>
    </xdr:from>
    <xdr:to>
      <xdr:col>72</xdr:col>
      <xdr:colOff>38100</xdr:colOff>
      <xdr:row>99</xdr:row>
      <xdr:rowOff>102388</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93515</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27649</xdr:rowOff>
    </xdr:from>
    <xdr:to>
      <xdr:col>67</xdr:col>
      <xdr:colOff>101600</xdr:colOff>
      <xdr:row>99</xdr:row>
      <xdr:rowOff>129249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70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120376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24657</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145307</xdr:rowOff>
    </xdr:from>
    <xdr:to>
      <xdr:col>98</xdr:col>
      <xdr:colOff>38100</xdr:colOff>
      <xdr:row>38</xdr:row>
      <xdr:rowOff>75457</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66584</xdr:rowOff>
    </xdr:from>
    <xdr:ext cx="313932"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99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98771</xdr:rowOff>
    </xdr:from>
    <xdr:to>
      <xdr:col>116</xdr:col>
      <xdr:colOff>63500</xdr:colOff>
      <xdr:row>59</xdr:row>
      <xdr:rowOff>98830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214321"/>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98647</xdr:rowOff>
    </xdr:from>
    <xdr:to>
      <xdr:col>111</xdr:col>
      <xdr:colOff>177800</xdr:colOff>
      <xdr:row>59</xdr:row>
      <xdr:rowOff>98771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214197"/>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98640</xdr:rowOff>
    </xdr:from>
    <xdr:to>
      <xdr:col>107</xdr:col>
      <xdr:colOff>50800</xdr:colOff>
      <xdr:row>59</xdr:row>
      <xdr:rowOff>98647</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1021419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98640</xdr:rowOff>
    </xdr:from>
    <xdr:to>
      <xdr:col>102</xdr:col>
      <xdr:colOff>114300</xdr:colOff>
      <xdr:row>59</xdr:row>
      <xdr:rowOff>98682</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21419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48030</xdr:rowOff>
    </xdr:from>
    <xdr:to>
      <xdr:col>116</xdr:col>
      <xdr:colOff>114300</xdr:colOff>
      <xdr:row>59</xdr:row>
      <xdr:rowOff>149630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13932"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47971</xdr:rowOff>
    </xdr:from>
    <xdr:to>
      <xdr:col>112</xdr:col>
      <xdr:colOff>38100</xdr:colOff>
      <xdr:row>59</xdr:row>
      <xdr:rowOff>149571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140698</xdr:rowOff>
    </xdr:from>
    <xdr:ext cx="313932"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66333" y="102562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47847</xdr:rowOff>
    </xdr:from>
    <xdr:to>
      <xdr:col>107</xdr:col>
      <xdr:colOff>101600</xdr:colOff>
      <xdr:row>59</xdr:row>
      <xdr:rowOff>149447</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140574</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77333" y="10256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47840</xdr:rowOff>
    </xdr:from>
    <xdr:to>
      <xdr:col>102</xdr:col>
      <xdr:colOff>165100</xdr:colOff>
      <xdr:row>59</xdr:row>
      <xdr:rowOff>149440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140567</xdr:rowOff>
    </xdr:from>
    <xdr:ext cx="313932"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88333" y="10256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47882</xdr:rowOff>
    </xdr:from>
    <xdr:to>
      <xdr:col>98</xdr:col>
      <xdr:colOff>38100</xdr:colOff>
      <xdr:row>59</xdr:row>
      <xdr:rowOff>149482</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140609</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99333" y="10256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137757</xdr:rowOff>
    </xdr:from>
    <xdr:to>
      <xdr:col>116</xdr:col>
      <xdr:colOff>63500</xdr:colOff>
      <xdr:row>77</xdr:row>
      <xdr:rowOff>9106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3167957"/>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137757</xdr:rowOff>
    </xdr:from>
    <xdr:to>
      <xdr:col>111</xdr:col>
      <xdr:colOff>177800</xdr:colOff>
      <xdr:row>76</xdr:row>
      <xdr:rowOff>143370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3167957"/>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143370</xdr:rowOff>
    </xdr:from>
    <xdr:to>
      <xdr:col>107</xdr:col>
      <xdr:colOff>50800</xdr:colOff>
      <xdr:row>76</xdr:row>
      <xdr:rowOff>166052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317357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166052</xdr:rowOff>
    </xdr:from>
    <xdr:to>
      <xdr:col>102</xdr:col>
      <xdr:colOff>114300</xdr:colOff>
      <xdr:row>77</xdr:row>
      <xdr:rowOff>36348</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196252"/>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129756</xdr:rowOff>
    </xdr:from>
    <xdr:to>
      <xdr:col>116</xdr:col>
      <xdr:colOff>114300</xdr:colOff>
      <xdr:row>77</xdr:row>
      <xdr:rowOff>59906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1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108183</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1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86957</xdr:rowOff>
    </xdr:from>
    <xdr:to>
      <xdr:col>112</xdr:col>
      <xdr:colOff>38100</xdr:colOff>
      <xdr:row>77</xdr:row>
      <xdr:rowOff>17107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8234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2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92570</xdr:rowOff>
    </xdr:from>
    <xdr:to>
      <xdr:col>107</xdr:col>
      <xdr:colOff>101600</xdr:colOff>
      <xdr:row>77</xdr:row>
      <xdr:rowOff>22720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13847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2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115252</xdr:rowOff>
    </xdr:from>
    <xdr:to>
      <xdr:col>102</xdr:col>
      <xdr:colOff>165100</xdr:colOff>
      <xdr:row>77</xdr:row>
      <xdr:rowOff>45402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36529</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2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156998</xdr:rowOff>
    </xdr:from>
    <xdr:to>
      <xdr:col>98</xdr:col>
      <xdr:colOff>38100</xdr:colOff>
      <xdr:row>77</xdr:row>
      <xdr:rowOff>87148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1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78275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当たり６８３，４３５円となっている。主な構成項目である物件費では、住民一人当たり１１４，０３４円となっており、類似団体と比較して高い数値となっている。前年度からは増額となり、体育館、図書館や博物館等の社会教育施設をはじめ、人口規模と比較して多数の公共施設を抱えていることから、類似団体より数値が高い要因の一つとなっており、維持管理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住民一人当たり１７８，８５５円となっており、類似団体と比較して高い数値となっている。継続して実施している道路整備事業や橋梁長寿命化事業に加え、新中央公民館建設事業を実施したことから、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住民一人当たり５８，７１３円となっており、類似団体と比較して低い数値となっている。前年度と比較して住民一人あたり２６，４５４円減額となっているが、これは前年度に減債基金を利用した繰上償還を実施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7,553
7,519
135.77
5,458,587
5,161,985
274,808
2,961,020
5,301,689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60325</xdr:rowOff>
    </xdr:from>
    <xdr:to>
      <xdr:col>24</xdr:col>
      <xdr:colOff>63500</xdr:colOff>
      <xdr:row>34</xdr:row>
      <xdr:rowOff>89154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89625"/>
          <a:ext cx="8382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89154</xdr:rowOff>
    </xdr:from>
    <xdr:to>
      <xdr:col>19</xdr:col>
      <xdr:colOff>177800</xdr:colOff>
      <xdr:row>34</xdr:row>
      <xdr:rowOff>97282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1845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14478</xdr:rowOff>
    </xdr:from>
    <xdr:to>
      <xdr:col>15</xdr:col>
      <xdr:colOff>50800</xdr:colOff>
      <xdr:row>34</xdr:row>
      <xdr:rowOff>97282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43778"/>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14478</xdr:rowOff>
    </xdr:from>
    <xdr:to>
      <xdr:col>10</xdr:col>
      <xdr:colOff>114300</xdr:colOff>
      <xdr:row>34</xdr:row>
      <xdr:rowOff>37719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4377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9525</xdr:rowOff>
    </xdr:from>
    <xdr:to>
      <xdr:col>24</xdr:col>
      <xdr:colOff>114300</xdr:colOff>
      <xdr:row>34</xdr:row>
      <xdr:rowOff>111125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32402</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9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38354</xdr:rowOff>
    </xdr:from>
    <xdr:to>
      <xdr:col>20</xdr:col>
      <xdr:colOff>38100</xdr:colOff>
      <xdr:row>34</xdr:row>
      <xdr:rowOff>139954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156481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46482</xdr:rowOff>
    </xdr:from>
    <xdr:to>
      <xdr:col>15</xdr:col>
      <xdr:colOff>101600</xdr:colOff>
      <xdr:row>34</xdr:row>
      <xdr:rowOff>148082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139209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135128</xdr:rowOff>
    </xdr:from>
    <xdr:to>
      <xdr:col>10</xdr:col>
      <xdr:colOff>165100</xdr:colOff>
      <xdr:row>34</xdr:row>
      <xdr:rowOff>65278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81805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6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158369</xdr:rowOff>
    </xdr:from>
    <xdr:to>
      <xdr:col>6</xdr:col>
      <xdr:colOff>38100</xdr:colOff>
      <xdr:row>34</xdr:row>
      <xdr:rowOff>88519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79646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90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114891</xdr:rowOff>
    </xdr:from>
    <xdr:to>
      <xdr:col>24</xdr:col>
      <xdr:colOff>63500</xdr:colOff>
      <xdr:row>58</xdr:row>
      <xdr:rowOff>115719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10058991"/>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90991</xdr:rowOff>
    </xdr:from>
    <xdr:to>
      <xdr:col>19</xdr:col>
      <xdr:colOff>177800</xdr:colOff>
      <xdr:row>58</xdr:row>
      <xdr:rowOff>115719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35091"/>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90991</xdr:rowOff>
    </xdr:from>
    <xdr:to>
      <xdr:col>15</xdr:col>
      <xdr:colOff>50800</xdr:colOff>
      <xdr:row>58</xdr:row>
      <xdr:rowOff>112568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35091"/>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112568</xdr:rowOff>
    </xdr:from>
    <xdr:to>
      <xdr:col>10</xdr:col>
      <xdr:colOff>114300</xdr:colOff>
      <xdr:row>58</xdr:row>
      <xdr:rowOff>120132</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56668"/>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64091</xdr:rowOff>
    </xdr:from>
    <xdr:to>
      <xdr:col>24</xdr:col>
      <xdr:colOff>114300</xdr:colOff>
      <xdr:row>58</xdr:row>
      <xdr:rowOff>165691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64919</xdr:rowOff>
    </xdr:from>
    <xdr:to>
      <xdr:col>20</xdr:col>
      <xdr:colOff>38100</xdr:colOff>
      <xdr:row>58</xdr:row>
      <xdr:rowOff>166519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157646</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1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40191</xdr:rowOff>
    </xdr:from>
    <xdr:to>
      <xdr:col>15</xdr:col>
      <xdr:colOff>101600</xdr:colOff>
      <xdr:row>58</xdr:row>
      <xdr:rowOff>141791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132918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61768</xdr:rowOff>
    </xdr:from>
    <xdr:to>
      <xdr:col>10</xdr:col>
      <xdr:colOff>165100</xdr:colOff>
      <xdr:row>58</xdr:row>
      <xdr:rowOff>163368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154495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69332</xdr:rowOff>
    </xdr:from>
    <xdr:to>
      <xdr:col>6</xdr:col>
      <xdr:colOff>38100</xdr:colOff>
      <xdr:row>58</xdr:row>
      <xdr:rowOff>170932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162059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1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90253</xdr:rowOff>
    </xdr:from>
    <xdr:to>
      <xdr:col>24</xdr:col>
      <xdr:colOff>63500</xdr:colOff>
      <xdr:row>76</xdr:row>
      <xdr:rowOff>155725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120453"/>
          <a:ext cx="8382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90253</xdr:rowOff>
    </xdr:from>
    <xdr:to>
      <xdr:col>19</xdr:col>
      <xdr:colOff>177800</xdr:colOff>
      <xdr:row>76</xdr:row>
      <xdr:rowOff>161523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20453"/>
          <a:ext cx="889000" cy="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121983</xdr:rowOff>
    </xdr:from>
    <xdr:to>
      <xdr:col>15</xdr:col>
      <xdr:colOff>50800</xdr:colOff>
      <xdr:row>76</xdr:row>
      <xdr:rowOff>161523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152183"/>
          <a:ext cx="889000" cy="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121983</xdr:rowOff>
    </xdr:from>
    <xdr:to>
      <xdr:col>10</xdr:col>
      <xdr:colOff>114300</xdr:colOff>
      <xdr:row>77</xdr:row>
      <xdr:rowOff>12660</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152183"/>
          <a:ext cx="889000" cy="6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104925</xdr:rowOff>
    </xdr:from>
    <xdr:to>
      <xdr:col>24</xdr:col>
      <xdr:colOff>114300</xdr:colOff>
      <xdr:row>77</xdr:row>
      <xdr:rowOff>35075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83352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1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39453</xdr:rowOff>
    </xdr:from>
    <xdr:to>
      <xdr:col>20</xdr:col>
      <xdr:colOff>38100</xdr:colOff>
      <xdr:row>76</xdr:row>
      <xdr:rowOff>141053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157581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84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110723</xdr:rowOff>
    </xdr:from>
    <xdr:to>
      <xdr:col>15</xdr:col>
      <xdr:colOff>101600</xdr:colOff>
      <xdr:row>77</xdr:row>
      <xdr:rowOff>40873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32000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71183</xdr:rowOff>
    </xdr:from>
    <xdr:to>
      <xdr:col>10</xdr:col>
      <xdr:colOff>165100</xdr:colOff>
      <xdr:row>77</xdr:row>
      <xdr:rowOff>1333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163910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9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133310</xdr:rowOff>
    </xdr:from>
    <xdr:to>
      <xdr:col>6</xdr:col>
      <xdr:colOff>38100</xdr:colOff>
      <xdr:row>77</xdr:row>
      <xdr:rowOff>63460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1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54587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2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102808</xdr:rowOff>
    </xdr:from>
    <xdr:to>
      <xdr:col>24</xdr:col>
      <xdr:colOff>63500</xdr:colOff>
      <xdr:row>98</xdr:row>
      <xdr:rowOff>133663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904908"/>
          <a:ext cx="838200" cy="3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102808</xdr:rowOff>
    </xdr:from>
    <xdr:to>
      <xdr:col>19</xdr:col>
      <xdr:colOff>177800</xdr:colOff>
      <xdr:row>98</xdr:row>
      <xdr:rowOff>144904</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904908"/>
          <a:ext cx="8890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137424</xdr:rowOff>
    </xdr:from>
    <xdr:to>
      <xdr:col>15</xdr:col>
      <xdr:colOff>50800</xdr:colOff>
      <xdr:row>98</xdr:row>
      <xdr:rowOff>144904</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939524"/>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123831</xdr:rowOff>
    </xdr:from>
    <xdr:to>
      <xdr:col>10</xdr:col>
      <xdr:colOff>114300</xdr:colOff>
      <xdr:row>98</xdr:row>
      <xdr:rowOff>137424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925931"/>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82863</xdr:rowOff>
    </xdr:from>
    <xdr:to>
      <xdr:col>24</xdr:col>
      <xdr:colOff>114300</xdr:colOff>
      <xdr:row>99</xdr:row>
      <xdr:rowOff>13013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52008</xdr:rowOff>
    </xdr:from>
    <xdr:to>
      <xdr:col>20</xdr:col>
      <xdr:colOff>38100</xdr:colOff>
      <xdr:row>98</xdr:row>
      <xdr:rowOff>153608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144735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9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94104</xdr:rowOff>
    </xdr:from>
    <xdr:to>
      <xdr:col>15</xdr:col>
      <xdr:colOff>101600</xdr:colOff>
      <xdr:row>99</xdr:row>
      <xdr:rowOff>24254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15381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9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86624</xdr:rowOff>
    </xdr:from>
    <xdr:to>
      <xdr:col>10</xdr:col>
      <xdr:colOff>165100</xdr:colOff>
      <xdr:row>99</xdr:row>
      <xdr:rowOff>16774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7901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73031</xdr:rowOff>
    </xdr:from>
    <xdr:to>
      <xdr:col>6</xdr:col>
      <xdr:colOff>38100</xdr:colOff>
      <xdr:row>99</xdr:row>
      <xdr:rowOff>3181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165758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33401</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548501"/>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134050</xdr:rowOff>
    </xdr:from>
    <xdr:to>
      <xdr:col>55</xdr:col>
      <xdr:colOff>0</xdr:colOff>
      <xdr:row>58</xdr:row>
      <xdr:rowOff>145704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078150"/>
          <a:ext cx="8382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145704</xdr:rowOff>
    </xdr:from>
    <xdr:to>
      <xdr:col>50</xdr:col>
      <xdr:colOff>114300</xdr:colOff>
      <xdr:row>58</xdr:row>
      <xdr:rowOff>148092</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89804"/>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148092</xdr:rowOff>
    </xdr:from>
    <xdr:to>
      <xdr:col>45</xdr:col>
      <xdr:colOff>177800</xdr:colOff>
      <xdr:row>58</xdr:row>
      <xdr:rowOff>151193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92192"/>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133773</xdr:rowOff>
    </xdr:from>
    <xdr:to>
      <xdr:col>41</xdr:col>
      <xdr:colOff>50800</xdr:colOff>
      <xdr:row>58</xdr:row>
      <xdr:rowOff>151193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77873"/>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83250</xdr:rowOff>
    </xdr:from>
    <xdr:to>
      <xdr:col>55</xdr:col>
      <xdr:colOff>50800</xdr:colOff>
      <xdr:row>59</xdr:row>
      <xdr:rowOff>13400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94904</xdr:rowOff>
    </xdr:from>
    <xdr:to>
      <xdr:col>50</xdr:col>
      <xdr:colOff>165100</xdr:colOff>
      <xdr:row>59</xdr:row>
      <xdr:rowOff>25054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16181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97292</xdr:rowOff>
    </xdr:from>
    <xdr:to>
      <xdr:col>46</xdr:col>
      <xdr:colOff>38100</xdr:colOff>
      <xdr:row>59</xdr:row>
      <xdr:rowOff>27442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18569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100393</xdr:rowOff>
    </xdr:from>
    <xdr:to>
      <xdr:col>41</xdr:col>
      <xdr:colOff>101600</xdr:colOff>
      <xdr:row>59</xdr:row>
      <xdr:rowOff>30543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21670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82973</xdr:rowOff>
    </xdr:from>
    <xdr:to>
      <xdr:col>36</xdr:col>
      <xdr:colOff>165100</xdr:colOff>
      <xdr:row>59</xdr:row>
      <xdr:rowOff>13123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29650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80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149050</xdr:rowOff>
    </xdr:from>
    <xdr:to>
      <xdr:col>55</xdr:col>
      <xdr:colOff>0</xdr:colOff>
      <xdr:row>78</xdr:row>
      <xdr:rowOff>155908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5221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149050</xdr:rowOff>
    </xdr:from>
    <xdr:to>
      <xdr:col>50</xdr:col>
      <xdr:colOff>114300</xdr:colOff>
      <xdr:row>78</xdr:row>
      <xdr:rowOff>158156</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2215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156829</xdr:rowOff>
    </xdr:from>
    <xdr:to>
      <xdr:col>45</xdr:col>
      <xdr:colOff>177800</xdr:colOff>
      <xdr:row>78</xdr:row>
      <xdr:rowOff>158156</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529929"/>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156829</xdr:rowOff>
    </xdr:from>
    <xdr:to>
      <xdr:col>41</xdr:col>
      <xdr:colOff>50800</xdr:colOff>
      <xdr:row>78</xdr:row>
      <xdr:rowOff>159955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529929"/>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105108</xdr:rowOff>
    </xdr:from>
    <xdr:to>
      <xdr:col>55</xdr:col>
      <xdr:colOff>50800</xdr:colOff>
      <xdr:row>79</xdr:row>
      <xdr:rowOff>35258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20035</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9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98250</xdr:rowOff>
    </xdr:from>
    <xdr:to>
      <xdr:col>50</xdr:col>
      <xdr:colOff>165100</xdr:colOff>
      <xdr:row>79</xdr:row>
      <xdr:rowOff>28400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19527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6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107356</xdr:rowOff>
    </xdr:from>
    <xdr:to>
      <xdr:col>46</xdr:col>
      <xdr:colOff>38100</xdr:colOff>
      <xdr:row>79</xdr:row>
      <xdr:rowOff>37506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28633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5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106029</xdr:rowOff>
    </xdr:from>
    <xdr:to>
      <xdr:col>41</xdr:col>
      <xdr:colOff>101600</xdr:colOff>
      <xdr:row>79</xdr:row>
      <xdr:rowOff>36179</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27306</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57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109155</xdr:rowOff>
    </xdr:from>
    <xdr:to>
      <xdr:col>36</xdr:col>
      <xdr:colOff>165100</xdr:colOff>
      <xdr:row>79</xdr:row>
      <xdr:rowOff>39305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4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30432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5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110364</xdr:rowOff>
    </xdr:from>
    <xdr:to>
      <xdr:col>55</xdr:col>
      <xdr:colOff>0</xdr:colOff>
      <xdr:row>98</xdr:row>
      <xdr:rowOff>116939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912464"/>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100741</xdr:rowOff>
    </xdr:from>
    <xdr:to>
      <xdr:col>50</xdr:col>
      <xdr:colOff>114300</xdr:colOff>
      <xdr:row>98</xdr:row>
      <xdr:rowOff>110364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8750300" y="16902841"/>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100741</xdr:rowOff>
    </xdr:from>
    <xdr:to>
      <xdr:col>45</xdr:col>
      <xdr:colOff>177800</xdr:colOff>
      <xdr:row>98</xdr:row>
      <xdr:rowOff>109103</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902841"/>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97899</xdr:rowOff>
    </xdr:from>
    <xdr:to>
      <xdr:col>41</xdr:col>
      <xdr:colOff>50800</xdr:colOff>
      <xdr:row>98</xdr:row>
      <xdr:rowOff>109103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6972300" y="16899999"/>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147486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66139</xdr:rowOff>
    </xdr:from>
    <xdr:to>
      <xdr:col>55</xdr:col>
      <xdr:colOff>50800</xdr:colOff>
      <xdr:row>98</xdr:row>
      <xdr:rowOff>167739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59564</xdr:rowOff>
    </xdr:from>
    <xdr:to>
      <xdr:col>50</xdr:col>
      <xdr:colOff>165100</xdr:colOff>
      <xdr:row>98</xdr:row>
      <xdr:rowOff>161164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152291</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9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49941</xdr:rowOff>
    </xdr:from>
    <xdr:to>
      <xdr:col>46</xdr:col>
      <xdr:colOff>38100</xdr:colOff>
      <xdr:row>98</xdr:row>
      <xdr:rowOff>151541</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5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142668</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58303</xdr:rowOff>
    </xdr:from>
    <xdr:to>
      <xdr:col>41</xdr:col>
      <xdr:colOff>101600</xdr:colOff>
      <xdr:row>98</xdr:row>
      <xdr:rowOff>159903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151030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5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47099</xdr:rowOff>
    </xdr:from>
    <xdr:to>
      <xdr:col>36</xdr:col>
      <xdr:colOff>165100</xdr:colOff>
      <xdr:row>98</xdr:row>
      <xdr:rowOff>148699</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165226</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108668</xdr:rowOff>
    </xdr:from>
    <xdr:to>
      <xdr:col>85</xdr:col>
      <xdr:colOff>127000</xdr:colOff>
      <xdr:row>39</xdr:row>
      <xdr:rowOff>67634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5481300" y="6623768"/>
          <a:ext cx="8382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108668</xdr:rowOff>
    </xdr:from>
    <xdr:to>
      <xdr:col>81</xdr:col>
      <xdr:colOff>50800</xdr:colOff>
      <xdr:row>38</xdr:row>
      <xdr:rowOff>137795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623768"/>
          <a:ext cx="8890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137795</xdr:rowOff>
    </xdr:from>
    <xdr:to>
      <xdr:col>76</xdr:col>
      <xdr:colOff>114300</xdr:colOff>
      <xdr:row>39</xdr:row>
      <xdr:rowOff>101047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3703300" y="6652895"/>
          <a:ext cx="889000" cy="1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1359</xdr:rowOff>
    </xdr:from>
    <xdr:to>
      <xdr:col>71</xdr:col>
      <xdr:colOff>177800</xdr:colOff>
      <xdr:row>39</xdr:row>
      <xdr:rowOff>101047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6687909"/>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16834</xdr:rowOff>
    </xdr:from>
    <xdr:to>
      <xdr:col>85</xdr:col>
      <xdr:colOff>177800</xdr:colOff>
      <xdr:row>39</xdr:row>
      <xdr:rowOff>118434</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103211</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6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57868</xdr:rowOff>
    </xdr:from>
    <xdr:to>
      <xdr:col>81</xdr:col>
      <xdr:colOff>101600</xdr:colOff>
      <xdr:row>38</xdr:row>
      <xdr:rowOff>159468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5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150595</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86995</xdr:rowOff>
    </xdr:from>
    <xdr:to>
      <xdr:col>76</xdr:col>
      <xdr:colOff>165100</xdr:colOff>
      <xdr:row>39</xdr:row>
      <xdr:rowOff>17145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8272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6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50247</xdr:rowOff>
    </xdr:from>
    <xdr:to>
      <xdr:col>72</xdr:col>
      <xdr:colOff>38100</xdr:colOff>
      <xdr:row>39</xdr:row>
      <xdr:rowOff>151847</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7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142974</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8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122009</xdr:rowOff>
    </xdr:from>
    <xdr:to>
      <xdr:col>67</xdr:col>
      <xdr:colOff>101600</xdr:colOff>
      <xdr:row>39</xdr:row>
      <xdr:rowOff>52159</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43286</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32583</xdr:rowOff>
    </xdr:from>
    <xdr:to>
      <xdr:col>85</xdr:col>
      <xdr:colOff>127000</xdr:colOff>
      <xdr:row>55</xdr:row>
      <xdr:rowOff>16224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119433"/>
          <a:ext cx="838200" cy="3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16224</xdr:rowOff>
    </xdr:from>
    <xdr:to>
      <xdr:col>81</xdr:col>
      <xdr:colOff>50800</xdr:colOff>
      <xdr:row>55</xdr:row>
      <xdr:rowOff>134259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445974"/>
          <a:ext cx="889000" cy="1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134259</xdr:rowOff>
    </xdr:from>
    <xdr:to>
      <xdr:col>76</xdr:col>
      <xdr:colOff>114300</xdr:colOff>
      <xdr:row>56</xdr:row>
      <xdr:rowOff>2842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564009"/>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2842</xdr:rowOff>
    </xdr:from>
    <xdr:to>
      <xdr:col>71</xdr:col>
      <xdr:colOff>177800</xdr:colOff>
      <xdr:row>56</xdr:row>
      <xdr:rowOff>17852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604042"/>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153233</xdr:rowOff>
    </xdr:from>
    <xdr:to>
      <xdr:col>85</xdr:col>
      <xdr:colOff>177800</xdr:colOff>
      <xdr:row>53</xdr:row>
      <xdr:rowOff>83383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0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68160</xdr:rowOff>
    </xdr:from>
    <xdr:ext cx="599010"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898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136874</xdr:rowOff>
    </xdr:from>
    <xdr:to>
      <xdr:col>81</xdr:col>
      <xdr:colOff>101600</xdr:colOff>
      <xdr:row>55</xdr:row>
      <xdr:rowOff>67024</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83551</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181795" y="91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83459</xdr:rowOff>
    </xdr:from>
    <xdr:to>
      <xdr:col>76</xdr:col>
      <xdr:colOff>165100</xdr:colOff>
      <xdr:row>56</xdr:row>
      <xdr:rowOff>13609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5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30136</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292795" y="92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123492</xdr:rowOff>
    </xdr:from>
    <xdr:to>
      <xdr:col>72</xdr:col>
      <xdr:colOff>38100</xdr:colOff>
      <xdr:row>56</xdr:row>
      <xdr:rowOff>53642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5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70169</xdr:rowOff>
    </xdr:from>
    <xdr:ext cx="59901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03795" y="93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138502</xdr:rowOff>
    </xdr:from>
    <xdr:to>
      <xdr:col>67</xdr:col>
      <xdr:colOff>101600</xdr:colOff>
      <xdr:row>56</xdr:row>
      <xdr:rowOff>68652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5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85179</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14795" y="93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118751</xdr:rowOff>
    </xdr:from>
    <xdr:to>
      <xdr:col>85</xdr:col>
      <xdr:colOff>127000</xdr:colOff>
      <xdr:row>78</xdr:row>
      <xdr:rowOff>136748</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5481300" y="13491851"/>
          <a:ext cx="8382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136748</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509848"/>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130645</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03745"/>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67951</xdr:rowOff>
    </xdr:from>
    <xdr:to>
      <xdr:col>85</xdr:col>
      <xdr:colOff>177800</xdr:colOff>
      <xdr:row>78</xdr:row>
      <xdr:rowOff>169551</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469744"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85948</xdr:rowOff>
    </xdr:from>
    <xdr:to>
      <xdr:col>81</xdr:col>
      <xdr:colOff>101600</xdr:colOff>
      <xdr:row>79</xdr:row>
      <xdr:rowOff>16098</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7225</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46428" y="135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79845</xdr:rowOff>
    </xdr:from>
    <xdr:to>
      <xdr:col>67</xdr:col>
      <xdr:colOff>101600</xdr:colOff>
      <xdr:row>79</xdr:row>
      <xdr:rowOff>9995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79428" y="135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93216</xdr:rowOff>
    </xdr:from>
    <xdr:to>
      <xdr:col>85</xdr:col>
      <xdr:colOff>127000</xdr:colOff>
      <xdr:row>97</xdr:row>
      <xdr:rowOff>42714</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5481300" y="16552416"/>
          <a:ext cx="838200" cy="1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93216</xdr:rowOff>
    </xdr:from>
    <xdr:to>
      <xdr:col>81</xdr:col>
      <xdr:colOff>50800</xdr:colOff>
      <xdr:row>97</xdr:row>
      <xdr:rowOff>63407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552416"/>
          <a:ext cx="8890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54908</xdr:rowOff>
    </xdr:from>
    <xdr:to>
      <xdr:col>76</xdr:col>
      <xdr:colOff>114300</xdr:colOff>
      <xdr:row>97</xdr:row>
      <xdr:rowOff>63407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3703300" y="16685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54908</xdr:rowOff>
    </xdr:from>
    <xdr:to>
      <xdr:col>71</xdr:col>
      <xdr:colOff>177800</xdr:colOff>
      <xdr:row>97</xdr:row>
      <xdr:rowOff>58127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2814300" y="16685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163364</xdr:rowOff>
    </xdr:from>
    <xdr:to>
      <xdr:col>85</xdr:col>
      <xdr:colOff>177800</xdr:colOff>
      <xdr:row>97</xdr:row>
      <xdr:rowOff>93514</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62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141791</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60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42416</xdr:rowOff>
    </xdr:from>
    <xdr:to>
      <xdr:col>81</xdr:col>
      <xdr:colOff>101600</xdr:colOff>
      <xdr:row>96</xdr:row>
      <xdr:rowOff>144016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160543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2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12607</xdr:rowOff>
    </xdr:from>
    <xdr:to>
      <xdr:col>76</xdr:col>
      <xdr:colOff>165100</xdr:colOff>
      <xdr:row>97</xdr:row>
      <xdr:rowOff>114207</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105334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4108</xdr:rowOff>
    </xdr:from>
    <xdr:to>
      <xdr:col>72</xdr:col>
      <xdr:colOff>38100</xdr:colOff>
      <xdr:row>97</xdr:row>
      <xdr:rowOff>105708</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96835</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7327</xdr:rowOff>
    </xdr:from>
    <xdr:to>
      <xdr:col>67</xdr:col>
      <xdr:colOff>101600</xdr:colOff>
      <xdr:row>97</xdr:row>
      <xdr:rowOff>108927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100054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民生費については、住民一人当たり１５２，８９７円となっており、類似団体と比較して低い水準である。前年度との比較では、減少となっているが、これは臨時福祉給付金分の減が主な要因である。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２１０，９２９円となっており、類似団体と比較して高い水準であり、前年度からも増加している。これは、新中央公民館の建設事業にかかる経費が増加していることが主な要因であるが、類似団体と比較して高い要因は、社会教育分野における体育館等の公共施設を多く抱えていることに加え、図書館、博物館を運営していることである。現在、公共施設等総合管理計画に基づく個別管理計画を策定中であり、施設の合理化・長寿命化を推進し、費用を低減するとともに、運営・収入の見直しや維持管理経費の更なる削減に取り組み、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公債費については、住民一人当たり５８，７１３円となっており、類似団体と比較して低い水準である。前年度から減少している要因は、前年度に減債基金を活用した繰上償還を実施したためである。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老朽化を迎える公共施設の修繕等の経費の財源とするため、積立を行っていたが、平成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年度は災害対応のため、基金取り崩しを行い、財政調整基金残高は減少した。実質収支額については、適切な財源の確保と歳出の精査により、黒字を維持しているが、平成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年度については、前年度の数値が大きかったため赤字となった。引き続き、事務事業の見直し等行財政改革を推進し、健全な行財政運営に努める。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各特別会計、企業会計での定期的な使用料や保険料の見直しを行うとともに、収納率の向上に努め、計画的な事業執行に努める。また、水道事業会計においては、施設や管路の老朽化対策が喫緊の課題となっていることから、料金改定を含めた中長期における事業・財政計画に基づき、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9660;&#36001;&#25919;/&#9660;HP&#25522;&#36617;&#38306;&#20418;/&#9660;R02&#12288;HP&#25522;&#36617;&#38306;&#20418;/05&#12288;2020_10&#12288;H30&#36001;&#25919;&#29366;&#27841;&#36039;&#26009;&#38598;%20&#12381;&#12398;&#65298;/5203450&#12288;ta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26.3</v>
          </cell>
          <cell r="CN51">
            <v>57.2</v>
          </cell>
          <cell r="CV51">
            <v>74.7</v>
          </cell>
        </row>
        <row r="53">
          <cell r="BX53">
            <v>47.9</v>
          </cell>
          <cell r="CN53">
            <v>48.9</v>
          </cell>
          <cell r="CV53">
            <v>48.1</v>
          </cell>
        </row>
        <row r="55">
          <cell r="AN55" t="str">
            <v>類似団体内平均値</v>
          </cell>
          <cell r="BX55">
            <v>0.8</v>
          </cell>
          <cell r="CN55">
            <v>0</v>
          </cell>
          <cell r="CV55">
            <v>0</v>
          </cell>
        </row>
        <row r="57">
          <cell r="BX57">
            <v>56.2</v>
          </cell>
          <cell r="CN57">
            <v>59.1</v>
          </cell>
          <cell r="CV57">
            <v>61.2</v>
          </cell>
        </row>
        <row r="72">
          <cell r="BP72" t="str">
            <v>H26</v>
          </cell>
          <cell r="BX72" t="str">
            <v>H27</v>
          </cell>
          <cell r="CF72" t="str">
            <v>H28</v>
          </cell>
          <cell r="CN72" t="str">
            <v>H29</v>
          </cell>
          <cell r="CV72" t="str">
            <v>H30</v>
          </cell>
        </row>
        <row r="73">
          <cell r="AN73" t="str">
            <v>当該団体値</v>
          </cell>
          <cell r="BP73">
            <v>27.2</v>
          </cell>
          <cell r="BX73">
            <v>26.3</v>
          </cell>
          <cell r="CF73">
            <v>30.2</v>
          </cell>
          <cell r="CN73">
            <v>57.2</v>
          </cell>
          <cell r="CV73">
            <v>74.7</v>
          </cell>
        </row>
        <row r="75">
          <cell r="BP75">
            <v>3.6</v>
          </cell>
          <cell r="BX75">
            <v>4</v>
          </cell>
          <cell r="CF75">
            <v>5.4</v>
          </cell>
          <cell r="CN75">
            <v>6.6</v>
          </cell>
          <cell r="CV75">
            <v>7.2</v>
          </cell>
        </row>
        <row r="77">
          <cell r="AN77" t="str">
            <v>類似団体内平均値</v>
          </cell>
          <cell r="BP77">
            <v>17.899999999999999</v>
          </cell>
          <cell r="BX77">
            <v>0.8</v>
          </cell>
          <cell r="CF77">
            <v>0</v>
          </cell>
          <cell r="CN77">
            <v>0</v>
          </cell>
          <cell r="CV77">
            <v>0</v>
          </cell>
        </row>
        <row r="79">
          <cell r="BP79">
            <v>9.5</v>
          </cell>
          <cell r="BX79">
            <v>8.1</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5458587</v>
      </c>
      <c r="BO4" s="430"/>
      <c r="BP4" s="430"/>
      <c r="BQ4" s="430"/>
      <c r="BR4" s="430"/>
      <c r="BS4" s="430"/>
      <c r="BT4" s="430"/>
      <c r="BU4" s="431"/>
      <c r="BV4" s="429">
        <v>5260509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9.3000000000000007</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5161985</v>
      </c>
      <c r="BO5" s="467"/>
      <c r="BP5" s="467"/>
      <c r="BQ5" s="467"/>
      <c r="BR5" s="467"/>
      <c r="BS5" s="467"/>
      <c r="BT5" s="467"/>
      <c r="BU5" s="468"/>
      <c r="BV5" s="466">
        <v>5065750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85.9</v>
      </c>
      <c r="CU5" s="464"/>
      <c r="CV5" s="464"/>
      <c r="CW5" s="464"/>
      <c r="CX5" s="464"/>
      <c r="CY5" s="464"/>
      <c r="CZ5" s="464"/>
      <c r="DA5" s="465"/>
      <c r="DB5" s="463">
        <v>91.9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296602</v>
      </c>
      <c r="BO6" s="467"/>
      <c r="BP6" s="467"/>
      <c r="BQ6" s="467"/>
      <c r="BR6" s="467"/>
      <c r="BS6" s="467"/>
      <c r="BT6" s="467"/>
      <c r="BU6" s="468"/>
      <c r="BV6" s="466">
        <v>194759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92.3</v>
      </c>
      <c r="CU6" s="504"/>
      <c r="CV6" s="504"/>
      <c r="CW6" s="504"/>
      <c r="CX6" s="504"/>
      <c r="CY6" s="504"/>
      <c r="CZ6" s="504"/>
      <c r="DA6" s="505"/>
      <c r="DB6" s="503">
        <v>98.4</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21794</v>
      </c>
      <c r="BO7" s="467"/>
      <c r="BP7" s="467"/>
      <c r="BQ7" s="467"/>
      <c r="BR7" s="467"/>
      <c r="BS7" s="467"/>
      <c r="BT7" s="467"/>
      <c r="BU7" s="468"/>
      <c r="BV7" s="466">
        <v>13631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2961020</v>
      </c>
      <c r="CU7" s="467"/>
      <c r="CV7" s="467"/>
      <c r="CW7" s="467"/>
      <c r="CX7" s="467"/>
      <c r="CY7" s="467"/>
      <c r="CZ7" s="467"/>
      <c r="DA7" s="468"/>
      <c r="DB7" s="466">
        <v>2949531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274808</v>
      </c>
      <c r="BO8" s="467"/>
      <c r="BP8" s="467"/>
      <c r="BQ8" s="467"/>
      <c r="BR8" s="467"/>
      <c r="BS8" s="467"/>
      <c r="BT8" s="467"/>
      <c r="BU8" s="468"/>
      <c r="BV8" s="466">
        <v>181128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v>
      </c>
      <c r="CU8" s="507"/>
      <c r="CV8" s="507"/>
      <c r="CW8" s="507"/>
      <c r="CX8" s="507"/>
      <c r="CY8" s="507"/>
      <c r="CZ8" s="507"/>
      <c r="DA8" s="508"/>
      <c r="DB8" s="506">
        <v>0.7</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7355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93680</v>
      </c>
      <c r="BO9" s="467"/>
      <c r="BP9" s="467"/>
      <c r="BQ9" s="467"/>
      <c r="BR9" s="467"/>
      <c r="BS9" s="467"/>
      <c r="BT9" s="467"/>
      <c r="BU9" s="468"/>
      <c r="BV9" s="466">
        <v>-27832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17.7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7761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101</v>
      </c>
      <c r="AV10" s="499"/>
      <c r="AW10" s="499"/>
      <c r="AX10" s="499"/>
      <c r="AY10" s="500" t="s">
        <v>119</v>
      </c>
      <c r="AZ10" s="501"/>
      <c r="BA10" s="501"/>
      <c r="BB10" s="501"/>
      <c r="BC10" s="501"/>
      <c r="BD10" s="501"/>
      <c r="BE10" s="501"/>
      <c r="BF10" s="501"/>
      <c r="BG10" s="501"/>
      <c r="BH10" s="501"/>
      <c r="BI10" s="501"/>
      <c r="BJ10" s="501"/>
      <c r="BK10" s="501"/>
      <c r="BL10" s="501"/>
      <c r="BM10" s="502"/>
      <c r="BN10" s="466">
        <v>59738</v>
      </c>
      <c r="BO10" s="467"/>
      <c r="BP10" s="467"/>
      <c r="BQ10" s="467"/>
      <c r="BR10" s="467"/>
      <c r="BS10" s="467"/>
      <c r="BT10" s="467"/>
      <c r="BU10" s="468"/>
      <c r="BV10" s="466">
        <v>27656</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187936</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7553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100000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7519</v>
      </c>
      <c r="S13" s="548"/>
      <c r="T13" s="548"/>
      <c r="U13" s="548"/>
      <c r="V13" s="549"/>
      <c r="W13" s="482" t="s">
        <v>140</v>
      </c>
      <c r="X13" s="483"/>
      <c r="Y13" s="483"/>
      <c r="Z13" s="483"/>
      <c r="AA13" s="483"/>
      <c r="AB13" s="473"/>
      <c r="AC13" s="517">
        <v>168</v>
      </c>
      <c r="AD13" s="518"/>
      <c r="AE13" s="518"/>
      <c r="AF13" s="518"/>
      <c r="AG13" s="557"/>
      <c r="AH13" s="517">
        <v>163</v>
      </c>
      <c r="AI13" s="518"/>
      <c r="AJ13" s="518"/>
      <c r="AK13" s="518"/>
      <c r="AL13" s="519"/>
      <c r="AM13" s="495" t="s">
        <v>141</v>
      </c>
      <c r="AN13" s="496"/>
      <c r="AO13" s="496"/>
      <c r="AP13" s="496"/>
      <c r="AQ13" s="496"/>
      <c r="AR13" s="496"/>
      <c r="AS13" s="496"/>
      <c r="AT13" s="497"/>
      <c r="AU13" s="498" t="s">
        <v>124</v>
      </c>
      <c r="AV13" s="499"/>
      <c r="AW13" s="499"/>
      <c r="AX13" s="499"/>
      <c r="AY13" s="500" t="s">
        <v>142</v>
      </c>
      <c r="AZ13" s="501"/>
      <c r="BA13" s="501"/>
      <c r="BB13" s="501"/>
      <c r="BC13" s="501"/>
      <c r="BD13" s="501"/>
      <c r="BE13" s="501"/>
      <c r="BF13" s="501"/>
      <c r="BG13" s="501"/>
      <c r="BH13" s="501"/>
      <c r="BI13" s="501"/>
      <c r="BJ13" s="501"/>
      <c r="BK13" s="501"/>
      <c r="BL13" s="501"/>
      <c r="BM13" s="502"/>
      <c r="BN13" s="466">
        <v>153418</v>
      </c>
      <c r="BO13" s="467"/>
      <c r="BP13" s="467"/>
      <c r="BQ13" s="467"/>
      <c r="BR13" s="467"/>
      <c r="BS13" s="467"/>
      <c r="BT13" s="467"/>
      <c r="BU13" s="468"/>
      <c r="BV13" s="466">
        <v>87760</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6.6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7555</v>
      </c>
      <c r="S14" s="548"/>
      <c r="T14" s="548"/>
      <c r="U14" s="548"/>
      <c r="V14" s="549"/>
      <c r="W14" s="456"/>
      <c r="X14" s="457"/>
      <c r="Y14" s="457"/>
      <c r="Z14" s="457"/>
      <c r="AA14" s="457"/>
      <c r="AB14" s="446"/>
      <c r="AC14" s="550">
        <v>4.8</v>
      </c>
      <c r="AD14" s="551"/>
      <c r="AE14" s="551"/>
      <c r="AF14" s="551"/>
      <c r="AG14" s="552"/>
      <c r="AH14" s="550">
        <v>4.7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74.7</v>
      </c>
      <c r="CU14" s="562"/>
      <c r="CV14" s="562"/>
      <c r="CW14" s="562"/>
      <c r="CX14" s="562"/>
      <c r="CY14" s="562"/>
      <c r="CZ14" s="562"/>
      <c r="DA14" s="563"/>
      <c r="DB14" s="561">
        <v>57.2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139</v>
      </c>
      <c r="N15" s="555"/>
      <c r="O15" s="555"/>
      <c r="P15" s="555"/>
      <c r="Q15" s="556"/>
      <c r="R15" s="547">
        <v>7525</v>
      </c>
      <c r="S15" s="548"/>
      <c r="T15" s="548"/>
      <c r="U15" s="548"/>
      <c r="V15" s="549"/>
      <c r="W15" s="482" t="s">
        <v>146</v>
      </c>
      <c r="X15" s="483"/>
      <c r="Y15" s="483"/>
      <c r="Z15" s="483"/>
      <c r="AA15" s="483"/>
      <c r="AB15" s="473"/>
      <c r="AC15" s="517">
        <v>1334</v>
      </c>
      <c r="AD15" s="518"/>
      <c r="AE15" s="518"/>
      <c r="AF15" s="518"/>
      <c r="AG15" s="557"/>
      <c r="AH15" s="517">
        <v>1332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1582568</v>
      </c>
      <c r="BO15" s="430"/>
      <c r="BP15" s="430"/>
      <c r="BQ15" s="430"/>
      <c r="BR15" s="430"/>
      <c r="BS15" s="430"/>
      <c r="BT15" s="430"/>
      <c r="BU15" s="431"/>
      <c r="BV15" s="429">
        <v>1645771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38</v>
      </c>
      <c r="AD16" s="551"/>
      <c r="AE16" s="551"/>
      <c r="AF16" s="551"/>
      <c r="AG16" s="552"/>
      <c r="AH16" s="550">
        <v>38.5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2275438</v>
      </c>
      <c r="BO16" s="467"/>
      <c r="BP16" s="467"/>
      <c r="BQ16" s="467"/>
      <c r="BR16" s="467"/>
      <c r="BS16" s="467"/>
      <c r="BT16" s="467"/>
      <c r="BU16" s="468"/>
      <c r="BV16" s="466">
        <v>2268271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2011</v>
      </c>
      <c r="AD17" s="518"/>
      <c r="AE17" s="518"/>
      <c r="AF17" s="518"/>
      <c r="AG17" s="557"/>
      <c r="AH17" s="517">
        <v>1965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2050358</v>
      </c>
      <c r="BO17" s="467"/>
      <c r="BP17" s="467"/>
      <c r="BQ17" s="467"/>
      <c r="BR17" s="467"/>
      <c r="BS17" s="467"/>
      <c r="BT17" s="467"/>
      <c r="BU17" s="468"/>
      <c r="BV17" s="466">
        <v>2137605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135.77000000000001</v>
      </c>
      <c r="M18" s="579"/>
      <c r="N18" s="579"/>
      <c r="O18" s="579"/>
      <c r="P18" s="579"/>
      <c r="Q18" s="579"/>
      <c r="R18" s="580"/>
      <c r="S18" s="580"/>
      <c r="T18" s="580"/>
      <c r="U18" s="580"/>
      <c r="V18" s="581"/>
      <c r="W18" s="484"/>
      <c r="X18" s="485"/>
      <c r="Y18" s="485"/>
      <c r="Z18" s="485"/>
      <c r="AA18" s="485"/>
      <c r="AB18" s="476"/>
      <c r="AC18" s="582">
        <v>57.2</v>
      </c>
      <c r="AD18" s="583"/>
      <c r="AE18" s="583"/>
      <c r="AF18" s="583"/>
      <c r="AG18" s="584"/>
      <c r="AH18" s="582">
        <v>56.8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2679548</v>
      </c>
      <c r="BO18" s="467"/>
      <c r="BP18" s="467"/>
      <c r="BQ18" s="467"/>
      <c r="BR18" s="467"/>
      <c r="BS18" s="467"/>
      <c r="BT18" s="467"/>
      <c r="BU18" s="468"/>
      <c r="BV18" s="466">
        <v>2688727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54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3528175</v>
      </c>
      <c r="BO19" s="467"/>
      <c r="BP19" s="467"/>
      <c r="BQ19" s="467"/>
      <c r="BR19" s="467"/>
      <c r="BS19" s="467"/>
      <c r="BT19" s="467"/>
      <c r="BU19" s="468"/>
      <c r="BV19" s="466">
        <v>3642788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2421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5301689</v>
      </c>
      <c r="BO23" s="467"/>
      <c r="BP23" s="467"/>
      <c r="BQ23" s="467"/>
      <c r="BR23" s="467"/>
      <c r="BS23" s="467"/>
      <c r="BT23" s="467"/>
      <c r="BU23" s="468"/>
      <c r="BV23" s="466">
        <v>5347276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7180</v>
      </c>
      <c r="R24" s="518"/>
      <c r="S24" s="518"/>
      <c r="T24" s="518"/>
      <c r="U24" s="518"/>
      <c r="V24" s="557"/>
      <c r="W24" s="616"/>
      <c r="X24" s="604"/>
      <c r="Y24" s="605"/>
      <c r="Z24" s="516" t="s">
        <v>170</v>
      </c>
      <c r="AA24" s="496"/>
      <c r="AB24" s="496"/>
      <c r="AC24" s="496"/>
      <c r="AD24" s="496"/>
      <c r="AE24" s="496"/>
      <c r="AF24" s="496"/>
      <c r="AG24" s="497"/>
      <c r="AH24" s="517">
        <v>95</v>
      </c>
      <c r="AI24" s="518"/>
      <c r="AJ24" s="518"/>
      <c r="AK24" s="518"/>
      <c r="AL24" s="557"/>
      <c r="AM24" s="517">
        <v>275975</v>
      </c>
      <c r="AN24" s="518"/>
      <c r="AO24" s="518"/>
      <c r="AP24" s="518"/>
      <c r="AQ24" s="518"/>
      <c r="AR24" s="557"/>
      <c r="AS24" s="517">
        <v>2905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1601251</v>
      </c>
      <c r="BO24" s="467"/>
      <c r="BP24" s="467"/>
      <c r="BQ24" s="467"/>
      <c r="BR24" s="467"/>
      <c r="BS24" s="467"/>
      <c r="BT24" s="467"/>
      <c r="BU24" s="468"/>
      <c r="BV24" s="466">
        <v>1817284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6170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127</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561137</v>
      </c>
      <c r="BO25" s="430"/>
      <c r="BP25" s="430"/>
      <c r="BQ25" s="430"/>
      <c r="BR25" s="430"/>
      <c r="BS25" s="430"/>
      <c r="BT25" s="430"/>
      <c r="BU25" s="431"/>
      <c r="BV25" s="429">
        <v>1535619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5730</v>
      </c>
      <c r="R26" s="518"/>
      <c r="S26" s="518"/>
      <c r="T26" s="518"/>
      <c r="U26" s="518"/>
      <c r="V26" s="557"/>
      <c r="W26" s="616"/>
      <c r="X26" s="604"/>
      <c r="Y26" s="605"/>
      <c r="Z26" s="516" t="s">
        <v>176</v>
      </c>
      <c r="AA26" s="626"/>
      <c r="AB26" s="626"/>
      <c r="AC26" s="626"/>
      <c r="AD26" s="626"/>
      <c r="AE26" s="626"/>
      <c r="AF26" s="626"/>
      <c r="AG26" s="627"/>
      <c r="AH26" s="517">
        <v>7</v>
      </c>
      <c r="AI26" s="518"/>
      <c r="AJ26" s="518"/>
      <c r="AK26" s="518"/>
      <c r="AL26" s="557"/>
      <c r="AM26" s="517">
        <v>15603</v>
      </c>
      <c r="AN26" s="518"/>
      <c r="AO26" s="518"/>
      <c r="AP26" s="518"/>
      <c r="AQ26" s="518"/>
      <c r="AR26" s="557"/>
      <c r="AS26" s="517">
        <v>2229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2920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7725</v>
      </c>
      <c r="AN27" s="518"/>
      <c r="AO27" s="518"/>
      <c r="AP27" s="518"/>
      <c r="AQ27" s="518"/>
      <c r="AR27" s="557"/>
      <c r="AS27" s="517">
        <v>2575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566645</v>
      </c>
      <c r="BO27" s="640"/>
      <c r="BP27" s="640"/>
      <c r="BQ27" s="640"/>
      <c r="BR27" s="640"/>
      <c r="BS27" s="640"/>
      <c r="BT27" s="640"/>
      <c r="BU27" s="641"/>
      <c r="BV27" s="639">
        <v>583065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2140</v>
      </c>
      <c r="R28" s="518"/>
      <c r="S28" s="518"/>
      <c r="T28" s="518"/>
      <c r="U28" s="518"/>
      <c r="V28" s="557"/>
      <c r="W28" s="616"/>
      <c r="X28" s="604"/>
      <c r="Y28" s="605"/>
      <c r="Z28" s="516" t="s">
        <v>182</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965001</v>
      </c>
      <c r="BO28" s="430"/>
      <c r="BP28" s="430"/>
      <c r="BQ28" s="430"/>
      <c r="BR28" s="430"/>
      <c r="BS28" s="430"/>
      <c r="BT28" s="430"/>
      <c r="BU28" s="431"/>
      <c r="BV28" s="429">
        <v>905263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10</v>
      </c>
      <c r="M29" s="518"/>
      <c r="N29" s="518"/>
      <c r="O29" s="518"/>
      <c r="P29" s="557"/>
      <c r="Q29" s="517">
        <v>1850</v>
      </c>
      <c r="R29" s="518"/>
      <c r="S29" s="518"/>
      <c r="T29" s="518"/>
      <c r="U29" s="518"/>
      <c r="V29" s="557"/>
      <c r="W29" s="617"/>
      <c r="X29" s="618"/>
      <c r="Y29" s="619"/>
      <c r="Z29" s="516" t="s">
        <v>185</v>
      </c>
      <c r="AA29" s="496"/>
      <c r="AB29" s="496"/>
      <c r="AC29" s="496"/>
      <c r="AD29" s="496"/>
      <c r="AE29" s="496"/>
      <c r="AF29" s="496"/>
      <c r="AG29" s="497"/>
      <c r="AH29" s="517">
        <v>98</v>
      </c>
      <c r="AI29" s="518"/>
      <c r="AJ29" s="518"/>
      <c r="AK29" s="518"/>
      <c r="AL29" s="557"/>
      <c r="AM29" s="517">
        <v>283700</v>
      </c>
      <c r="AN29" s="518"/>
      <c r="AO29" s="518"/>
      <c r="AP29" s="518"/>
      <c r="AQ29" s="518"/>
      <c r="AR29" s="557"/>
      <c r="AS29" s="517">
        <v>2895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79666</v>
      </c>
      <c r="BO29" s="467"/>
      <c r="BP29" s="467"/>
      <c r="BQ29" s="467"/>
      <c r="BR29" s="467"/>
      <c r="BS29" s="467"/>
      <c r="BT29" s="467"/>
      <c r="BU29" s="468"/>
      <c r="BV29" s="466">
        <v>72206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696336</v>
      </c>
      <c r="BO30" s="640"/>
      <c r="BP30" s="640"/>
      <c r="BQ30" s="640"/>
      <c r="BR30" s="640"/>
      <c r="BS30" s="640"/>
      <c r="BT30" s="640"/>
      <c r="BU30" s="641"/>
      <c r="BV30" s="639">
        <v>1233167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201</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湖東広域衛生管理組合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育英事業特別会計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彦根愛知犬上広域行政組合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びわ湖東部中核工業団地公共緑地維持管理特別会計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大滝山林組合（一般会計）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大滝山林組合（林産物栽培特別会計）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大滝山林組合（高取山森林空間利活用特別会計）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彦根市犬上郡営林組合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滋賀県市町村議会議員公務災害補償等組合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滋賀県市町村職員退職手当組合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滋賀県市町村職員研修センター</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滋賀県後期高齢者医療広域連合（一般会計）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l1kq94fX+6PJZGQueStuFH0j4uy3ogCT4K60eohbPeYHWQtc/S3NZBW4CuB/SHyov/ez7KdNkfw/Ztkt7DSnZQ==" saltValue="9ZmDRRmq1MK6O2fbwxKW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562</v>
      </c>
      <c r="D34" s="1244"/>
      <c r="E34" s="1245"/>
      <c r="F34" s="32">
        <v>11.34</v>
      </c>
      <c r="G34" s="33">
        <v>12.42</v>
      </c>
      <c r="H34" s="33">
        <v>13.63</v>
      </c>
      <c r="I34" s="33">
        <v>13.11</v>
      </c>
      <c r="J34" s="34">
        <v>13.84</v>
      </c>
      <c r="K34" s="22"/>
      <c r="L34" s="22"/>
      <c r="M34" s="22"/>
      <c r="N34" s="22"/>
      <c r="O34" s="22"/>
      <c r="P34" s="22"/>
    </row>
    <row r="35" spans="1:16" ht="39" customHeight="1">
      <c r="A35" s="22"/>
      <c r="B35" s="35"/>
      <c r="C35" s="1238" t="s">
        <v>563</v>
      </c>
      <c r="D35" s="1239"/>
      <c r="E35" s="1240"/>
      <c r="F35" s="36">
        <v>8.6999999999999993</v>
      </c>
      <c r="G35" s="37">
        <v>7.86</v>
      </c>
      <c r="H35" s="37">
        <v>7.06</v>
      </c>
      <c r="I35" s="37">
        <v>6.11</v>
      </c>
      <c r="J35" s="38">
        <v>9.26</v>
      </c>
      <c r="K35" s="22"/>
      <c r="L35" s="22"/>
      <c r="M35" s="22"/>
      <c r="N35" s="22"/>
      <c r="O35" s="22"/>
      <c r="P35" s="22"/>
    </row>
    <row r="36" spans="1:16" ht="39" customHeight="1">
      <c r="A36" s="22"/>
      <c r="B36" s="35"/>
      <c r="C36" s="1238" t="s">
        <v>564</v>
      </c>
      <c r="D36" s="1239"/>
      <c r="E36" s="1240"/>
      <c r="F36" s="36">
        <v>0.08</v>
      </c>
      <c r="G36" s="37">
        <v>0.05</v>
      </c>
      <c r="H36" s="37">
        <v>0.83</v>
      </c>
      <c r="I36" s="37">
        <v>1.1100000000000001</v>
      </c>
      <c r="J36" s="38">
        <v>1.1200000000000001</v>
      </c>
      <c r="K36" s="22"/>
      <c r="L36" s="22"/>
      <c r="M36" s="22"/>
      <c r="N36" s="22"/>
      <c r="O36" s="22"/>
      <c r="P36" s="22"/>
    </row>
    <row r="37" spans="1:16" ht="39" customHeight="1">
      <c r="A37" s="22"/>
      <c r="B37" s="35"/>
      <c r="C37" s="1238" t="s">
        <v>565</v>
      </c>
      <c r="D37" s="1239"/>
      <c r="E37" s="1240"/>
      <c r="F37" s="36">
        <v>0.25</v>
      </c>
      <c r="G37" s="37">
        <v>0.48</v>
      </c>
      <c r="H37" s="37">
        <v>0.21</v>
      </c>
      <c r="I37" s="37">
        <v>0.01</v>
      </c>
      <c r="J37" s="38">
        <v>0.74</v>
      </c>
      <c r="K37" s="22"/>
      <c r="L37" s="22"/>
      <c r="M37" s="22"/>
      <c r="N37" s="22"/>
      <c r="O37" s="22"/>
      <c r="P37" s="22"/>
    </row>
    <row r="38" spans="1:16" ht="39" customHeight="1">
      <c r="A38" s="22"/>
      <c r="B38" s="35"/>
      <c r="C38" s="1238" t="s">
        <v>566</v>
      </c>
      <c r="D38" s="1239"/>
      <c r="E38" s="1240"/>
      <c r="F38" s="36">
        <v>0.75</v>
      </c>
      <c r="G38" s="37">
        <v>1.1399999999999999</v>
      </c>
      <c r="H38" s="37">
        <v>2.0699999999999998</v>
      </c>
      <c r="I38" s="37">
        <v>1.53</v>
      </c>
      <c r="J38" s="38">
        <v>0.32</v>
      </c>
      <c r="K38" s="22"/>
      <c r="L38" s="22"/>
      <c r="M38" s="22"/>
      <c r="N38" s="22"/>
      <c r="O38" s="22"/>
      <c r="P38" s="22"/>
    </row>
    <row r="39" spans="1:16" ht="39" customHeight="1">
      <c r="A39" s="22"/>
      <c r="B39" s="35"/>
      <c r="C39" s="1238" t="s">
        <v>567</v>
      </c>
      <c r="D39" s="1239"/>
      <c r="E39" s="1240"/>
      <c r="F39" s="36">
        <v>0.09</v>
      </c>
      <c r="G39" s="37">
        <v>0.02</v>
      </c>
      <c r="H39" s="37">
        <v>0.21</v>
      </c>
      <c r="I39" s="37">
        <v>0.28999999999999998</v>
      </c>
      <c r="J39" s="38">
        <v>0.28000000000000003</v>
      </c>
      <c r="K39" s="22"/>
      <c r="L39" s="22"/>
      <c r="M39" s="22"/>
      <c r="N39" s="22"/>
      <c r="O39" s="22"/>
      <c r="P39" s="22"/>
    </row>
    <row r="40" spans="1:16" ht="39" customHeight="1">
      <c r="A40" s="22"/>
      <c r="B40" s="35"/>
      <c r="C40" s="1238" t="s">
        <v>568</v>
      </c>
      <c r="D40" s="1239"/>
      <c r="E40" s="1240"/>
      <c r="F40" s="36">
        <v>0.09</v>
      </c>
      <c r="G40" s="37">
        <v>0.06</v>
      </c>
      <c r="H40" s="37">
        <v>7.0000000000000007E-2</v>
      </c>
      <c r="I40" s="37">
        <v>0.04</v>
      </c>
      <c r="J40" s="38">
        <v>0.03</v>
      </c>
      <c r="K40" s="22"/>
      <c r="L40" s="22"/>
      <c r="M40" s="22"/>
      <c r="N40" s="22"/>
      <c r="O40" s="22"/>
      <c r="P40" s="22"/>
    </row>
    <row r="41" spans="1:16" ht="39" customHeight="1">
      <c r="A41" s="22"/>
      <c r="B41" s="35"/>
      <c r="C41" s="1238" t="s">
        <v>569</v>
      </c>
      <c r="D41" s="1239"/>
      <c r="E41" s="1240"/>
      <c r="F41" s="36">
        <v>0.01</v>
      </c>
      <c r="G41" s="37">
        <v>0.01</v>
      </c>
      <c r="H41" s="37">
        <v>0.01</v>
      </c>
      <c r="I41" s="37">
        <v>0.01</v>
      </c>
      <c r="J41" s="38">
        <v>0.01</v>
      </c>
      <c r="K41" s="22"/>
      <c r="L41" s="22"/>
      <c r="M41" s="22"/>
      <c r="N41" s="22"/>
      <c r="O41" s="22"/>
      <c r="P41" s="22"/>
    </row>
    <row r="42" spans="1:16" ht="39" customHeight="1">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571</v>
      </c>
      <c r="D43" s="1242"/>
      <c r="E43" s="124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9IIRvpzuVFkeA1WHtyzhHbgDqZNO39FqVeqcNJNuYA503RMGePTy4h4YV1gmENPn0dCbVPfEvVLsvoyVK/c5A==" saltValue="n/r0dAUQ/J2Qwt3l/Sgh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6" t="s">
        <v>10</v>
      </c>
      <c r="C45" s="1247"/>
      <c r="D45" s="58"/>
      <c r="E45" s="1252" t="s">
        <v>11</v>
      </c>
      <c r="F45" s="1252"/>
      <c r="G45" s="1252"/>
      <c r="H45" s="1252"/>
      <c r="I45" s="1252"/>
      <c r="J45" s="1253"/>
      <c r="K45" s="59">
        <v>427</v>
      </c>
      <c r="L45" s="60">
        <v>417</v>
      </c>
      <c r="M45" s="60">
        <v>412</v>
      </c>
      <c r="N45" s="60">
        <v>455</v>
      </c>
      <c r="O45" s="61">
        <v>443</v>
      </c>
      <c r="P45" s="48"/>
      <c r="Q45" s="48"/>
      <c r="R45" s="48"/>
      <c r="S45" s="48"/>
      <c r="T45" s="48"/>
      <c r="U45" s="48"/>
    </row>
    <row r="46" spans="1:21" ht="30.75" customHeight="1">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c r="A48" s="48"/>
      <c r="B48" s="1248"/>
      <c r="C48" s="1249"/>
      <c r="D48" s="62"/>
      <c r="E48" s="1254" t="s">
        <v>14</v>
      </c>
      <c r="F48" s="1254"/>
      <c r="G48" s="1254"/>
      <c r="H48" s="1254"/>
      <c r="I48" s="1254"/>
      <c r="J48" s="1255"/>
      <c r="K48" s="63">
        <v>151</v>
      </c>
      <c r="L48" s="64">
        <v>167</v>
      </c>
      <c r="M48" s="64">
        <v>175</v>
      </c>
      <c r="N48" s="64">
        <v>172</v>
      </c>
      <c r="O48" s="65">
        <v>171</v>
      </c>
      <c r="P48" s="48"/>
      <c r="Q48" s="48"/>
      <c r="R48" s="48"/>
      <c r="S48" s="48"/>
      <c r="T48" s="48"/>
      <c r="U48" s="48"/>
    </row>
    <row r="49" spans="1:21" ht="30.75" customHeight="1">
      <c r="A49" s="48"/>
      <c r="B49" s="1248"/>
      <c r="C49" s="1249"/>
      <c r="D49" s="62"/>
      <c r="E49" s="1254" t="s">
        <v>15</v>
      </c>
      <c r="F49" s="1254"/>
      <c r="G49" s="1254"/>
      <c r="H49" s="1254"/>
      <c r="I49" s="1254"/>
      <c r="J49" s="1255"/>
      <c r="K49" s="63">
        <v>1</v>
      </c>
      <c r="L49" s="64">
        <v>1</v>
      </c>
      <c r="M49" s="64">
        <v>1</v>
      </c>
      <c r="N49" s="64">
        <v>1</v>
      </c>
      <c r="O49" s="65">
        <v>2</v>
      </c>
      <c r="P49" s="48"/>
      <c r="Q49" s="48"/>
      <c r="R49" s="48"/>
      <c r="S49" s="48"/>
      <c r="T49" s="48"/>
      <c r="U49" s="48"/>
    </row>
    <row r="50" spans="1:21" ht="30.75" customHeight="1">
      <c r="A50" s="48"/>
      <c r="B50" s="1248"/>
      <c r="C50" s="1249"/>
      <c r="D50" s="62"/>
      <c r="E50" s="1254" t="s">
        <v>16</v>
      </c>
      <c r="F50" s="1254"/>
      <c r="G50" s="1254"/>
      <c r="H50" s="1254"/>
      <c r="I50" s="1254"/>
      <c r="J50" s="1255"/>
      <c r="K50" s="63">
        <v>1</v>
      </c>
      <c r="L50" s="64">
        <v>1</v>
      </c>
      <c r="M50" s="64">
        <v>1</v>
      </c>
      <c r="N50" s="64">
        <v>4</v>
      </c>
      <c r="O50" s="65">
        <v>4</v>
      </c>
      <c r="P50" s="48"/>
      <c r="Q50" s="48"/>
      <c r="R50" s="48"/>
      <c r="S50" s="48"/>
      <c r="T50" s="48"/>
      <c r="U50" s="48"/>
    </row>
    <row r="51" spans="1:21" ht="30.75" customHeight="1">
      <c r="A51" s="48"/>
      <c r="B51" s="1250"/>
      <c r="C51" s="1251"/>
      <c r="D51" s="66"/>
      <c r="E51" s="1254" t="s">
        <v>17</v>
      </c>
      <c r="F51" s="1254"/>
      <c r="G51" s="1254"/>
      <c r="H51" s="1254"/>
      <c r="I51" s="1254"/>
      <c r="J51" s="1255"/>
      <c r="K51" s="63" t="s">
        <v>514</v>
      </c>
      <c r="L51" s="64" t="s">
        <v>514</v>
      </c>
      <c r="M51" s="64" t="s">
        <v>514</v>
      </c>
      <c r="N51" s="64">
        <v>0</v>
      </c>
      <c r="O51" s="65" t="s">
        <v>514</v>
      </c>
      <c r="P51" s="48"/>
      <c r="Q51" s="48"/>
      <c r="R51" s="48"/>
      <c r="S51" s="48"/>
      <c r="T51" s="48"/>
      <c r="U51" s="48"/>
    </row>
    <row r="52" spans="1:21" ht="30.75" customHeight="1">
      <c r="A52" s="48"/>
      <c r="B52" s="1256" t="s">
        <v>18</v>
      </c>
      <c r="C52" s="1257"/>
      <c r="D52" s="66"/>
      <c r="E52" s="1254" t="s">
        <v>19</v>
      </c>
      <c r="F52" s="1254"/>
      <c r="G52" s="1254"/>
      <c r="H52" s="1254"/>
      <c r="I52" s="1254"/>
      <c r="J52" s="1255"/>
      <c r="K52" s="63">
        <v>464</v>
      </c>
      <c r="L52" s="64">
        <v>442</v>
      </c>
      <c r="M52" s="64">
        <v>435</v>
      </c>
      <c r="N52" s="64">
        <v>438</v>
      </c>
      <c r="O52" s="65">
        <v>436</v>
      </c>
      <c r="P52" s="48"/>
      <c r="Q52" s="48"/>
      <c r="R52" s="48"/>
      <c r="S52" s="48"/>
      <c r="T52" s="48"/>
      <c r="U52" s="48"/>
    </row>
    <row r="53" spans="1:21" ht="30.75" customHeight="1" thickBot="1">
      <c r="A53" s="48"/>
      <c r="B53" s="1258" t="s">
        <v>20</v>
      </c>
      <c r="C53" s="1259"/>
      <c r="D53" s="67"/>
      <c r="E53" s="1260" t="s">
        <v>21</v>
      </c>
      <c r="F53" s="1260"/>
      <c r="G53" s="1260"/>
      <c r="H53" s="1260"/>
      <c r="I53" s="1260"/>
      <c r="J53" s="1261"/>
      <c r="K53" s="68">
        <v>116</v>
      </c>
      <c r="L53" s="69">
        <v>144</v>
      </c>
      <c r="M53" s="69">
        <v>154</v>
      </c>
      <c r="N53" s="69">
        <v>194</v>
      </c>
      <c r="O53" s="70">
        <v>184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62" t="s">
        <v>24</v>
      </c>
      <c r="C57" s="1263"/>
      <c r="D57" s="1266" t="s">
        <v>25</v>
      </c>
      <c r="E57" s="1267"/>
      <c r="F57" s="1267"/>
      <c r="G57" s="1267"/>
      <c r="H57" s="1267"/>
      <c r="I57" s="1267"/>
      <c r="J57" s="1268"/>
      <c r="K57" s="82" t="s">
        <v>590</v>
      </c>
      <c r="L57" s="83" t="s">
        <v>590</v>
      </c>
      <c r="M57" s="83" t="s">
        <v>590</v>
      </c>
      <c r="N57" s="83" t="s">
        <v>590</v>
      </c>
      <c r="O57" s="84" t="s">
        <v>590</v>
      </c>
    </row>
    <row r="58" spans="1:21" ht="31.5" customHeight="1" thickBot="1">
      <c r="B58" s="1264"/>
      <c r="C58" s="1265"/>
      <c r="D58" s="1269" t="s">
        <v>26</v>
      </c>
      <c r="E58" s="1270"/>
      <c r="F58" s="1270"/>
      <c r="G58" s="1270"/>
      <c r="H58" s="1270"/>
      <c r="I58" s="1270"/>
      <c r="J58" s="1271"/>
      <c r="K58" s="85" t="s">
        <v>590</v>
      </c>
      <c r="L58" s="86" t="s">
        <v>590</v>
      </c>
      <c r="M58" s="86" t="s">
        <v>590</v>
      </c>
      <c r="N58" s="86" t="s">
        <v>590</v>
      </c>
      <c r="O58" s="87" t="s">
        <v>590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q/JWhEUyv2HOO7nwnRmVDek51kWUMEpT/cAtQQelsB2OoB3blIHeESe3UE2nbPH3TrqJsPCFTur2LAJgVNFHg==" saltValue="SLc9zNdpsTPcYL3noEJ2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556</v>
      </c>
      <c r="J40" s="99" t="s">
        <v>557</v>
      </c>
      <c r="K40" s="99" t="s">
        <v>558</v>
      </c>
      <c r="L40" s="99" t="s">
        <v>559</v>
      </c>
      <c r="M40" s="100" t="s">
        <v>560</v>
      </c>
    </row>
    <row r="41" spans="2:13" ht="27.75" customHeight="1">
      <c r="B41" s="1272" t="s">
        <v>29</v>
      </c>
      <c r="C41" s="1273"/>
      <c r="D41" s="101"/>
      <c r="E41" s="1278" t="s">
        <v>30</v>
      </c>
      <c r="F41" s="1278"/>
      <c r="G41" s="1278"/>
      <c r="H41" s="1279"/>
      <c r="I41" s="102">
        <v>5096</v>
      </c>
      <c r="J41" s="103">
        <v>5165</v>
      </c>
      <c r="K41" s="103">
        <v>5218</v>
      </c>
      <c r="L41" s="103">
        <v>5347</v>
      </c>
      <c r="M41" s="104">
        <v>5302</v>
      </c>
    </row>
    <row r="42" spans="2:13" ht="27.75" customHeight="1">
      <c r="B42" s="1274"/>
      <c r="C42" s="1275"/>
      <c r="D42" s="105"/>
      <c r="E42" s="1280" t="s">
        <v>31</v>
      </c>
      <c r="F42" s="1280"/>
      <c r="G42" s="1280"/>
      <c r="H42" s="1281"/>
      <c r="I42" s="106">
        <v>9</v>
      </c>
      <c r="J42" s="107">
        <v>7</v>
      </c>
      <c r="K42" s="107">
        <v>6</v>
      </c>
      <c r="L42" s="107">
        <v>39</v>
      </c>
      <c r="M42" s="108">
        <v>35</v>
      </c>
    </row>
    <row r="43" spans="2:13" ht="27.75" customHeight="1">
      <c r="B43" s="1274"/>
      <c r="C43" s="1275"/>
      <c r="D43" s="105"/>
      <c r="E43" s="1280" t="s">
        <v>32</v>
      </c>
      <c r="F43" s="1280"/>
      <c r="G43" s="1280"/>
      <c r="H43" s="1281"/>
      <c r="I43" s="106">
        <v>2404</v>
      </c>
      <c r="J43" s="107">
        <v>2332</v>
      </c>
      <c r="K43" s="107">
        <v>2432</v>
      </c>
      <c r="L43" s="107">
        <v>2537</v>
      </c>
      <c r="M43" s="108">
        <v>2483</v>
      </c>
    </row>
    <row r="44" spans="2:13" ht="27.75" customHeight="1">
      <c r="B44" s="1274"/>
      <c r="C44" s="1275"/>
      <c r="D44" s="105"/>
      <c r="E44" s="1280" t="s">
        <v>33</v>
      </c>
      <c r="F44" s="1280"/>
      <c r="G44" s="1280"/>
      <c r="H44" s="1281"/>
      <c r="I44" s="106">
        <v>4</v>
      </c>
      <c r="J44" s="107">
        <v>40</v>
      </c>
      <c r="K44" s="107">
        <v>40</v>
      </c>
      <c r="L44" s="107">
        <v>39</v>
      </c>
      <c r="M44" s="108">
        <v>36</v>
      </c>
    </row>
    <row r="45" spans="2:13" ht="27.75" customHeight="1">
      <c r="B45" s="1274"/>
      <c r="C45" s="1275"/>
      <c r="D45" s="105"/>
      <c r="E45" s="1280" t="s">
        <v>34</v>
      </c>
      <c r="F45" s="1280"/>
      <c r="G45" s="1280"/>
      <c r="H45" s="1281"/>
      <c r="I45" s="106">
        <v>802</v>
      </c>
      <c r="J45" s="107">
        <v>824</v>
      </c>
      <c r="K45" s="107">
        <v>827</v>
      </c>
      <c r="L45" s="107">
        <v>797</v>
      </c>
      <c r="M45" s="108">
        <v>779</v>
      </c>
    </row>
    <row r="46" spans="2:13" ht="27.75" customHeight="1">
      <c r="B46" s="1274"/>
      <c r="C46" s="1275"/>
      <c r="D46" s="109"/>
      <c r="E46" s="1280" t="s">
        <v>35</v>
      </c>
      <c r="F46" s="1280"/>
      <c r="G46" s="1280"/>
      <c r="H46" s="1281"/>
      <c r="I46" s="106" t="s">
        <v>514</v>
      </c>
      <c r="J46" s="107" t="s">
        <v>514</v>
      </c>
      <c r="K46" s="107" t="s">
        <v>514</v>
      </c>
      <c r="L46" s="107" t="s">
        <v>514</v>
      </c>
      <c r="M46" s="108" t="s">
        <v>514</v>
      </c>
    </row>
    <row r="47" spans="2:13" ht="27.75" customHeight="1">
      <c r="B47" s="1274"/>
      <c r="C47" s="1275"/>
      <c r="D47" s="110"/>
      <c r="E47" s="1282" t="s">
        <v>36</v>
      </c>
      <c r="F47" s="1283"/>
      <c r="G47" s="1283"/>
      <c r="H47" s="1284"/>
      <c r="I47" s="106" t="s">
        <v>514</v>
      </c>
      <c r="J47" s="107" t="s">
        <v>514</v>
      </c>
      <c r="K47" s="107" t="s">
        <v>514</v>
      </c>
      <c r="L47" s="107" t="s">
        <v>514</v>
      </c>
      <c r="M47" s="108" t="s">
        <v>514</v>
      </c>
    </row>
    <row r="48" spans="2:13" ht="27.75" customHeight="1">
      <c r="B48" s="1274"/>
      <c r="C48" s="1275"/>
      <c r="D48" s="105"/>
      <c r="E48" s="1280" t="s">
        <v>37</v>
      </c>
      <c r="F48" s="1280"/>
      <c r="G48" s="1280"/>
      <c r="H48" s="1281"/>
      <c r="I48" s="106" t="s">
        <v>514</v>
      </c>
      <c r="J48" s="107" t="s">
        <v>514</v>
      </c>
      <c r="K48" s="107" t="s">
        <v>514</v>
      </c>
      <c r="L48" s="107" t="s">
        <v>514</v>
      </c>
      <c r="M48" s="108" t="s">
        <v>514</v>
      </c>
    </row>
    <row r="49" spans="2:13" ht="27.75" customHeight="1">
      <c r="B49" s="1276"/>
      <c r="C49" s="1277"/>
      <c r="D49" s="105"/>
      <c r="E49" s="1280" t="s">
        <v>38</v>
      </c>
      <c r="F49" s="1280"/>
      <c r="G49" s="1280"/>
      <c r="H49" s="1281"/>
      <c r="I49" s="106" t="s">
        <v>514</v>
      </c>
      <c r="J49" s="107" t="s">
        <v>514</v>
      </c>
      <c r="K49" s="107" t="s">
        <v>514</v>
      </c>
      <c r="L49" s="107" t="s">
        <v>514</v>
      </c>
      <c r="M49" s="108" t="s">
        <v>514</v>
      </c>
    </row>
    <row r="50" spans="2:13" ht="27.75" customHeight="1">
      <c r="B50" s="1285" t="s">
        <v>39</v>
      </c>
      <c r="C50" s="1286"/>
      <c r="D50" s="111"/>
      <c r="E50" s="1280" t="s">
        <v>40</v>
      </c>
      <c r="F50" s="1280"/>
      <c r="G50" s="1280"/>
      <c r="H50" s="1281"/>
      <c r="I50" s="106">
        <v>2232</v>
      </c>
      <c r="J50" s="107">
        <v>2345</v>
      </c>
      <c r="K50" s="107">
        <v>2519</v>
      </c>
      <c r="L50" s="107">
        <v>2105</v>
      </c>
      <c r="M50" s="108">
        <v>1632</v>
      </c>
    </row>
    <row r="51" spans="2:13" ht="27.75" customHeight="1">
      <c r="B51" s="1274"/>
      <c r="C51" s="1275"/>
      <c r="D51" s="105"/>
      <c r="E51" s="1280" t="s">
        <v>41</v>
      </c>
      <c r="F51" s="1280"/>
      <c r="G51" s="1280"/>
      <c r="H51" s="1281"/>
      <c r="I51" s="106" t="s">
        <v>514</v>
      </c>
      <c r="J51" s="107" t="s">
        <v>514</v>
      </c>
      <c r="K51" s="107" t="s">
        <v>514</v>
      </c>
      <c r="L51" s="107" t="s">
        <v>514</v>
      </c>
      <c r="M51" s="108" t="s">
        <v>514</v>
      </c>
    </row>
    <row r="52" spans="2:13" ht="27.75" customHeight="1">
      <c r="B52" s="1276"/>
      <c r="C52" s="1277"/>
      <c r="D52" s="105"/>
      <c r="E52" s="1280" t="s">
        <v>42</v>
      </c>
      <c r="F52" s="1280"/>
      <c r="G52" s="1280"/>
      <c r="H52" s="1281"/>
      <c r="I52" s="106">
        <v>5397</v>
      </c>
      <c r="J52" s="107">
        <v>5356</v>
      </c>
      <c r="K52" s="107">
        <v>5242</v>
      </c>
      <c r="L52" s="107">
        <v>5216</v>
      </c>
      <c r="M52" s="108">
        <v>5114</v>
      </c>
    </row>
    <row r="53" spans="2:13" ht="27.75" customHeight="1" thickBot="1">
      <c r="B53" s="1287" t="s">
        <v>43</v>
      </c>
      <c r="C53" s="1288"/>
      <c r="D53" s="112"/>
      <c r="E53" s="1289" t="s">
        <v>44</v>
      </c>
      <c r="F53" s="1289"/>
      <c r="G53" s="1289"/>
      <c r="H53" s="1290"/>
      <c r="I53" s="113">
        <v>687</v>
      </c>
      <c r="J53" s="114">
        <v>669</v>
      </c>
      <c r="K53" s="114">
        <v>760</v>
      </c>
      <c r="L53" s="114">
        <v>1438</v>
      </c>
      <c r="M53" s="115">
        <v>1889</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XHyShFx5xctOw7tK9/rQMffOuNlgs+QOgzW0RFe3YytMTVQsUZKKMcv0giFvQeo7HfXWJDCIqyDKM9gL4zGCg==" saltValue="B57NoddMHyg4Su9Nkx3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558</v>
      </c>
      <c r="G54" s="124" t="s">
        <v>559</v>
      </c>
      <c r="H54" s="125" t="s">
        <v>560</v>
      </c>
    </row>
    <row r="55" spans="2:8" ht="52.5" customHeight="1">
      <c r="B55" s="126"/>
      <c r="C55" s="1299" t="s">
        <v>47</v>
      </c>
      <c r="D55" s="1299"/>
      <c r="E55" s="1300"/>
      <c r="F55" s="127">
        <v>978</v>
      </c>
      <c r="G55" s="127">
        <v>905</v>
      </c>
      <c r="H55" s="128">
        <v>965</v>
      </c>
    </row>
    <row r="56" spans="2:8" ht="52.5" customHeight="1">
      <c r="B56" s="129"/>
      <c r="C56" s="1301" t="s">
        <v>48</v>
      </c>
      <c r="D56" s="1301"/>
      <c r="E56" s="1302"/>
      <c r="F56" s="130">
        <v>206</v>
      </c>
      <c r="G56" s="130">
        <v>72</v>
      </c>
      <c r="H56" s="131">
        <v>80</v>
      </c>
    </row>
    <row r="57" spans="2:8" ht="53.25" customHeight="1">
      <c r="B57" s="129"/>
      <c r="C57" s="1303" t="s">
        <v>49</v>
      </c>
      <c r="D57" s="1303"/>
      <c r="E57" s="1304"/>
      <c r="F57" s="132">
        <v>1438</v>
      </c>
      <c r="G57" s="132">
        <v>1233</v>
      </c>
      <c r="H57" s="133">
        <v>696</v>
      </c>
    </row>
    <row r="58" spans="2:8" ht="45.75" customHeight="1">
      <c r="B58" s="134"/>
      <c r="C58" s="1291" t="s">
        <v>595</v>
      </c>
      <c r="D58" s="1292"/>
      <c r="E58" s="1293"/>
      <c r="F58" s="135">
        <v>360</v>
      </c>
      <c r="G58" s="135">
        <v>356</v>
      </c>
      <c r="H58" s="136">
        <v>351</v>
      </c>
    </row>
    <row r="59" spans="2:8" ht="45.75" customHeight="1">
      <c r="B59" s="134"/>
      <c r="C59" s="1291" t="s">
        <v>596</v>
      </c>
      <c r="D59" s="1292"/>
      <c r="E59" s="1293"/>
      <c r="F59" s="135">
        <v>821</v>
      </c>
      <c r="G59" s="135">
        <v>644</v>
      </c>
      <c r="H59" s="136">
        <v>130</v>
      </c>
    </row>
    <row r="60" spans="2:8" ht="45.75" customHeight="1">
      <c r="B60" s="134"/>
      <c r="C60" s="1291" t="s">
        <v>591</v>
      </c>
      <c r="D60" s="1292"/>
      <c r="E60" s="1293"/>
      <c r="F60" s="135">
        <v>159</v>
      </c>
      <c r="G60" s="135">
        <v>144</v>
      </c>
      <c r="H60" s="136">
        <v>123</v>
      </c>
    </row>
    <row r="61" spans="2:8" ht="45.75" customHeight="1">
      <c r="B61" s="134"/>
      <c r="C61" s="1291" t="s">
        <v>592</v>
      </c>
      <c r="D61" s="1292"/>
      <c r="E61" s="1293"/>
      <c r="F61" s="135">
        <v>55</v>
      </c>
      <c r="G61" s="135">
        <v>52</v>
      </c>
      <c r="H61" s="136">
        <v>49</v>
      </c>
    </row>
    <row r="62" spans="2:8" ht="45.75" customHeight="1" thickBot="1">
      <c r="B62" s="137"/>
      <c r="C62" s="1294" t="s">
        <v>593</v>
      </c>
      <c r="D62" s="1295"/>
      <c r="E62" s="1296"/>
      <c r="F62" s="138">
        <v>32</v>
      </c>
      <c r="G62" s="138">
        <v>32</v>
      </c>
      <c r="H62" s="139">
        <v>32</v>
      </c>
    </row>
    <row r="63" spans="2:8" ht="52.5" customHeight="1" thickBot="1">
      <c r="B63" s="140"/>
      <c r="C63" s="1297" t="s">
        <v>50</v>
      </c>
      <c r="D63" s="1297"/>
      <c r="E63" s="1298"/>
      <c r="F63" s="141">
        <v>2622</v>
      </c>
      <c r="G63" s="141">
        <v>2211</v>
      </c>
      <c r="H63" s="142">
        <v>1741</v>
      </c>
    </row>
    <row r="64" spans="2:8" ht="15" customHeight="1"/>
    <row r="65" ht="0" hidden="1" customHeight="1"/>
    <row r="66" ht="0" hidden="1" customHeight="1"/>
  </sheetData>
  <sheetProtection algorithmName="SHA-512" hashValue="K9Y91lpHEqC6WVArWMKEhH8FrHYgBra7vzep1CDLd4psHbeKYpe84euJGlzASw5EU8VfwOspWQruk6fbYdeT1Q==" saltValue="l5FekUGhdlp05liJKbJa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M19" zoomScaleNormal="100" zoomScaleSheetLayoutView="55" workbookViewId="0">
      <selection activeCell="CD62" sqref="CD6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606</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26.3</v>
      </c>
      <c r="BY51" s="1305"/>
      <c r="BZ51" s="1305"/>
      <c r="CA51" s="1305"/>
      <c r="CB51" s="1305"/>
      <c r="CC51" s="1305"/>
      <c r="CD51" s="1305"/>
      <c r="CE51" s="1305"/>
      <c r="CF51" s="1317"/>
      <c r="CG51" s="1305"/>
      <c r="CH51" s="1305"/>
      <c r="CI51" s="1305"/>
      <c r="CJ51" s="1305"/>
      <c r="CK51" s="1305"/>
      <c r="CL51" s="1305"/>
      <c r="CM51" s="1305"/>
      <c r="CN51" s="1305">
        <v>57.2</v>
      </c>
      <c r="CO51" s="1305"/>
      <c r="CP51" s="1305"/>
      <c r="CQ51" s="1305"/>
      <c r="CR51" s="1305"/>
      <c r="CS51" s="1305"/>
      <c r="CT51" s="1305"/>
      <c r="CU51" s="1305"/>
      <c r="CV51" s="1305">
        <v>74.7</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47.9</v>
      </c>
      <c r="BY53" s="1305"/>
      <c r="BZ53" s="1305"/>
      <c r="CA53" s="1305"/>
      <c r="CB53" s="1305"/>
      <c r="CC53" s="1305"/>
      <c r="CD53" s="1305"/>
      <c r="CE53" s="1305"/>
      <c r="CF53" s="1317"/>
      <c r="CG53" s="1305"/>
      <c r="CH53" s="1305"/>
      <c r="CI53" s="1305"/>
      <c r="CJ53" s="1305"/>
      <c r="CK53" s="1305"/>
      <c r="CL53" s="1305"/>
      <c r="CM53" s="1305"/>
      <c r="CN53" s="1305">
        <v>48.9</v>
      </c>
      <c r="CO53" s="1305"/>
      <c r="CP53" s="1305"/>
      <c r="CQ53" s="1305"/>
      <c r="CR53" s="1305"/>
      <c r="CS53" s="1305"/>
      <c r="CT53" s="1305"/>
      <c r="CU53" s="1305"/>
      <c r="CV53" s="1305">
        <v>48.1</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609</v>
      </c>
      <c r="AO55" s="1310"/>
      <c r="AP55" s="1310"/>
      <c r="AQ55" s="1310"/>
      <c r="AR55" s="1310"/>
      <c r="AS55" s="1310"/>
      <c r="AT55" s="1310"/>
      <c r="AU55" s="1310"/>
      <c r="AV55" s="1310"/>
      <c r="AW55" s="1310"/>
      <c r="AX55" s="1310"/>
      <c r="AY55" s="1310"/>
      <c r="AZ55" s="1310"/>
      <c r="BA55" s="1310"/>
      <c r="BB55" s="1308" t="s">
        <v>607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0.8</v>
      </c>
      <c r="BY55" s="1305"/>
      <c r="BZ55" s="1305"/>
      <c r="CA55" s="1305"/>
      <c r="CB55" s="1305"/>
      <c r="CC55" s="1305"/>
      <c r="CD55" s="1305"/>
      <c r="CE55" s="1305"/>
      <c r="CF55" s="1317"/>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17"/>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c r="B73" s="394"/>
      <c r="G73" s="1313"/>
      <c r="H73" s="1313"/>
      <c r="I73" s="1313"/>
      <c r="J73" s="1313"/>
      <c r="K73" s="1309"/>
      <c r="L73" s="1309"/>
      <c r="M73" s="1309"/>
      <c r="N73" s="1309"/>
      <c r="AM73" s="403"/>
      <c r="AN73" s="1308" t="s">
        <v>606</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v>27.2</v>
      </c>
      <c r="BQ73" s="1305"/>
      <c r="BR73" s="1305"/>
      <c r="BS73" s="1305"/>
      <c r="BT73" s="1305"/>
      <c r="BU73" s="1305"/>
      <c r="BV73" s="1305"/>
      <c r="BW73" s="1305"/>
      <c r="BX73" s="1305">
        <v>26.3</v>
      </c>
      <c r="BY73" s="1305"/>
      <c r="BZ73" s="1305"/>
      <c r="CA73" s="1305"/>
      <c r="CB73" s="1305"/>
      <c r="CC73" s="1305"/>
      <c r="CD73" s="1305"/>
      <c r="CE73" s="1305"/>
      <c r="CF73" s="1305">
        <v>30.2</v>
      </c>
      <c r="CG73" s="1305"/>
      <c r="CH73" s="1305"/>
      <c r="CI73" s="1305"/>
      <c r="CJ73" s="1305"/>
      <c r="CK73" s="1305"/>
      <c r="CL73" s="1305"/>
      <c r="CM73" s="1305"/>
      <c r="CN73" s="1305">
        <v>57.2</v>
      </c>
      <c r="CO73" s="1305"/>
      <c r="CP73" s="1305"/>
      <c r="CQ73" s="1305"/>
      <c r="CR73" s="1305"/>
      <c r="CS73" s="1305"/>
      <c r="CT73" s="1305"/>
      <c r="CU73" s="1305"/>
      <c r="CV73" s="1305">
        <v>74.7</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611</v>
      </c>
      <c r="BC75" s="1308"/>
      <c r="BD75" s="1308"/>
      <c r="BE75" s="1308"/>
      <c r="BF75" s="1308"/>
      <c r="BG75" s="1308"/>
      <c r="BH75" s="1308"/>
      <c r="BI75" s="1308"/>
      <c r="BJ75" s="1308"/>
      <c r="BK75" s="1308"/>
      <c r="BL75" s="1308"/>
      <c r="BM75" s="1308"/>
      <c r="BN75" s="1308"/>
      <c r="BO75" s="1308"/>
      <c r="BP75" s="1305">
        <v>3.6</v>
      </c>
      <c r="BQ75" s="1305"/>
      <c r="BR75" s="1305"/>
      <c r="BS75" s="1305"/>
      <c r="BT75" s="1305"/>
      <c r="BU75" s="1305"/>
      <c r="BV75" s="1305"/>
      <c r="BW75" s="1305"/>
      <c r="BX75" s="1305">
        <v>4</v>
      </c>
      <c r="BY75" s="1305"/>
      <c r="BZ75" s="1305"/>
      <c r="CA75" s="1305"/>
      <c r="CB75" s="1305"/>
      <c r="CC75" s="1305"/>
      <c r="CD75" s="1305"/>
      <c r="CE75" s="1305"/>
      <c r="CF75" s="1305">
        <v>5.4</v>
      </c>
      <c r="CG75" s="1305"/>
      <c r="CH75" s="1305"/>
      <c r="CI75" s="1305"/>
      <c r="CJ75" s="1305"/>
      <c r="CK75" s="1305"/>
      <c r="CL75" s="1305"/>
      <c r="CM75" s="1305"/>
      <c r="CN75" s="1305">
        <v>6.6</v>
      </c>
      <c r="CO75" s="1305"/>
      <c r="CP75" s="1305"/>
      <c r="CQ75" s="1305"/>
      <c r="CR75" s="1305"/>
      <c r="CS75" s="1305"/>
      <c r="CT75" s="1305"/>
      <c r="CU75" s="1305"/>
      <c r="CV75" s="1305">
        <v>7.2</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609</v>
      </c>
      <c r="AO77" s="1310"/>
      <c r="AP77" s="1310"/>
      <c r="AQ77" s="1310"/>
      <c r="AR77" s="1310"/>
      <c r="AS77" s="1310"/>
      <c r="AT77" s="1310"/>
      <c r="AU77" s="1310"/>
      <c r="AV77" s="1310"/>
      <c r="AW77" s="1310"/>
      <c r="AX77" s="1310"/>
      <c r="AY77" s="1310"/>
      <c r="AZ77" s="1310"/>
      <c r="BA77" s="1310"/>
      <c r="BB77" s="1308" t="s">
        <v>607</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611</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Iyz1rjTO9haq8L4cMdjmNdgPn1z88MWqTbTMLfnsUK9IdJiNvK3j4R0BeYEAaZFIFbzZ6ivCaR+cGpuuyLpog==" saltValue="ErrDq13vrlJtA9ELkY6rH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70" zoomScaleNormal="70" zoomScaleSheetLayoutView="70" workbookViewId="0">
      <selection activeCell="CD62" sqref="CD6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qnNcAoRwFzK6m6mM0rtBcRgUdOkGmZ7ElrhQT1U9ify5/wN1hkY+iPXuVQmSgwkdCMHWDL4U76As1b9dd4Xag==" saltValue="C1Wxz/L/tDxDHiHsshwL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55" workbookViewId="0">
      <selection activeCell="CD62" sqref="CD6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uxGSUN76FC3RrgKxGM+aunj+1oC6+GSRIk8G1gJIrNuTidsZjxPZ5iRONKfB2Dcc7h0qnroEj+TsaMqnFGvgw==" saltValue="pmmVzgehbGQpAJTETDZZ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553</v>
      </c>
      <c r="G2" s="156"/>
      <c r="H2" s="157"/>
    </row>
    <row r="3" spans="1:8">
      <c r="A3" s="153" t="s">
        <v>546</v>
      </c>
      <c r="B3" s="158"/>
      <c r="C3" s="159"/>
      <c r="D3" s="160">
        <v>129801</v>
      </c>
      <c r="E3" s="161"/>
      <c r="F3" s="162">
        <v>119685</v>
      </c>
      <c r="G3" s="163"/>
      <c r="H3" s="164"/>
    </row>
    <row r="4" spans="1:8">
      <c r="A4" s="165"/>
      <c r="B4" s="166"/>
      <c r="C4" s="167"/>
      <c r="D4" s="168">
        <v>72844</v>
      </c>
      <c r="E4" s="169"/>
      <c r="F4" s="170">
        <v>68464</v>
      </c>
      <c r="G4" s="171"/>
      <c r="H4" s="172"/>
    </row>
    <row r="5" spans="1:8">
      <c r="A5" s="153" t="s">
        <v>548</v>
      </c>
      <c r="B5" s="158"/>
      <c r="C5" s="159"/>
      <c r="D5" s="160">
        <v>86446</v>
      </c>
      <c r="E5" s="161"/>
      <c r="F5" s="162">
        <v>128611</v>
      </c>
      <c r="G5" s="163"/>
      <c r="H5" s="164"/>
    </row>
    <row r="6" spans="1:8">
      <c r="A6" s="165"/>
      <c r="B6" s="166"/>
      <c r="C6" s="167"/>
      <c r="D6" s="168">
        <v>65514</v>
      </c>
      <c r="E6" s="169"/>
      <c r="F6" s="170">
        <v>61552</v>
      </c>
      <c r="G6" s="171"/>
      <c r="H6" s="172"/>
    </row>
    <row r="7" spans="1:8">
      <c r="A7" s="153" t="s">
        <v>549</v>
      </c>
      <c r="B7" s="158"/>
      <c r="C7" s="159"/>
      <c r="D7" s="160">
        <v>100431</v>
      </c>
      <c r="E7" s="161"/>
      <c r="F7" s="162">
        <v>138651</v>
      </c>
      <c r="G7" s="163"/>
      <c r="H7" s="164"/>
    </row>
    <row r="8" spans="1:8">
      <c r="A8" s="165"/>
      <c r="B8" s="166"/>
      <c r="C8" s="167"/>
      <c r="D8" s="168">
        <v>48790</v>
      </c>
      <c r="E8" s="169"/>
      <c r="F8" s="170">
        <v>71211</v>
      </c>
      <c r="G8" s="171"/>
      <c r="H8" s="172"/>
    </row>
    <row r="9" spans="1:8">
      <c r="A9" s="153" t="s">
        <v>550</v>
      </c>
      <c r="B9" s="158"/>
      <c r="C9" s="159"/>
      <c r="D9" s="160">
        <v>149087</v>
      </c>
      <c r="E9" s="161"/>
      <c r="F9" s="162">
        <v>122882</v>
      </c>
      <c r="G9" s="163"/>
      <c r="H9" s="164"/>
    </row>
    <row r="10" spans="1:8">
      <c r="A10" s="165"/>
      <c r="B10" s="166"/>
      <c r="C10" s="167"/>
      <c r="D10" s="168">
        <v>72861</v>
      </c>
      <c r="E10" s="169"/>
      <c r="F10" s="170">
        <v>65785</v>
      </c>
      <c r="G10" s="171"/>
      <c r="H10" s="172"/>
    </row>
    <row r="11" spans="1:8">
      <c r="A11" s="153" t="s">
        <v>551</v>
      </c>
      <c r="B11" s="158"/>
      <c r="C11" s="159"/>
      <c r="D11" s="160">
        <v>178855</v>
      </c>
      <c r="E11" s="161"/>
      <c r="F11" s="162">
        <v>114790</v>
      </c>
      <c r="G11" s="163"/>
      <c r="H11" s="164"/>
    </row>
    <row r="12" spans="1:8">
      <c r="A12" s="165"/>
      <c r="B12" s="166"/>
      <c r="C12" s="173"/>
      <c r="D12" s="168">
        <v>25663</v>
      </c>
      <c r="E12" s="169"/>
      <c r="F12" s="170">
        <v>55601</v>
      </c>
      <c r="G12" s="171"/>
      <c r="H12" s="172"/>
    </row>
    <row r="13" spans="1:8">
      <c r="A13" s="153"/>
      <c r="B13" s="158"/>
      <c r="C13" s="174"/>
      <c r="D13" s="175">
        <v>128924</v>
      </c>
      <c r="E13" s="176"/>
      <c r="F13" s="177">
        <v>124924</v>
      </c>
      <c r="G13" s="178"/>
      <c r="H13" s="164"/>
    </row>
    <row r="14" spans="1:8">
      <c r="A14" s="165"/>
      <c r="B14" s="166"/>
      <c r="C14" s="167"/>
      <c r="D14" s="168">
        <v>57134</v>
      </c>
      <c r="E14" s="169"/>
      <c r="F14" s="170">
        <v>64523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8.7200000000000006</v>
      </c>
      <c r="C19" s="179">
        <f>ROUND(VALUE(SUBSTITUTE(実質収支比率等に係る経年分析!G$48,"▲","-")),2)</f>
        <v>7.88</v>
      </c>
      <c r="D19" s="179">
        <f>ROUND(VALUE(SUBSTITUTE(実質収支比率等に係る経年分析!H$48,"▲","-")),2)</f>
        <v>7.08</v>
      </c>
      <c r="E19" s="179">
        <f>ROUND(VALUE(SUBSTITUTE(実質収支比率等に係る経年分析!I$48,"▲","-")),2)</f>
        <v>6.14</v>
      </c>
      <c r="F19" s="179">
        <f>ROUND(VALUE(SUBSTITUTE(実質収支比率等に係る経年分析!J$48,"▲","-")),2)</f>
        <v>9.2799999999999994</v>
      </c>
    </row>
    <row r="20" spans="1:11">
      <c r="A20" s="179" t="s">
        <v>54</v>
      </c>
      <c r="B20" s="179">
        <f>ROUND(VALUE(SUBSTITUTE(実質収支比率等に係る経年分析!F$47,"▲","-")),2)</f>
        <v>29.33</v>
      </c>
      <c r="C20" s="179">
        <f>ROUND(VALUE(SUBSTITUTE(実質収支比率等に係る経年分析!G$47,"▲","-")),2)</f>
        <v>29.39</v>
      </c>
      <c r="D20" s="179">
        <f>ROUND(VALUE(SUBSTITUTE(実質収支比率等に係る経年分析!H$47,"▲","-")),2)</f>
        <v>33.130000000000003</v>
      </c>
      <c r="E20" s="179">
        <f>ROUND(VALUE(SUBSTITUTE(実質収支比率等に係る経年分析!I$47,"▲","-")),2)</f>
        <v>30.69</v>
      </c>
      <c r="F20" s="179">
        <f>ROUND(VALUE(SUBSTITUTE(実質収支比率等に係る経年分析!J$47,"▲","-")),2)</f>
        <v>32.590000000000003</v>
      </c>
    </row>
    <row r="21" spans="1:11">
      <c r="A21" s="179" t="s">
        <v>55</v>
      </c>
      <c r="B21" s="179">
        <f>IF(ISNUMBER(VALUE(SUBSTITUTE(実質収支比率等に係る経年分析!F$49,"▲","-"))),ROUND(VALUE(SUBSTITUTE(実質収支比率等に係る経年分析!F$49,"▲","-")),2),NA())</f>
        <v>2.08</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2.98</v>
      </c>
      <c r="F21" s="179">
        <f>IF(ISNUMBER(VALUE(SUBSTITUTE(実質収支比率等に係る経年分析!J$49,"▲","-"))),ROUND(VALUE(SUBSTITUTE(実質収支比率等に係る経年分析!J$49,"▲","-")),2),NA())</f>
        <v>5.18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びわ湖東部中核工業団地公共緑地維持管理特別会計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1.1399999999999999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2.0699999999999998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1.1200000000000001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8.6999999999999993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13.84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464</v>
      </c>
      <c r="E42" s="181"/>
      <c r="F42" s="181"/>
      <c r="G42" s="181">
        <f>'実質公債費比率（分子）の構造'!L$52</f>
        <v>442</v>
      </c>
      <c r="H42" s="181"/>
      <c r="I42" s="181"/>
      <c r="J42" s="181">
        <f>'実質公債費比率（分子）の構造'!M$52</f>
        <v>435</v>
      </c>
      <c r="K42" s="181"/>
      <c r="L42" s="181"/>
      <c r="M42" s="181">
        <f>'実質公債費比率（分子）の構造'!N$52</f>
        <v>438</v>
      </c>
      <c r="N42" s="181"/>
      <c r="O42" s="181"/>
      <c r="P42" s="181">
        <f>'実質公債費比率（分子）の構造'!O$52</f>
        <v>436</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4</v>
      </c>
      <c r="L44" s="181"/>
      <c r="M44" s="181"/>
      <c r="N44" s="181">
        <f>'実質公債費比率（分子）の構造'!O$50</f>
        <v>4</v>
      </c>
      <c r="O44" s="181"/>
      <c r="P44" s="181"/>
    </row>
    <row r="45" spans="1:16">
      <c r="A45" s="181" t="s">
        <v>65</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2</v>
      </c>
      <c r="O45" s="181"/>
      <c r="P45" s="181"/>
    </row>
    <row r="46" spans="1:16">
      <c r="A46" s="181" t="s">
        <v>66</v>
      </c>
      <c r="B46" s="181">
        <f>'実質公債費比率（分子）の構造'!K$48</f>
        <v>151</v>
      </c>
      <c r="C46" s="181"/>
      <c r="D46" s="181"/>
      <c r="E46" s="181">
        <f>'実質公債費比率（分子）の構造'!L$48</f>
        <v>167</v>
      </c>
      <c r="F46" s="181"/>
      <c r="G46" s="181"/>
      <c r="H46" s="181">
        <f>'実質公債費比率（分子）の構造'!M$48</f>
        <v>175</v>
      </c>
      <c r="I46" s="181"/>
      <c r="J46" s="181"/>
      <c r="K46" s="181">
        <f>'実質公債費比率（分子）の構造'!N$48</f>
        <v>172</v>
      </c>
      <c r="L46" s="181"/>
      <c r="M46" s="181"/>
      <c r="N46" s="181">
        <f>'実質公債費比率（分子）の構造'!O$48</f>
        <v>171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427</v>
      </c>
      <c r="C49" s="181"/>
      <c r="D49" s="181"/>
      <c r="E49" s="181">
        <f>'実質公債費比率（分子）の構造'!L$45</f>
        <v>417</v>
      </c>
      <c r="F49" s="181"/>
      <c r="G49" s="181"/>
      <c r="H49" s="181">
        <f>'実質公債費比率（分子）の構造'!M$45</f>
        <v>412</v>
      </c>
      <c r="I49" s="181"/>
      <c r="J49" s="181"/>
      <c r="K49" s="181">
        <f>'実質公債費比率（分子）の構造'!N$45</f>
        <v>455</v>
      </c>
      <c r="L49" s="181"/>
      <c r="M49" s="181"/>
      <c r="N49" s="181">
        <f>'実質公債費比率（分子）の構造'!O$45</f>
        <v>443</v>
      </c>
      <c r="O49" s="181"/>
      <c r="P49" s="181"/>
    </row>
    <row r="50" spans="1:16">
      <c r="A50" s="181" t="s">
        <v>70</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144</v>
      </c>
      <c r="G50" s="181" t="e">
        <f>NA()</f>
        <v>#N/A</v>
      </c>
      <c r="H50" s="181" t="e">
        <f>NA()</f>
        <v>#N/A</v>
      </c>
      <c r="I50" s="181">
        <f>IF(ISNUMBER('実質公債費比率（分子）の構造'!M$53),'実質公債費比率（分子）の構造'!M$53,NA())</f>
        <v>154</v>
      </c>
      <c r="J50" s="181" t="e">
        <f>NA()</f>
        <v>#N/A</v>
      </c>
      <c r="K50" s="181" t="e">
        <f>NA()</f>
        <v>#N/A</v>
      </c>
      <c r="L50" s="181">
        <f>IF(ISNUMBER('実質公債費比率（分子）の構造'!N$53),'実質公債費比率（分子）の構造'!N$53,NA())</f>
        <v>194</v>
      </c>
      <c r="M50" s="181" t="e">
        <f>NA()</f>
        <v>#N/A</v>
      </c>
      <c r="N50" s="181" t="e">
        <f>NA()</f>
        <v>#N/A</v>
      </c>
      <c r="O50" s="181">
        <f>IF(ISNUMBER('実質公債費比率（分子）の構造'!O$53),'実質公債費比率（分子）の構造'!O$53,NA())</f>
        <v>184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5397</v>
      </c>
      <c r="E56" s="180"/>
      <c r="F56" s="180"/>
      <c r="G56" s="180">
        <f>'将来負担比率（分子）の構造'!J$52</f>
        <v>5356</v>
      </c>
      <c r="H56" s="180"/>
      <c r="I56" s="180"/>
      <c r="J56" s="180">
        <f>'将来負担比率（分子）の構造'!K$52</f>
        <v>5242</v>
      </c>
      <c r="K56" s="180"/>
      <c r="L56" s="180"/>
      <c r="M56" s="180">
        <f>'将来負担比率（分子）の構造'!L$52</f>
        <v>5216</v>
      </c>
      <c r="N56" s="180"/>
      <c r="O56" s="180"/>
      <c r="P56" s="180">
        <f>'将来負担比率（分子）の構造'!M$52</f>
        <v>5114</v>
      </c>
    </row>
    <row r="57" spans="1:16">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40</v>
      </c>
      <c r="B58" s="180"/>
      <c r="C58" s="180"/>
      <c r="D58" s="180">
        <f>'将来負担比率（分子）の構造'!I$50</f>
        <v>2232</v>
      </c>
      <c r="E58" s="180"/>
      <c r="F58" s="180"/>
      <c r="G58" s="180">
        <f>'将来負担比率（分子）の構造'!J$50</f>
        <v>2345</v>
      </c>
      <c r="H58" s="180"/>
      <c r="I58" s="180"/>
      <c r="J58" s="180">
        <f>'将来負担比率（分子）の構造'!K$50</f>
        <v>2519</v>
      </c>
      <c r="K58" s="180"/>
      <c r="L58" s="180"/>
      <c r="M58" s="180">
        <f>'将来負担比率（分子）の構造'!L$50</f>
        <v>2105</v>
      </c>
      <c r="N58" s="180"/>
      <c r="O58" s="180"/>
      <c r="P58" s="180">
        <f>'将来負担比率（分子）の構造'!M$50</f>
        <v>1632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802</v>
      </c>
      <c r="C62" s="180"/>
      <c r="D62" s="180"/>
      <c r="E62" s="180">
        <f>'将来負担比率（分子）の構造'!J$45</f>
        <v>824</v>
      </c>
      <c r="F62" s="180"/>
      <c r="G62" s="180"/>
      <c r="H62" s="180">
        <f>'将来負担比率（分子）の構造'!K$45</f>
        <v>827</v>
      </c>
      <c r="I62" s="180"/>
      <c r="J62" s="180"/>
      <c r="K62" s="180">
        <f>'将来負担比率（分子）の構造'!L$45</f>
        <v>797</v>
      </c>
      <c r="L62" s="180"/>
      <c r="M62" s="180"/>
      <c r="N62" s="180">
        <f>'将来負担比率（分子）の構造'!M$45</f>
        <v>779</v>
      </c>
      <c r="O62" s="180"/>
      <c r="P62" s="180"/>
    </row>
    <row r="63" spans="1:16">
      <c r="A63" s="180" t="s">
        <v>33</v>
      </c>
      <c r="B63" s="180">
        <f>'将来負担比率（分子）の構造'!I$44</f>
        <v>4</v>
      </c>
      <c r="C63" s="180"/>
      <c r="D63" s="180"/>
      <c r="E63" s="180">
        <f>'将来負担比率（分子）の構造'!J$44</f>
        <v>40</v>
      </c>
      <c r="F63" s="180"/>
      <c r="G63" s="180"/>
      <c r="H63" s="180">
        <f>'将来負担比率（分子）の構造'!K$44</f>
        <v>40</v>
      </c>
      <c r="I63" s="180"/>
      <c r="J63" s="180"/>
      <c r="K63" s="180">
        <f>'将来負担比率（分子）の構造'!L$44</f>
        <v>39</v>
      </c>
      <c r="L63" s="180"/>
      <c r="M63" s="180"/>
      <c r="N63" s="180">
        <f>'将来負担比率（分子）の構造'!M$44</f>
        <v>36</v>
      </c>
      <c r="O63" s="180"/>
      <c r="P63" s="180"/>
    </row>
    <row r="64" spans="1:16">
      <c r="A64" s="180" t="s">
        <v>32</v>
      </c>
      <c r="B64" s="180">
        <f>'将来負担比率（分子）の構造'!I$43</f>
        <v>2404</v>
      </c>
      <c r="C64" s="180"/>
      <c r="D64" s="180"/>
      <c r="E64" s="180">
        <f>'将来負担比率（分子）の構造'!J$43</f>
        <v>2332</v>
      </c>
      <c r="F64" s="180"/>
      <c r="G64" s="180"/>
      <c r="H64" s="180">
        <f>'将来負担比率（分子）の構造'!K$43</f>
        <v>2432</v>
      </c>
      <c r="I64" s="180"/>
      <c r="J64" s="180"/>
      <c r="K64" s="180">
        <f>'将来負担比率（分子）の構造'!L$43</f>
        <v>2537</v>
      </c>
      <c r="L64" s="180"/>
      <c r="M64" s="180"/>
      <c r="N64" s="180">
        <f>'将来負担比率（分子）の構造'!M$43</f>
        <v>2483</v>
      </c>
      <c r="O64" s="180"/>
      <c r="P64" s="180"/>
    </row>
    <row r="65" spans="1:16">
      <c r="A65" s="180" t="s">
        <v>31</v>
      </c>
      <c r="B65" s="180">
        <f>'将来負担比率（分子）の構造'!I$42</f>
        <v>9</v>
      </c>
      <c r="C65" s="180"/>
      <c r="D65" s="180"/>
      <c r="E65" s="180">
        <f>'将来負担比率（分子）の構造'!J$42</f>
        <v>7</v>
      </c>
      <c r="F65" s="180"/>
      <c r="G65" s="180"/>
      <c r="H65" s="180">
        <f>'将来負担比率（分子）の構造'!K$42</f>
        <v>6</v>
      </c>
      <c r="I65" s="180"/>
      <c r="J65" s="180"/>
      <c r="K65" s="180">
        <f>'将来負担比率（分子）の構造'!L$42</f>
        <v>39</v>
      </c>
      <c r="L65" s="180"/>
      <c r="M65" s="180"/>
      <c r="N65" s="180">
        <f>'将来負担比率（分子）の構造'!M$42</f>
        <v>35</v>
      </c>
      <c r="O65" s="180"/>
      <c r="P65" s="180"/>
    </row>
    <row r="66" spans="1:16">
      <c r="A66" s="180" t="s">
        <v>30</v>
      </c>
      <c r="B66" s="180">
        <f>'将来負担比率（分子）の構造'!I$41</f>
        <v>5096</v>
      </c>
      <c r="C66" s="180"/>
      <c r="D66" s="180"/>
      <c r="E66" s="180">
        <f>'将来負担比率（分子）の構造'!J$41</f>
        <v>5165</v>
      </c>
      <c r="F66" s="180"/>
      <c r="G66" s="180"/>
      <c r="H66" s="180">
        <f>'将来負担比率（分子）の構造'!K$41</f>
        <v>5218</v>
      </c>
      <c r="I66" s="180"/>
      <c r="J66" s="180"/>
      <c r="K66" s="180">
        <f>'将来負担比率（分子）の構造'!L$41</f>
        <v>5347</v>
      </c>
      <c r="L66" s="180"/>
      <c r="M66" s="180"/>
      <c r="N66" s="180">
        <f>'将来負担比率（分子）の構造'!M$41</f>
        <v>5302</v>
      </c>
      <c r="O66" s="180"/>
      <c r="P66" s="180"/>
    </row>
    <row r="67" spans="1:16">
      <c r="A67" s="180" t="s">
        <v>74</v>
      </c>
      <c r="B67" s="180" t="e">
        <f>NA()</f>
        <v>#N/A</v>
      </c>
      <c r="C67" s="180">
        <f>IF(ISNUMBER('将来負担比率（分子）の構造'!I$53), IF('将来負担比率（分子）の構造'!I$53 &lt; 0, 0, '将来負担比率（分子）の構造'!I$53), NA())</f>
        <v>687</v>
      </c>
      <c r="D67" s="180" t="e">
        <f>NA()</f>
        <v>#N/A</v>
      </c>
      <c r="E67" s="180" t="e">
        <f>NA()</f>
        <v>#N/A</v>
      </c>
      <c r="F67" s="180">
        <f>IF(ISNUMBER('将来負担比率（分子）の構造'!J$53), IF('将来負担比率（分子）の構造'!J$53 &lt; 0, 0, '将来負担比率（分子）の構造'!J$53), NA())</f>
        <v>669</v>
      </c>
      <c r="G67" s="180" t="e">
        <f>NA()</f>
        <v>#N/A</v>
      </c>
      <c r="H67" s="180" t="e">
        <f>NA()</f>
        <v>#N/A</v>
      </c>
      <c r="I67" s="180">
        <f>IF(ISNUMBER('将来負担比率（分子）の構造'!K$53), IF('将来負担比率（分子）の構造'!K$53 &lt; 0, 0, '将来負担比率（分子）の構造'!K$53), NA())</f>
        <v>760</v>
      </c>
      <c r="J67" s="180" t="e">
        <f>NA()</f>
        <v>#N/A</v>
      </c>
      <c r="K67" s="180" t="e">
        <f>NA()</f>
        <v>#N/A</v>
      </c>
      <c r="L67" s="180">
        <f>IF(ISNUMBER('将来負担比率（分子）の構造'!L$53), IF('将来負担比率（分子）の構造'!L$53 &lt; 0, 0, '将来負担比率（分子）の構造'!L$53), NA())</f>
        <v>1438</v>
      </c>
      <c r="M67" s="180" t="e">
        <f>NA()</f>
        <v>#N/A</v>
      </c>
      <c r="N67" s="180" t="e">
        <f>NA()</f>
        <v>#N/A</v>
      </c>
      <c r="O67" s="180">
        <f>IF(ISNUMBER('将来負担比率（分子）の構造'!M$53), IF('将来負担比率（分子）の構造'!M$53 &lt; 0, 0, '将来負担比率（分子）の構造'!M$53), NA())</f>
        <v>1889</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978</v>
      </c>
      <c r="C72" s="184">
        <f>基金残高に係る経年分析!G55</f>
        <v>905</v>
      </c>
      <c r="D72" s="184">
        <f>基金残高に係る経年分析!H55</f>
        <v>965</v>
      </c>
    </row>
    <row r="73" spans="1:16">
      <c r="A73" s="183" t="s">
        <v>77</v>
      </c>
      <c r="B73" s="184">
        <f>基金残高に係る経年分析!F56</f>
        <v>206</v>
      </c>
      <c r="C73" s="184">
        <f>基金残高に係る経年分析!G56</f>
        <v>72</v>
      </c>
      <c r="D73" s="184">
        <f>基金残高に係る経年分析!H56</f>
        <v>80</v>
      </c>
    </row>
    <row r="74" spans="1:16">
      <c r="A74" s="183" t="s">
        <v>78</v>
      </c>
      <c r="B74" s="184">
        <f>基金残高に係る経年分析!F57</f>
        <v>1438</v>
      </c>
      <c r="C74" s="184">
        <f>基金残高に係る経年分析!G57</f>
        <v>1233</v>
      </c>
      <c r="D74" s="184">
        <f>基金残高に係る経年分析!H57</f>
        <v>696</v>
      </c>
    </row>
  </sheetData>
  <sheetProtection algorithmName="SHA-512" hashValue="c4imAWWE6WwMkUI5yv09koZbcPtYPvz4HlzWXNtI2pLjjQiXqC7nurzLt33Iw9FOdEGE06CxR3zrHVuqvYcXwA==" saltValue="YwjHqOPgv+m+OSkluTkK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1965314</v>
      </c>
      <c r="S5" s="669"/>
      <c r="T5" s="669"/>
      <c r="U5" s="669"/>
      <c r="V5" s="669"/>
      <c r="W5" s="669"/>
      <c r="X5" s="669"/>
      <c r="Y5" s="670"/>
      <c r="Z5" s="671">
        <v>36</v>
      </c>
      <c r="AA5" s="671"/>
      <c r="AB5" s="671"/>
      <c r="AC5" s="671"/>
      <c r="AD5" s="672">
        <v>1965314</v>
      </c>
      <c r="AE5" s="672"/>
      <c r="AF5" s="672"/>
      <c r="AG5" s="672"/>
      <c r="AH5" s="672"/>
      <c r="AI5" s="672"/>
      <c r="AJ5" s="672"/>
      <c r="AK5" s="672"/>
      <c r="AL5" s="673">
        <v>67.7</v>
      </c>
      <c r="AM5" s="674"/>
      <c r="AN5" s="674"/>
      <c r="AO5" s="675"/>
      <c r="AP5" s="665" t="s">
        <v>226</v>
      </c>
      <c r="AQ5" s="666"/>
      <c r="AR5" s="666"/>
      <c r="AS5" s="666"/>
      <c r="AT5" s="666"/>
      <c r="AU5" s="666"/>
      <c r="AV5" s="666"/>
      <c r="AW5" s="666"/>
      <c r="AX5" s="666"/>
      <c r="AY5" s="666"/>
      <c r="AZ5" s="666"/>
      <c r="BA5" s="666"/>
      <c r="BB5" s="666"/>
      <c r="BC5" s="666"/>
      <c r="BD5" s="666"/>
      <c r="BE5" s="666"/>
      <c r="BF5" s="667"/>
      <c r="BG5" s="679">
        <v>1965314</v>
      </c>
      <c r="BH5" s="680"/>
      <c r="BI5" s="680"/>
      <c r="BJ5" s="680"/>
      <c r="BK5" s="680"/>
      <c r="BL5" s="680"/>
      <c r="BM5" s="680"/>
      <c r="BN5" s="681"/>
      <c r="BO5" s="682">
        <v>100</v>
      </c>
      <c r="BP5" s="682"/>
      <c r="BQ5" s="682"/>
      <c r="BR5" s="682"/>
      <c r="BS5" s="683">
        <v>51632</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42971</v>
      </c>
      <c r="S6" s="680"/>
      <c r="T6" s="680"/>
      <c r="U6" s="680"/>
      <c r="V6" s="680"/>
      <c r="W6" s="680"/>
      <c r="X6" s="680"/>
      <c r="Y6" s="681"/>
      <c r="Z6" s="682">
        <v>0.8</v>
      </c>
      <c r="AA6" s="682"/>
      <c r="AB6" s="682"/>
      <c r="AC6" s="682"/>
      <c r="AD6" s="683">
        <v>42971</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1965314</v>
      </c>
      <c r="BH6" s="680"/>
      <c r="BI6" s="680"/>
      <c r="BJ6" s="680"/>
      <c r="BK6" s="680"/>
      <c r="BL6" s="680"/>
      <c r="BM6" s="680"/>
      <c r="BN6" s="681"/>
      <c r="BO6" s="682">
        <v>100</v>
      </c>
      <c r="BP6" s="682"/>
      <c r="BQ6" s="682"/>
      <c r="BR6" s="682"/>
      <c r="BS6" s="683">
        <v>51632</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72694</v>
      </c>
      <c r="CS6" s="680"/>
      <c r="CT6" s="680"/>
      <c r="CU6" s="680"/>
      <c r="CV6" s="680"/>
      <c r="CW6" s="680"/>
      <c r="CX6" s="680"/>
      <c r="CY6" s="681"/>
      <c r="CZ6" s="673">
        <v>1.4</v>
      </c>
      <c r="DA6" s="674"/>
      <c r="DB6" s="674"/>
      <c r="DC6" s="693"/>
      <c r="DD6" s="688">
        <v>907</v>
      </c>
      <c r="DE6" s="680"/>
      <c r="DF6" s="680"/>
      <c r="DG6" s="680"/>
      <c r="DH6" s="680"/>
      <c r="DI6" s="680"/>
      <c r="DJ6" s="680"/>
      <c r="DK6" s="680"/>
      <c r="DL6" s="680"/>
      <c r="DM6" s="680"/>
      <c r="DN6" s="680"/>
      <c r="DO6" s="680"/>
      <c r="DP6" s="681"/>
      <c r="DQ6" s="688">
        <v>72681</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1677</v>
      </c>
      <c r="S7" s="680"/>
      <c r="T7" s="680"/>
      <c r="U7" s="680"/>
      <c r="V7" s="680"/>
      <c r="W7" s="680"/>
      <c r="X7" s="680"/>
      <c r="Y7" s="681"/>
      <c r="Z7" s="682">
        <v>0</v>
      </c>
      <c r="AA7" s="682"/>
      <c r="AB7" s="682"/>
      <c r="AC7" s="682"/>
      <c r="AD7" s="683">
        <v>1677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790968</v>
      </c>
      <c r="BH7" s="680"/>
      <c r="BI7" s="680"/>
      <c r="BJ7" s="680"/>
      <c r="BK7" s="680"/>
      <c r="BL7" s="680"/>
      <c r="BM7" s="680"/>
      <c r="BN7" s="681"/>
      <c r="BO7" s="682">
        <v>40.200000000000003</v>
      </c>
      <c r="BP7" s="682"/>
      <c r="BQ7" s="682"/>
      <c r="BR7" s="682"/>
      <c r="BS7" s="683">
        <v>51632</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600723</v>
      </c>
      <c r="CS7" s="680"/>
      <c r="CT7" s="680"/>
      <c r="CU7" s="680"/>
      <c r="CV7" s="680"/>
      <c r="CW7" s="680"/>
      <c r="CX7" s="680"/>
      <c r="CY7" s="681"/>
      <c r="CZ7" s="682">
        <v>11.6</v>
      </c>
      <c r="DA7" s="682"/>
      <c r="DB7" s="682"/>
      <c r="DC7" s="682"/>
      <c r="DD7" s="688">
        <v>34372</v>
      </c>
      <c r="DE7" s="680"/>
      <c r="DF7" s="680"/>
      <c r="DG7" s="680"/>
      <c r="DH7" s="680"/>
      <c r="DI7" s="680"/>
      <c r="DJ7" s="680"/>
      <c r="DK7" s="680"/>
      <c r="DL7" s="680"/>
      <c r="DM7" s="680"/>
      <c r="DN7" s="680"/>
      <c r="DO7" s="680"/>
      <c r="DP7" s="681"/>
      <c r="DQ7" s="688">
        <v>518824</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3296</v>
      </c>
      <c r="S8" s="680"/>
      <c r="T8" s="680"/>
      <c r="U8" s="680"/>
      <c r="V8" s="680"/>
      <c r="W8" s="680"/>
      <c r="X8" s="680"/>
      <c r="Y8" s="681"/>
      <c r="Z8" s="682">
        <v>0.1</v>
      </c>
      <c r="AA8" s="682"/>
      <c r="AB8" s="682"/>
      <c r="AC8" s="682"/>
      <c r="AD8" s="683">
        <v>3296</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12836</v>
      </c>
      <c r="BH8" s="680"/>
      <c r="BI8" s="680"/>
      <c r="BJ8" s="680"/>
      <c r="BK8" s="680"/>
      <c r="BL8" s="680"/>
      <c r="BM8" s="680"/>
      <c r="BN8" s="681"/>
      <c r="BO8" s="682">
        <v>0.7</v>
      </c>
      <c r="BP8" s="682"/>
      <c r="BQ8" s="682"/>
      <c r="BR8" s="682"/>
      <c r="BS8" s="688" t="s">
        <v>127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1154828</v>
      </c>
      <c r="CS8" s="680"/>
      <c r="CT8" s="680"/>
      <c r="CU8" s="680"/>
      <c r="CV8" s="680"/>
      <c r="CW8" s="680"/>
      <c r="CX8" s="680"/>
      <c r="CY8" s="681"/>
      <c r="CZ8" s="682">
        <v>22.4</v>
      </c>
      <c r="DA8" s="682"/>
      <c r="DB8" s="682"/>
      <c r="DC8" s="682"/>
      <c r="DD8" s="688">
        <v>52655</v>
      </c>
      <c r="DE8" s="680"/>
      <c r="DF8" s="680"/>
      <c r="DG8" s="680"/>
      <c r="DH8" s="680"/>
      <c r="DI8" s="680"/>
      <c r="DJ8" s="680"/>
      <c r="DK8" s="680"/>
      <c r="DL8" s="680"/>
      <c r="DM8" s="680"/>
      <c r="DN8" s="680"/>
      <c r="DO8" s="680"/>
      <c r="DP8" s="681"/>
      <c r="DQ8" s="688">
        <v>689092</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3025</v>
      </c>
      <c r="S9" s="680"/>
      <c r="T9" s="680"/>
      <c r="U9" s="680"/>
      <c r="V9" s="680"/>
      <c r="W9" s="680"/>
      <c r="X9" s="680"/>
      <c r="Y9" s="681"/>
      <c r="Z9" s="682">
        <v>0.1</v>
      </c>
      <c r="AA9" s="682"/>
      <c r="AB9" s="682"/>
      <c r="AC9" s="682"/>
      <c r="AD9" s="683">
        <v>3025</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313122</v>
      </c>
      <c r="BH9" s="680"/>
      <c r="BI9" s="680"/>
      <c r="BJ9" s="680"/>
      <c r="BK9" s="680"/>
      <c r="BL9" s="680"/>
      <c r="BM9" s="680"/>
      <c r="BN9" s="681"/>
      <c r="BO9" s="682">
        <v>15.9</v>
      </c>
      <c r="BP9" s="682"/>
      <c r="BQ9" s="682"/>
      <c r="BR9" s="682"/>
      <c r="BS9" s="688" t="s">
        <v>241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326055</v>
      </c>
      <c r="CS9" s="680"/>
      <c r="CT9" s="680"/>
      <c r="CU9" s="680"/>
      <c r="CV9" s="680"/>
      <c r="CW9" s="680"/>
      <c r="CX9" s="680"/>
      <c r="CY9" s="681"/>
      <c r="CZ9" s="682">
        <v>6.3</v>
      </c>
      <c r="DA9" s="682"/>
      <c r="DB9" s="682"/>
      <c r="DC9" s="682"/>
      <c r="DD9" s="688">
        <v>6893</v>
      </c>
      <c r="DE9" s="680"/>
      <c r="DF9" s="680"/>
      <c r="DG9" s="680"/>
      <c r="DH9" s="680"/>
      <c r="DI9" s="680"/>
      <c r="DJ9" s="680"/>
      <c r="DK9" s="680"/>
      <c r="DL9" s="680"/>
      <c r="DM9" s="680"/>
      <c r="DN9" s="680"/>
      <c r="DO9" s="680"/>
      <c r="DP9" s="681"/>
      <c r="DQ9" s="688">
        <v>318264</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241</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55635</v>
      </c>
      <c r="BH10" s="680"/>
      <c r="BI10" s="680"/>
      <c r="BJ10" s="680"/>
      <c r="BK10" s="680"/>
      <c r="BL10" s="680"/>
      <c r="BM10" s="680"/>
      <c r="BN10" s="681"/>
      <c r="BO10" s="682">
        <v>2.8</v>
      </c>
      <c r="BP10" s="682"/>
      <c r="BQ10" s="682"/>
      <c r="BR10" s="682"/>
      <c r="BS10" s="688" t="s">
        <v>127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138</v>
      </c>
      <c r="CS10" s="680"/>
      <c r="CT10" s="680"/>
      <c r="CU10" s="680"/>
      <c r="CV10" s="680"/>
      <c r="CW10" s="680"/>
      <c r="CX10" s="680"/>
      <c r="CY10" s="681"/>
      <c r="CZ10" s="682" t="s">
        <v>138</v>
      </c>
      <c r="DA10" s="682"/>
      <c r="DB10" s="682"/>
      <c r="DC10" s="682"/>
      <c r="DD10" s="688" t="s">
        <v>138</v>
      </c>
      <c r="DE10" s="680"/>
      <c r="DF10" s="680"/>
      <c r="DG10" s="680"/>
      <c r="DH10" s="680"/>
      <c r="DI10" s="680"/>
      <c r="DJ10" s="680"/>
      <c r="DK10" s="680"/>
      <c r="DL10" s="680"/>
      <c r="DM10" s="680"/>
      <c r="DN10" s="680"/>
      <c r="DO10" s="680"/>
      <c r="DP10" s="681"/>
      <c r="DQ10" s="688" t="s">
        <v>241</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138</v>
      </c>
      <c r="S11" s="680"/>
      <c r="T11" s="680"/>
      <c r="U11" s="680"/>
      <c r="V11" s="680"/>
      <c r="W11" s="680"/>
      <c r="X11" s="680"/>
      <c r="Y11" s="681"/>
      <c r="Z11" s="682" t="s">
        <v>241</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409375</v>
      </c>
      <c r="BH11" s="680"/>
      <c r="BI11" s="680"/>
      <c r="BJ11" s="680"/>
      <c r="BK11" s="680"/>
      <c r="BL11" s="680"/>
      <c r="BM11" s="680"/>
      <c r="BN11" s="681"/>
      <c r="BO11" s="682">
        <v>20.8</v>
      </c>
      <c r="BP11" s="682"/>
      <c r="BQ11" s="682"/>
      <c r="BR11" s="682"/>
      <c r="BS11" s="688">
        <v>51632</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324524</v>
      </c>
      <c r="CS11" s="680"/>
      <c r="CT11" s="680"/>
      <c r="CU11" s="680"/>
      <c r="CV11" s="680"/>
      <c r="CW11" s="680"/>
      <c r="CX11" s="680"/>
      <c r="CY11" s="681"/>
      <c r="CZ11" s="682">
        <v>6.3</v>
      </c>
      <c r="DA11" s="682"/>
      <c r="DB11" s="682"/>
      <c r="DC11" s="682"/>
      <c r="DD11" s="688">
        <v>58141</v>
      </c>
      <c r="DE11" s="680"/>
      <c r="DF11" s="680"/>
      <c r="DG11" s="680"/>
      <c r="DH11" s="680"/>
      <c r="DI11" s="680"/>
      <c r="DJ11" s="680"/>
      <c r="DK11" s="680"/>
      <c r="DL11" s="680"/>
      <c r="DM11" s="680"/>
      <c r="DN11" s="680"/>
      <c r="DO11" s="680"/>
      <c r="DP11" s="681"/>
      <c r="DQ11" s="688">
        <v>212752</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163839</v>
      </c>
      <c r="S12" s="680"/>
      <c r="T12" s="680"/>
      <c r="U12" s="680"/>
      <c r="V12" s="680"/>
      <c r="W12" s="680"/>
      <c r="X12" s="680"/>
      <c r="Y12" s="681"/>
      <c r="Z12" s="682">
        <v>3</v>
      </c>
      <c r="AA12" s="682"/>
      <c r="AB12" s="682"/>
      <c r="AC12" s="682"/>
      <c r="AD12" s="683">
        <v>163839</v>
      </c>
      <c r="AE12" s="683"/>
      <c r="AF12" s="683"/>
      <c r="AG12" s="683"/>
      <c r="AH12" s="683"/>
      <c r="AI12" s="683"/>
      <c r="AJ12" s="683"/>
      <c r="AK12" s="683"/>
      <c r="AL12" s="684">
        <v>5.6</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1094057</v>
      </c>
      <c r="BH12" s="680"/>
      <c r="BI12" s="680"/>
      <c r="BJ12" s="680"/>
      <c r="BK12" s="680"/>
      <c r="BL12" s="680"/>
      <c r="BM12" s="680"/>
      <c r="BN12" s="681"/>
      <c r="BO12" s="682">
        <v>55.7</v>
      </c>
      <c r="BP12" s="682"/>
      <c r="BQ12" s="682"/>
      <c r="BR12" s="682"/>
      <c r="BS12" s="688" t="s">
        <v>138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59462</v>
      </c>
      <c r="CS12" s="680"/>
      <c r="CT12" s="680"/>
      <c r="CU12" s="680"/>
      <c r="CV12" s="680"/>
      <c r="CW12" s="680"/>
      <c r="CX12" s="680"/>
      <c r="CY12" s="681"/>
      <c r="CZ12" s="682">
        <v>1.2</v>
      </c>
      <c r="DA12" s="682"/>
      <c r="DB12" s="682"/>
      <c r="DC12" s="682"/>
      <c r="DD12" s="688">
        <v>17540</v>
      </c>
      <c r="DE12" s="680"/>
      <c r="DF12" s="680"/>
      <c r="DG12" s="680"/>
      <c r="DH12" s="680"/>
      <c r="DI12" s="680"/>
      <c r="DJ12" s="680"/>
      <c r="DK12" s="680"/>
      <c r="DL12" s="680"/>
      <c r="DM12" s="680"/>
      <c r="DN12" s="680"/>
      <c r="DO12" s="680"/>
      <c r="DP12" s="681"/>
      <c r="DQ12" s="688">
        <v>50184</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127</v>
      </c>
      <c r="AA13" s="682"/>
      <c r="AB13" s="682"/>
      <c r="AC13" s="682"/>
      <c r="AD13" s="683" t="s">
        <v>138</v>
      </c>
      <c r="AE13" s="683"/>
      <c r="AF13" s="683"/>
      <c r="AG13" s="683"/>
      <c r="AH13" s="683"/>
      <c r="AI13" s="683"/>
      <c r="AJ13" s="683"/>
      <c r="AK13" s="683"/>
      <c r="AL13" s="684" t="s">
        <v>241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1093342</v>
      </c>
      <c r="BH13" s="680"/>
      <c r="BI13" s="680"/>
      <c r="BJ13" s="680"/>
      <c r="BK13" s="680"/>
      <c r="BL13" s="680"/>
      <c r="BM13" s="680"/>
      <c r="BN13" s="681"/>
      <c r="BO13" s="682">
        <v>55.6</v>
      </c>
      <c r="BP13" s="682"/>
      <c r="BQ13" s="682"/>
      <c r="BR13" s="682"/>
      <c r="BS13" s="688" t="s">
        <v>138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376011</v>
      </c>
      <c r="CS13" s="680"/>
      <c r="CT13" s="680"/>
      <c r="CU13" s="680"/>
      <c r="CV13" s="680"/>
      <c r="CW13" s="680"/>
      <c r="CX13" s="680"/>
      <c r="CY13" s="681"/>
      <c r="CZ13" s="682">
        <v>7.3</v>
      </c>
      <c r="DA13" s="682"/>
      <c r="DB13" s="682"/>
      <c r="DC13" s="682"/>
      <c r="DD13" s="688">
        <v>200115</v>
      </c>
      <c r="DE13" s="680"/>
      <c r="DF13" s="680"/>
      <c r="DG13" s="680"/>
      <c r="DH13" s="680"/>
      <c r="DI13" s="680"/>
      <c r="DJ13" s="680"/>
      <c r="DK13" s="680"/>
      <c r="DL13" s="680"/>
      <c r="DM13" s="680"/>
      <c r="DN13" s="680"/>
      <c r="DO13" s="680"/>
      <c r="DP13" s="681"/>
      <c r="DQ13" s="688">
        <v>200391</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28403</v>
      </c>
      <c r="BH14" s="680"/>
      <c r="BI14" s="680"/>
      <c r="BJ14" s="680"/>
      <c r="BK14" s="680"/>
      <c r="BL14" s="680"/>
      <c r="BM14" s="680"/>
      <c r="BN14" s="681"/>
      <c r="BO14" s="682">
        <v>1.4</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141866</v>
      </c>
      <c r="CS14" s="680"/>
      <c r="CT14" s="680"/>
      <c r="CU14" s="680"/>
      <c r="CV14" s="680"/>
      <c r="CW14" s="680"/>
      <c r="CX14" s="680"/>
      <c r="CY14" s="681"/>
      <c r="CZ14" s="682">
        <v>2.7</v>
      </c>
      <c r="DA14" s="682"/>
      <c r="DB14" s="682"/>
      <c r="DC14" s="682"/>
      <c r="DD14" s="688">
        <v>4540</v>
      </c>
      <c r="DE14" s="680"/>
      <c r="DF14" s="680"/>
      <c r="DG14" s="680"/>
      <c r="DH14" s="680"/>
      <c r="DI14" s="680"/>
      <c r="DJ14" s="680"/>
      <c r="DK14" s="680"/>
      <c r="DL14" s="680"/>
      <c r="DM14" s="680"/>
      <c r="DN14" s="680"/>
      <c r="DO14" s="680"/>
      <c r="DP14" s="681"/>
      <c r="DQ14" s="688">
        <v>136533</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17377</v>
      </c>
      <c r="S15" s="680"/>
      <c r="T15" s="680"/>
      <c r="U15" s="680"/>
      <c r="V15" s="680"/>
      <c r="W15" s="680"/>
      <c r="X15" s="680"/>
      <c r="Y15" s="681"/>
      <c r="Z15" s="682">
        <v>0.3</v>
      </c>
      <c r="AA15" s="682"/>
      <c r="AB15" s="682"/>
      <c r="AC15" s="682"/>
      <c r="AD15" s="683">
        <v>17377</v>
      </c>
      <c r="AE15" s="683"/>
      <c r="AF15" s="683"/>
      <c r="AG15" s="683"/>
      <c r="AH15" s="683"/>
      <c r="AI15" s="683"/>
      <c r="AJ15" s="683"/>
      <c r="AK15" s="683"/>
      <c r="AL15" s="684">
        <v>0.6</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50858</v>
      </c>
      <c r="BH15" s="680"/>
      <c r="BI15" s="680"/>
      <c r="BJ15" s="680"/>
      <c r="BK15" s="680"/>
      <c r="BL15" s="680"/>
      <c r="BM15" s="680"/>
      <c r="BN15" s="681"/>
      <c r="BO15" s="682">
        <v>2.6</v>
      </c>
      <c r="BP15" s="682"/>
      <c r="BQ15" s="682"/>
      <c r="BR15" s="682"/>
      <c r="BS15" s="688" t="s">
        <v>241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1593143</v>
      </c>
      <c r="CS15" s="680"/>
      <c r="CT15" s="680"/>
      <c r="CU15" s="680"/>
      <c r="CV15" s="680"/>
      <c r="CW15" s="680"/>
      <c r="CX15" s="680"/>
      <c r="CY15" s="681"/>
      <c r="CZ15" s="682">
        <v>30.9</v>
      </c>
      <c r="DA15" s="682"/>
      <c r="DB15" s="682"/>
      <c r="DC15" s="682"/>
      <c r="DD15" s="688">
        <v>975726</v>
      </c>
      <c r="DE15" s="680"/>
      <c r="DF15" s="680"/>
      <c r="DG15" s="680"/>
      <c r="DH15" s="680"/>
      <c r="DI15" s="680"/>
      <c r="DJ15" s="680"/>
      <c r="DK15" s="680"/>
      <c r="DL15" s="680"/>
      <c r="DM15" s="680"/>
      <c r="DN15" s="680"/>
      <c r="DO15" s="680"/>
      <c r="DP15" s="681"/>
      <c r="DQ15" s="688">
        <v>577533</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v>1028</v>
      </c>
      <c r="BH16" s="680"/>
      <c r="BI16" s="680"/>
      <c r="BJ16" s="680"/>
      <c r="BK16" s="680"/>
      <c r="BL16" s="680"/>
      <c r="BM16" s="680"/>
      <c r="BN16" s="681"/>
      <c r="BO16" s="682">
        <v>0.1</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69216</v>
      </c>
      <c r="CS16" s="680"/>
      <c r="CT16" s="680"/>
      <c r="CU16" s="680"/>
      <c r="CV16" s="680"/>
      <c r="CW16" s="680"/>
      <c r="CX16" s="680"/>
      <c r="CY16" s="681"/>
      <c r="CZ16" s="682">
        <v>1.3</v>
      </c>
      <c r="DA16" s="682"/>
      <c r="DB16" s="682"/>
      <c r="DC16" s="682"/>
      <c r="DD16" s="688" t="s">
        <v>241</v>
      </c>
      <c r="DE16" s="680"/>
      <c r="DF16" s="680"/>
      <c r="DG16" s="680"/>
      <c r="DH16" s="680"/>
      <c r="DI16" s="680"/>
      <c r="DJ16" s="680"/>
      <c r="DK16" s="680"/>
      <c r="DL16" s="680"/>
      <c r="DM16" s="680"/>
      <c r="DN16" s="680"/>
      <c r="DO16" s="680"/>
      <c r="DP16" s="681"/>
      <c r="DQ16" s="688">
        <v>11856</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7533</v>
      </c>
      <c r="S17" s="680"/>
      <c r="T17" s="680"/>
      <c r="U17" s="680"/>
      <c r="V17" s="680"/>
      <c r="W17" s="680"/>
      <c r="X17" s="680"/>
      <c r="Y17" s="681"/>
      <c r="Z17" s="682">
        <v>0.1</v>
      </c>
      <c r="AA17" s="682"/>
      <c r="AB17" s="682"/>
      <c r="AC17" s="682"/>
      <c r="AD17" s="683">
        <v>7533</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443463</v>
      </c>
      <c r="CS17" s="680"/>
      <c r="CT17" s="680"/>
      <c r="CU17" s="680"/>
      <c r="CV17" s="680"/>
      <c r="CW17" s="680"/>
      <c r="CX17" s="680"/>
      <c r="CY17" s="681"/>
      <c r="CZ17" s="682">
        <v>8.6</v>
      </c>
      <c r="DA17" s="682"/>
      <c r="DB17" s="682"/>
      <c r="DC17" s="682"/>
      <c r="DD17" s="688" t="s">
        <v>127</v>
      </c>
      <c r="DE17" s="680"/>
      <c r="DF17" s="680"/>
      <c r="DG17" s="680"/>
      <c r="DH17" s="680"/>
      <c r="DI17" s="680"/>
      <c r="DJ17" s="680"/>
      <c r="DK17" s="680"/>
      <c r="DL17" s="680"/>
      <c r="DM17" s="680"/>
      <c r="DN17" s="680"/>
      <c r="DO17" s="680"/>
      <c r="DP17" s="681"/>
      <c r="DQ17" s="688">
        <v>443463</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893961</v>
      </c>
      <c r="S18" s="680"/>
      <c r="T18" s="680"/>
      <c r="U18" s="680"/>
      <c r="V18" s="680"/>
      <c r="W18" s="680"/>
      <c r="X18" s="680"/>
      <c r="Y18" s="681"/>
      <c r="Z18" s="682">
        <v>16.399999999999999</v>
      </c>
      <c r="AA18" s="682"/>
      <c r="AB18" s="682"/>
      <c r="AC18" s="682"/>
      <c r="AD18" s="683">
        <v>692806</v>
      </c>
      <c r="AE18" s="683"/>
      <c r="AF18" s="683"/>
      <c r="AG18" s="683"/>
      <c r="AH18" s="683"/>
      <c r="AI18" s="683"/>
      <c r="AJ18" s="683"/>
      <c r="AK18" s="683"/>
      <c r="AL18" s="684">
        <v>23.9</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138</v>
      </c>
      <c r="BP18" s="682"/>
      <c r="BQ18" s="682"/>
      <c r="BR18" s="682"/>
      <c r="BS18" s="688" t="s">
        <v>241</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138</v>
      </c>
      <c r="DA18" s="682"/>
      <c r="DB18" s="682"/>
      <c r="DC18" s="682"/>
      <c r="DD18" s="688" t="s">
        <v>127</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692806</v>
      </c>
      <c r="S19" s="680"/>
      <c r="T19" s="680"/>
      <c r="U19" s="680"/>
      <c r="V19" s="680"/>
      <c r="W19" s="680"/>
      <c r="X19" s="680"/>
      <c r="Y19" s="681"/>
      <c r="Z19" s="682">
        <v>12.7</v>
      </c>
      <c r="AA19" s="682"/>
      <c r="AB19" s="682"/>
      <c r="AC19" s="682"/>
      <c r="AD19" s="683">
        <v>692806</v>
      </c>
      <c r="AE19" s="683"/>
      <c r="AF19" s="683"/>
      <c r="AG19" s="683"/>
      <c r="AH19" s="683"/>
      <c r="AI19" s="683"/>
      <c r="AJ19" s="683"/>
      <c r="AK19" s="683"/>
      <c r="AL19" s="684">
        <v>23.9</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138</v>
      </c>
      <c r="DA19" s="682"/>
      <c r="DB19" s="682"/>
      <c r="DC19" s="682"/>
      <c r="DD19" s="688" t="s">
        <v>241</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201155</v>
      </c>
      <c r="S20" s="680"/>
      <c r="T20" s="680"/>
      <c r="U20" s="680"/>
      <c r="V20" s="680"/>
      <c r="W20" s="680"/>
      <c r="X20" s="680"/>
      <c r="Y20" s="681"/>
      <c r="Z20" s="682">
        <v>3.7</v>
      </c>
      <c r="AA20" s="682"/>
      <c r="AB20" s="682"/>
      <c r="AC20" s="682"/>
      <c r="AD20" s="683" t="s">
        <v>138</v>
      </c>
      <c r="AE20" s="683"/>
      <c r="AF20" s="683"/>
      <c r="AG20" s="683"/>
      <c r="AH20" s="683"/>
      <c r="AI20" s="683"/>
      <c r="AJ20" s="683"/>
      <c r="AK20" s="683"/>
      <c r="AL20" s="684" t="s">
        <v>241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241</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5161985</v>
      </c>
      <c r="CS20" s="680"/>
      <c r="CT20" s="680"/>
      <c r="CU20" s="680"/>
      <c r="CV20" s="680"/>
      <c r="CW20" s="680"/>
      <c r="CX20" s="680"/>
      <c r="CY20" s="681"/>
      <c r="CZ20" s="682">
        <v>100</v>
      </c>
      <c r="DA20" s="682"/>
      <c r="DB20" s="682"/>
      <c r="DC20" s="682"/>
      <c r="DD20" s="688">
        <v>1350889</v>
      </c>
      <c r="DE20" s="680"/>
      <c r="DF20" s="680"/>
      <c r="DG20" s="680"/>
      <c r="DH20" s="680"/>
      <c r="DI20" s="680"/>
      <c r="DJ20" s="680"/>
      <c r="DK20" s="680"/>
      <c r="DL20" s="680"/>
      <c r="DM20" s="680"/>
      <c r="DN20" s="680"/>
      <c r="DO20" s="680"/>
      <c r="DP20" s="681"/>
      <c r="DQ20" s="688">
        <v>3231573</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241</v>
      </c>
      <c r="S21" s="680"/>
      <c r="T21" s="680"/>
      <c r="U21" s="680"/>
      <c r="V21" s="680"/>
      <c r="W21" s="680"/>
      <c r="X21" s="680"/>
      <c r="Y21" s="681"/>
      <c r="Z21" s="682" t="s">
        <v>241</v>
      </c>
      <c r="AA21" s="682"/>
      <c r="AB21" s="682"/>
      <c r="AC21" s="682"/>
      <c r="AD21" s="683" t="s">
        <v>127</v>
      </c>
      <c r="AE21" s="683"/>
      <c r="AF21" s="683"/>
      <c r="AG21" s="683"/>
      <c r="AH21" s="683"/>
      <c r="AI21" s="683"/>
      <c r="AJ21" s="683"/>
      <c r="AK21" s="683"/>
      <c r="AL21" s="684" t="s">
        <v>127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241</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3098993</v>
      </c>
      <c r="S22" s="680"/>
      <c r="T22" s="680"/>
      <c r="U22" s="680"/>
      <c r="V22" s="680"/>
      <c r="W22" s="680"/>
      <c r="X22" s="680"/>
      <c r="Y22" s="681"/>
      <c r="Z22" s="682">
        <v>56.8</v>
      </c>
      <c r="AA22" s="682"/>
      <c r="AB22" s="682"/>
      <c r="AC22" s="682"/>
      <c r="AD22" s="683">
        <v>2897838</v>
      </c>
      <c r="AE22" s="683"/>
      <c r="AF22" s="683"/>
      <c r="AG22" s="683"/>
      <c r="AH22" s="683"/>
      <c r="AI22" s="683"/>
      <c r="AJ22" s="683"/>
      <c r="AK22" s="683"/>
      <c r="AL22" s="684">
        <v>99.8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138</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1018</v>
      </c>
      <c r="S23" s="680"/>
      <c r="T23" s="680"/>
      <c r="U23" s="680"/>
      <c r="V23" s="680"/>
      <c r="W23" s="680"/>
      <c r="X23" s="680"/>
      <c r="Y23" s="681"/>
      <c r="Z23" s="682">
        <v>0</v>
      </c>
      <c r="AA23" s="682"/>
      <c r="AB23" s="682"/>
      <c r="AC23" s="682"/>
      <c r="AD23" s="683">
        <v>1018</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241</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14978</v>
      </c>
      <c r="S24" s="680"/>
      <c r="T24" s="680"/>
      <c r="U24" s="680"/>
      <c r="V24" s="680"/>
      <c r="W24" s="680"/>
      <c r="X24" s="680"/>
      <c r="Y24" s="681"/>
      <c r="Z24" s="682">
        <v>0.3</v>
      </c>
      <c r="AA24" s="682"/>
      <c r="AB24" s="682"/>
      <c r="AC24" s="682"/>
      <c r="AD24" s="683" t="s">
        <v>127</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241</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1616675</v>
      </c>
      <c r="CS24" s="669"/>
      <c r="CT24" s="669"/>
      <c r="CU24" s="669"/>
      <c r="CV24" s="669"/>
      <c r="CW24" s="669"/>
      <c r="CX24" s="669"/>
      <c r="CY24" s="670"/>
      <c r="CZ24" s="673">
        <v>31.3</v>
      </c>
      <c r="DA24" s="674"/>
      <c r="DB24" s="674"/>
      <c r="DC24" s="693"/>
      <c r="DD24" s="712">
        <v>1246125</v>
      </c>
      <c r="DE24" s="669"/>
      <c r="DF24" s="669"/>
      <c r="DG24" s="669"/>
      <c r="DH24" s="669"/>
      <c r="DI24" s="669"/>
      <c r="DJ24" s="669"/>
      <c r="DK24" s="670"/>
      <c r="DL24" s="712">
        <v>1246123</v>
      </c>
      <c r="DM24" s="669"/>
      <c r="DN24" s="669"/>
      <c r="DO24" s="669"/>
      <c r="DP24" s="669"/>
      <c r="DQ24" s="669"/>
      <c r="DR24" s="669"/>
      <c r="DS24" s="669"/>
      <c r="DT24" s="669"/>
      <c r="DU24" s="669"/>
      <c r="DV24" s="670"/>
      <c r="DW24" s="673">
        <v>39.9</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71159</v>
      </c>
      <c r="S25" s="680"/>
      <c r="T25" s="680"/>
      <c r="U25" s="680"/>
      <c r="V25" s="680"/>
      <c r="W25" s="680"/>
      <c r="X25" s="680"/>
      <c r="Y25" s="681"/>
      <c r="Z25" s="682">
        <v>1.3</v>
      </c>
      <c r="AA25" s="682"/>
      <c r="AB25" s="682"/>
      <c r="AC25" s="682"/>
      <c r="AD25" s="683">
        <v>2018</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138</v>
      </c>
      <c r="BP25" s="682"/>
      <c r="BQ25" s="682"/>
      <c r="BR25" s="682"/>
      <c r="BS25" s="688" t="s">
        <v>241</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811118</v>
      </c>
      <c r="CS25" s="715"/>
      <c r="CT25" s="715"/>
      <c r="CU25" s="715"/>
      <c r="CV25" s="715"/>
      <c r="CW25" s="715"/>
      <c r="CX25" s="715"/>
      <c r="CY25" s="716"/>
      <c r="CZ25" s="684">
        <v>15.7</v>
      </c>
      <c r="DA25" s="713"/>
      <c r="DB25" s="713"/>
      <c r="DC25" s="717"/>
      <c r="DD25" s="688">
        <v>706345</v>
      </c>
      <c r="DE25" s="715"/>
      <c r="DF25" s="715"/>
      <c r="DG25" s="715"/>
      <c r="DH25" s="715"/>
      <c r="DI25" s="715"/>
      <c r="DJ25" s="715"/>
      <c r="DK25" s="716"/>
      <c r="DL25" s="688">
        <v>706343</v>
      </c>
      <c r="DM25" s="715"/>
      <c r="DN25" s="715"/>
      <c r="DO25" s="715"/>
      <c r="DP25" s="715"/>
      <c r="DQ25" s="715"/>
      <c r="DR25" s="715"/>
      <c r="DS25" s="715"/>
      <c r="DT25" s="715"/>
      <c r="DU25" s="715"/>
      <c r="DV25" s="716"/>
      <c r="DW25" s="684">
        <v>22.6</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5771</v>
      </c>
      <c r="S26" s="680"/>
      <c r="T26" s="680"/>
      <c r="U26" s="680"/>
      <c r="V26" s="680"/>
      <c r="W26" s="680"/>
      <c r="X26" s="680"/>
      <c r="Y26" s="681"/>
      <c r="Z26" s="682">
        <v>0.1</v>
      </c>
      <c r="AA26" s="682"/>
      <c r="AB26" s="682"/>
      <c r="AC26" s="682"/>
      <c r="AD26" s="683" t="s">
        <v>241</v>
      </c>
      <c r="AE26" s="683"/>
      <c r="AF26" s="683"/>
      <c r="AG26" s="683"/>
      <c r="AH26" s="683"/>
      <c r="AI26" s="683"/>
      <c r="AJ26" s="683"/>
      <c r="AK26" s="683"/>
      <c r="AL26" s="684" t="s">
        <v>138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542923</v>
      </c>
      <c r="CS26" s="680"/>
      <c r="CT26" s="680"/>
      <c r="CU26" s="680"/>
      <c r="CV26" s="680"/>
      <c r="CW26" s="680"/>
      <c r="CX26" s="680"/>
      <c r="CY26" s="681"/>
      <c r="CZ26" s="684">
        <v>10.5</v>
      </c>
      <c r="DA26" s="713"/>
      <c r="DB26" s="713"/>
      <c r="DC26" s="717"/>
      <c r="DD26" s="688">
        <v>441204</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706614</v>
      </c>
      <c r="S27" s="680"/>
      <c r="T27" s="680"/>
      <c r="U27" s="680"/>
      <c r="V27" s="680"/>
      <c r="W27" s="680"/>
      <c r="X27" s="680"/>
      <c r="Y27" s="681"/>
      <c r="Z27" s="682">
        <v>12.9</v>
      </c>
      <c r="AA27" s="682"/>
      <c r="AB27" s="682"/>
      <c r="AC27" s="682"/>
      <c r="AD27" s="683" t="s">
        <v>127</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1965314</v>
      </c>
      <c r="BH27" s="680"/>
      <c r="BI27" s="680"/>
      <c r="BJ27" s="680"/>
      <c r="BK27" s="680"/>
      <c r="BL27" s="680"/>
      <c r="BM27" s="680"/>
      <c r="BN27" s="681"/>
      <c r="BO27" s="682">
        <v>100</v>
      </c>
      <c r="BP27" s="682"/>
      <c r="BQ27" s="682"/>
      <c r="BR27" s="682"/>
      <c r="BS27" s="688">
        <v>51632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362094</v>
      </c>
      <c r="CS27" s="715"/>
      <c r="CT27" s="715"/>
      <c r="CU27" s="715"/>
      <c r="CV27" s="715"/>
      <c r="CW27" s="715"/>
      <c r="CX27" s="715"/>
      <c r="CY27" s="716"/>
      <c r="CZ27" s="684">
        <v>7</v>
      </c>
      <c r="DA27" s="713"/>
      <c r="DB27" s="713"/>
      <c r="DC27" s="717"/>
      <c r="DD27" s="688">
        <v>96317</v>
      </c>
      <c r="DE27" s="715"/>
      <c r="DF27" s="715"/>
      <c r="DG27" s="715"/>
      <c r="DH27" s="715"/>
      <c r="DI27" s="715"/>
      <c r="DJ27" s="715"/>
      <c r="DK27" s="716"/>
      <c r="DL27" s="688">
        <v>96317</v>
      </c>
      <c r="DM27" s="715"/>
      <c r="DN27" s="715"/>
      <c r="DO27" s="715"/>
      <c r="DP27" s="715"/>
      <c r="DQ27" s="715"/>
      <c r="DR27" s="715"/>
      <c r="DS27" s="715"/>
      <c r="DT27" s="715"/>
      <c r="DU27" s="715"/>
      <c r="DV27" s="716"/>
      <c r="DW27" s="684">
        <v>3.1</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443463</v>
      </c>
      <c r="CS28" s="680"/>
      <c r="CT28" s="680"/>
      <c r="CU28" s="680"/>
      <c r="CV28" s="680"/>
      <c r="CW28" s="680"/>
      <c r="CX28" s="680"/>
      <c r="CY28" s="681"/>
      <c r="CZ28" s="684">
        <v>8.6</v>
      </c>
      <c r="DA28" s="713"/>
      <c r="DB28" s="713"/>
      <c r="DC28" s="717"/>
      <c r="DD28" s="688">
        <v>443463</v>
      </c>
      <c r="DE28" s="680"/>
      <c r="DF28" s="680"/>
      <c r="DG28" s="680"/>
      <c r="DH28" s="680"/>
      <c r="DI28" s="680"/>
      <c r="DJ28" s="680"/>
      <c r="DK28" s="681"/>
      <c r="DL28" s="688">
        <v>443463</v>
      </c>
      <c r="DM28" s="680"/>
      <c r="DN28" s="680"/>
      <c r="DO28" s="680"/>
      <c r="DP28" s="680"/>
      <c r="DQ28" s="680"/>
      <c r="DR28" s="680"/>
      <c r="DS28" s="680"/>
      <c r="DT28" s="680"/>
      <c r="DU28" s="680"/>
      <c r="DV28" s="681"/>
      <c r="DW28" s="684">
        <v>14.2</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297334</v>
      </c>
      <c r="S29" s="680"/>
      <c r="T29" s="680"/>
      <c r="U29" s="680"/>
      <c r="V29" s="680"/>
      <c r="W29" s="680"/>
      <c r="X29" s="680"/>
      <c r="Y29" s="681"/>
      <c r="Z29" s="682">
        <v>5.4</v>
      </c>
      <c r="AA29" s="682"/>
      <c r="AB29" s="682"/>
      <c r="AC29" s="682"/>
      <c r="AD29" s="683" t="s">
        <v>241</v>
      </c>
      <c r="AE29" s="683"/>
      <c r="AF29" s="683"/>
      <c r="AG29" s="683"/>
      <c r="AH29" s="683"/>
      <c r="AI29" s="683"/>
      <c r="AJ29" s="683"/>
      <c r="AK29" s="683"/>
      <c r="AL29" s="684" t="s">
        <v>138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443463</v>
      </c>
      <c r="CS29" s="715"/>
      <c r="CT29" s="715"/>
      <c r="CU29" s="715"/>
      <c r="CV29" s="715"/>
      <c r="CW29" s="715"/>
      <c r="CX29" s="715"/>
      <c r="CY29" s="716"/>
      <c r="CZ29" s="684">
        <v>8.6</v>
      </c>
      <c r="DA29" s="713"/>
      <c r="DB29" s="713"/>
      <c r="DC29" s="717"/>
      <c r="DD29" s="688">
        <v>443463</v>
      </c>
      <c r="DE29" s="715"/>
      <c r="DF29" s="715"/>
      <c r="DG29" s="715"/>
      <c r="DH29" s="715"/>
      <c r="DI29" s="715"/>
      <c r="DJ29" s="715"/>
      <c r="DK29" s="716"/>
      <c r="DL29" s="688">
        <v>443463</v>
      </c>
      <c r="DM29" s="715"/>
      <c r="DN29" s="715"/>
      <c r="DO29" s="715"/>
      <c r="DP29" s="715"/>
      <c r="DQ29" s="715"/>
      <c r="DR29" s="715"/>
      <c r="DS29" s="715"/>
      <c r="DT29" s="715"/>
      <c r="DU29" s="715"/>
      <c r="DV29" s="716"/>
      <c r="DW29" s="684">
        <v>14.2</v>
      </c>
      <c r="DX29" s="713"/>
      <c r="DY29" s="713"/>
      <c r="DZ29" s="713"/>
      <c r="EA29" s="713"/>
      <c r="EB29" s="713"/>
      <c r="EC29" s="714"/>
    </row>
    <row r="30" spans="2:133" ht="11.25" customHeight="1">
      <c r="B30" s="676" t="s">
        <v>307</v>
      </c>
      <c r="C30" s="677"/>
      <c r="D30" s="677"/>
      <c r="E30" s="677"/>
      <c r="F30" s="677"/>
      <c r="G30" s="677"/>
      <c r="H30" s="677"/>
      <c r="I30" s="677"/>
      <c r="J30" s="677"/>
      <c r="K30" s="677"/>
      <c r="L30" s="677"/>
      <c r="M30" s="677"/>
      <c r="N30" s="677"/>
      <c r="O30" s="677"/>
      <c r="P30" s="677"/>
      <c r="Q30" s="678"/>
      <c r="R30" s="679">
        <v>7897</v>
      </c>
      <c r="S30" s="680"/>
      <c r="T30" s="680"/>
      <c r="U30" s="680"/>
      <c r="V30" s="680"/>
      <c r="W30" s="680"/>
      <c r="X30" s="680"/>
      <c r="Y30" s="681"/>
      <c r="Z30" s="682">
        <v>0.1</v>
      </c>
      <c r="AA30" s="682"/>
      <c r="AB30" s="682"/>
      <c r="AC30" s="682"/>
      <c r="AD30" s="683">
        <v>1030</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99.7</v>
      </c>
      <c r="BH30" s="740"/>
      <c r="BI30" s="740"/>
      <c r="BJ30" s="740"/>
      <c r="BK30" s="740"/>
      <c r="BL30" s="740"/>
      <c r="BM30" s="674">
        <v>99.2</v>
      </c>
      <c r="BN30" s="740"/>
      <c r="BO30" s="740"/>
      <c r="BP30" s="740"/>
      <c r="BQ30" s="741"/>
      <c r="BR30" s="739">
        <v>99.7</v>
      </c>
      <c r="BS30" s="740"/>
      <c r="BT30" s="740"/>
      <c r="BU30" s="740"/>
      <c r="BV30" s="740"/>
      <c r="BW30" s="740"/>
      <c r="BX30" s="674">
        <v>99.2</v>
      </c>
      <c r="BY30" s="740"/>
      <c r="BZ30" s="740"/>
      <c r="CA30" s="740"/>
      <c r="CB30" s="741"/>
      <c r="CD30" s="744"/>
      <c r="CE30" s="745"/>
      <c r="CF30" s="694" t="s">
        <v>310</v>
      </c>
      <c r="CG30" s="695"/>
      <c r="CH30" s="695"/>
      <c r="CI30" s="695"/>
      <c r="CJ30" s="695"/>
      <c r="CK30" s="695"/>
      <c r="CL30" s="695"/>
      <c r="CM30" s="695"/>
      <c r="CN30" s="695"/>
      <c r="CO30" s="695"/>
      <c r="CP30" s="695"/>
      <c r="CQ30" s="696"/>
      <c r="CR30" s="679">
        <v>401343</v>
      </c>
      <c r="CS30" s="680"/>
      <c r="CT30" s="680"/>
      <c r="CU30" s="680"/>
      <c r="CV30" s="680"/>
      <c r="CW30" s="680"/>
      <c r="CX30" s="680"/>
      <c r="CY30" s="681"/>
      <c r="CZ30" s="684">
        <v>7.8</v>
      </c>
      <c r="DA30" s="713"/>
      <c r="DB30" s="713"/>
      <c r="DC30" s="717"/>
      <c r="DD30" s="688">
        <v>401343</v>
      </c>
      <c r="DE30" s="680"/>
      <c r="DF30" s="680"/>
      <c r="DG30" s="680"/>
      <c r="DH30" s="680"/>
      <c r="DI30" s="680"/>
      <c r="DJ30" s="680"/>
      <c r="DK30" s="681"/>
      <c r="DL30" s="688">
        <v>401343</v>
      </c>
      <c r="DM30" s="680"/>
      <c r="DN30" s="680"/>
      <c r="DO30" s="680"/>
      <c r="DP30" s="680"/>
      <c r="DQ30" s="680"/>
      <c r="DR30" s="680"/>
      <c r="DS30" s="680"/>
      <c r="DT30" s="680"/>
      <c r="DU30" s="680"/>
      <c r="DV30" s="681"/>
      <c r="DW30" s="684">
        <v>12.9</v>
      </c>
      <c r="DX30" s="713"/>
      <c r="DY30" s="713"/>
      <c r="DZ30" s="713"/>
      <c r="EA30" s="713"/>
      <c r="EB30" s="713"/>
      <c r="EC30" s="714"/>
    </row>
    <row r="31" spans="2:133" ht="11.25" customHeight="1">
      <c r="B31" s="676" t="s">
        <v>311</v>
      </c>
      <c r="C31" s="677"/>
      <c r="D31" s="677"/>
      <c r="E31" s="677"/>
      <c r="F31" s="677"/>
      <c r="G31" s="677"/>
      <c r="H31" s="677"/>
      <c r="I31" s="677"/>
      <c r="J31" s="677"/>
      <c r="K31" s="677"/>
      <c r="L31" s="677"/>
      <c r="M31" s="677"/>
      <c r="N31" s="677"/>
      <c r="O31" s="677"/>
      <c r="P31" s="677"/>
      <c r="Q31" s="678"/>
      <c r="R31" s="679">
        <v>1360</v>
      </c>
      <c r="S31" s="680"/>
      <c r="T31" s="680"/>
      <c r="U31" s="680"/>
      <c r="V31" s="680"/>
      <c r="W31" s="680"/>
      <c r="X31" s="680"/>
      <c r="Y31" s="681"/>
      <c r="Z31" s="682">
        <v>0</v>
      </c>
      <c r="AA31" s="682"/>
      <c r="AB31" s="682"/>
      <c r="AC31" s="682"/>
      <c r="AD31" s="683" t="s">
        <v>138</v>
      </c>
      <c r="AE31" s="683"/>
      <c r="AF31" s="683"/>
      <c r="AG31" s="683"/>
      <c r="AH31" s="683"/>
      <c r="AI31" s="683"/>
      <c r="AJ31" s="683"/>
      <c r="AK31" s="683"/>
      <c r="AL31" s="684" t="s">
        <v>127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99.2</v>
      </c>
      <c r="BN31" s="737"/>
      <c r="BO31" s="737"/>
      <c r="BP31" s="737"/>
      <c r="BQ31" s="738"/>
      <c r="BR31" s="736">
        <v>99.5</v>
      </c>
      <c r="BS31" s="715"/>
      <c r="BT31" s="715"/>
      <c r="BU31" s="715"/>
      <c r="BV31" s="715"/>
      <c r="BW31" s="715"/>
      <c r="BX31" s="685">
        <v>98.9</v>
      </c>
      <c r="BY31" s="737"/>
      <c r="BZ31" s="737"/>
      <c r="CA31" s="737"/>
      <c r="CB31" s="738"/>
      <c r="CD31" s="744"/>
      <c r="CE31" s="745"/>
      <c r="CF31" s="694" t="s">
        <v>314</v>
      </c>
      <c r="CG31" s="695"/>
      <c r="CH31" s="695"/>
      <c r="CI31" s="695"/>
      <c r="CJ31" s="695"/>
      <c r="CK31" s="695"/>
      <c r="CL31" s="695"/>
      <c r="CM31" s="695"/>
      <c r="CN31" s="695"/>
      <c r="CO31" s="695"/>
      <c r="CP31" s="695"/>
      <c r="CQ31" s="696"/>
      <c r="CR31" s="679">
        <v>42120</v>
      </c>
      <c r="CS31" s="715"/>
      <c r="CT31" s="715"/>
      <c r="CU31" s="715"/>
      <c r="CV31" s="715"/>
      <c r="CW31" s="715"/>
      <c r="CX31" s="715"/>
      <c r="CY31" s="716"/>
      <c r="CZ31" s="684">
        <v>0.8</v>
      </c>
      <c r="DA31" s="713"/>
      <c r="DB31" s="713"/>
      <c r="DC31" s="717"/>
      <c r="DD31" s="688">
        <v>42120</v>
      </c>
      <c r="DE31" s="715"/>
      <c r="DF31" s="715"/>
      <c r="DG31" s="715"/>
      <c r="DH31" s="715"/>
      <c r="DI31" s="715"/>
      <c r="DJ31" s="715"/>
      <c r="DK31" s="716"/>
      <c r="DL31" s="688">
        <v>42120</v>
      </c>
      <c r="DM31" s="715"/>
      <c r="DN31" s="715"/>
      <c r="DO31" s="715"/>
      <c r="DP31" s="715"/>
      <c r="DQ31" s="715"/>
      <c r="DR31" s="715"/>
      <c r="DS31" s="715"/>
      <c r="DT31" s="715"/>
      <c r="DU31" s="715"/>
      <c r="DV31" s="716"/>
      <c r="DW31" s="684">
        <v>1.3</v>
      </c>
      <c r="DX31" s="713"/>
      <c r="DY31" s="713"/>
      <c r="DZ31" s="713"/>
      <c r="EA31" s="713"/>
      <c r="EB31" s="713"/>
      <c r="EC31" s="714"/>
    </row>
    <row r="32" spans="2:133" ht="11.25" customHeight="1">
      <c r="B32" s="676" t="s">
        <v>315</v>
      </c>
      <c r="C32" s="677"/>
      <c r="D32" s="677"/>
      <c r="E32" s="677"/>
      <c r="F32" s="677"/>
      <c r="G32" s="677"/>
      <c r="H32" s="677"/>
      <c r="I32" s="677"/>
      <c r="J32" s="677"/>
      <c r="K32" s="677"/>
      <c r="L32" s="677"/>
      <c r="M32" s="677"/>
      <c r="N32" s="677"/>
      <c r="O32" s="677"/>
      <c r="P32" s="677"/>
      <c r="Q32" s="678"/>
      <c r="R32" s="679">
        <v>606416</v>
      </c>
      <c r="S32" s="680"/>
      <c r="T32" s="680"/>
      <c r="U32" s="680"/>
      <c r="V32" s="680"/>
      <c r="W32" s="680"/>
      <c r="X32" s="680"/>
      <c r="Y32" s="681"/>
      <c r="Z32" s="682">
        <v>11.1</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99.7</v>
      </c>
      <c r="BH32" s="749"/>
      <c r="BI32" s="749"/>
      <c r="BJ32" s="749"/>
      <c r="BK32" s="749"/>
      <c r="BL32" s="749"/>
      <c r="BM32" s="750">
        <v>99.2</v>
      </c>
      <c r="BN32" s="749"/>
      <c r="BO32" s="749"/>
      <c r="BP32" s="749"/>
      <c r="BQ32" s="751"/>
      <c r="BR32" s="748">
        <v>99.8</v>
      </c>
      <c r="BS32" s="749"/>
      <c r="BT32" s="749"/>
      <c r="BU32" s="749"/>
      <c r="BV32" s="749"/>
      <c r="BW32" s="749"/>
      <c r="BX32" s="750">
        <v>99.3</v>
      </c>
      <c r="BY32" s="749"/>
      <c r="BZ32" s="749"/>
      <c r="CA32" s="749"/>
      <c r="CB32" s="751"/>
      <c r="CD32" s="746"/>
      <c r="CE32" s="747"/>
      <c r="CF32" s="694" t="s">
        <v>317</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138</v>
      </c>
      <c r="DE32" s="680"/>
      <c r="DF32" s="680"/>
      <c r="DG32" s="680"/>
      <c r="DH32" s="680"/>
      <c r="DI32" s="680"/>
      <c r="DJ32" s="680"/>
      <c r="DK32" s="681"/>
      <c r="DL32" s="688" t="s">
        <v>241</v>
      </c>
      <c r="DM32" s="680"/>
      <c r="DN32" s="680"/>
      <c r="DO32" s="680"/>
      <c r="DP32" s="680"/>
      <c r="DQ32" s="680"/>
      <c r="DR32" s="680"/>
      <c r="DS32" s="680"/>
      <c r="DT32" s="680"/>
      <c r="DU32" s="680"/>
      <c r="DV32" s="681"/>
      <c r="DW32" s="684" t="s">
        <v>241</v>
      </c>
      <c r="DX32" s="713"/>
      <c r="DY32" s="713"/>
      <c r="DZ32" s="713"/>
      <c r="EA32" s="713"/>
      <c r="EB32" s="713"/>
      <c r="EC32" s="714"/>
    </row>
    <row r="33" spans="2:133" ht="11.25" customHeight="1">
      <c r="B33" s="676" t="s">
        <v>318</v>
      </c>
      <c r="C33" s="677"/>
      <c r="D33" s="677"/>
      <c r="E33" s="677"/>
      <c r="F33" s="677"/>
      <c r="G33" s="677"/>
      <c r="H33" s="677"/>
      <c r="I33" s="677"/>
      <c r="J33" s="677"/>
      <c r="K33" s="677"/>
      <c r="L33" s="677"/>
      <c r="M33" s="677"/>
      <c r="N33" s="677"/>
      <c r="O33" s="677"/>
      <c r="P33" s="677"/>
      <c r="Q33" s="678"/>
      <c r="R33" s="679">
        <v>194759</v>
      </c>
      <c r="S33" s="680"/>
      <c r="T33" s="680"/>
      <c r="U33" s="680"/>
      <c r="V33" s="680"/>
      <c r="W33" s="680"/>
      <c r="X33" s="680"/>
      <c r="Y33" s="681"/>
      <c r="Z33" s="682">
        <v>3.6</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2125205</v>
      </c>
      <c r="CS33" s="715"/>
      <c r="CT33" s="715"/>
      <c r="CU33" s="715"/>
      <c r="CV33" s="715"/>
      <c r="CW33" s="715"/>
      <c r="CX33" s="715"/>
      <c r="CY33" s="716"/>
      <c r="CZ33" s="684">
        <v>41.2</v>
      </c>
      <c r="DA33" s="713"/>
      <c r="DB33" s="713"/>
      <c r="DC33" s="717"/>
      <c r="DD33" s="688">
        <v>1839805</v>
      </c>
      <c r="DE33" s="715"/>
      <c r="DF33" s="715"/>
      <c r="DG33" s="715"/>
      <c r="DH33" s="715"/>
      <c r="DI33" s="715"/>
      <c r="DJ33" s="715"/>
      <c r="DK33" s="716"/>
      <c r="DL33" s="688">
        <v>1433425</v>
      </c>
      <c r="DM33" s="715"/>
      <c r="DN33" s="715"/>
      <c r="DO33" s="715"/>
      <c r="DP33" s="715"/>
      <c r="DQ33" s="715"/>
      <c r="DR33" s="715"/>
      <c r="DS33" s="715"/>
      <c r="DT33" s="715"/>
      <c r="DU33" s="715"/>
      <c r="DV33" s="716"/>
      <c r="DW33" s="684">
        <v>45.9</v>
      </c>
      <c r="DX33" s="713"/>
      <c r="DY33" s="713"/>
      <c r="DZ33" s="713"/>
      <c r="EA33" s="713"/>
      <c r="EB33" s="713"/>
      <c r="EC33" s="714"/>
    </row>
    <row r="34" spans="2:133" ht="11.25" customHeight="1">
      <c r="B34" s="676" t="s">
        <v>320</v>
      </c>
      <c r="C34" s="677"/>
      <c r="D34" s="677"/>
      <c r="E34" s="677"/>
      <c r="F34" s="677"/>
      <c r="G34" s="677"/>
      <c r="H34" s="677"/>
      <c r="I34" s="677"/>
      <c r="J34" s="677"/>
      <c r="K34" s="677"/>
      <c r="L34" s="677"/>
      <c r="M34" s="677"/>
      <c r="N34" s="677"/>
      <c r="O34" s="677"/>
      <c r="P34" s="677"/>
      <c r="Q34" s="678"/>
      <c r="R34" s="679">
        <v>96532</v>
      </c>
      <c r="S34" s="680"/>
      <c r="T34" s="680"/>
      <c r="U34" s="680"/>
      <c r="V34" s="680"/>
      <c r="W34" s="680"/>
      <c r="X34" s="680"/>
      <c r="Y34" s="681"/>
      <c r="Z34" s="682">
        <v>1.8</v>
      </c>
      <c r="AA34" s="682"/>
      <c r="AB34" s="682"/>
      <c r="AC34" s="682"/>
      <c r="AD34" s="683">
        <v>464</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861300</v>
      </c>
      <c r="CS34" s="680"/>
      <c r="CT34" s="680"/>
      <c r="CU34" s="680"/>
      <c r="CV34" s="680"/>
      <c r="CW34" s="680"/>
      <c r="CX34" s="680"/>
      <c r="CY34" s="681"/>
      <c r="CZ34" s="684">
        <v>16.7</v>
      </c>
      <c r="DA34" s="713"/>
      <c r="DB34" s="713"/>
      <c r="DC34" s="717"/>
      <c r="DD34" s="688">
        <v>711140</v>
      </c>
      <c r="DE34" s="680"/>
      <c r="DF34" s="680"/>
      <c r="DG34" s="680"/>
      <c r="DH34" s="680"/>
      <c r="DI34" s="680"/>
      <c r="DJ34" s="680"/>
      <c r="DK34" s="681"/>
      <c r="DL34" s="688">
        <v>610761</v>
      </c>
      <c r="DM34" s="680"/>
      <c r="DN34" s="680"/>
      <c r="DO34" s="680"/>
      <c r="DP34" s="680"/>
      <c r="DQ34" s="680"/>
      <c r="DR34" s="680"/>
      <c r="DS34" s="680"/>
      <c r="DT34" s="680"/>
      <c r="DU34" s="680"/>
      <c r="DV34" s="681"/>
      <c r="DW34" s="684">
        <v>19.600000000000001</v>
      </c>
      <c r="DX34" s="713"/>
      <c r="DY34" s="713"/>
      <c r="DZ34" s="713"/>
      <c r="EA34" s="713"/>
      <c r="EB34" s="713"/>
      <c r="EC34" s="714"/>
    </row>
    <row r="35" spans="2:133" ht="11.25" customHeight="1">
      <c r="B35" s="676" t="s">
        <v>324</v>
      </c>
      <c r="C35" s="677"/>
      <c r="D35" s="677"/>
      <c r="E35" s="677"/>
      <c r="F35" s="677"/>
      <c r="G35" s="677"/>
      <c r="H35" s="677"/>
      <c r="I35" s="677"/>
      <c r="J35" s="677"/>
      <c r="K35" s="677"/>
      <c r="L35" s="677"/>
      <c r="M35" s="677"/>
      <c r="N35" s="677"/>
      <c r="O35" s="677"/>
      <c r="P35" s="677"/>
      <c r="Q35" s="678"/>
      <c r="R35" s="679">
        <v>355756</v>
      </c>
      <c r="S35" s="680"/>
      <c r="T35" s="680"/>
      <c r="U35" s="680"/>
      <c r="V35" s="680"/>
      <c r="W35" s="680"/>
      <c r="X35" s="680"/>
      <c r="Y35" s="681"/>
      <c r="Z35" s="682">
        <v>6.5</v>
      </c>
      <c r="AA35" s="682"/>
      <c r="AB35" s="682"/>
      <c r="AC35" s="682"/>
      <c r="AD35" s="683" t="s">
        <v>138</v>
      </c>
      <c r="AE35" s="683"/>
      <c r="AF35" s="683"/>
      <c r="AG35" s="683"/>
      <c r="AH35" s="683"/>
      <c r="AI35" s="683"/>
      <c r="AJ35" s="683"/>
      <c r="AK35" s="683"/>
      <c r="AL35" s="684" t="s">
        <v>138</v>
      </c>
      <c r="AM35" s="685"/>
      <c r="AN35" s="685"/>
      <c r="AO35" s="686"/>
      <c r="AP35" s="234"/>
      <c r="AQ35" s="752" t="s">
        <v>325</v>
      </c>
      <c r="AR35" s="753"/>
      <c r="AS35" s="753"/>
      <c r="AT35" s="753"/>
      <c r="AU35" s="753"/>
      <c r="AV35" s="753"/>
      <c r="AW35" s="753"/>
      <c r="AX35" s="753"/>
      <c r="AY35" s="754"/>
      <c r="AZ35" s="668">
        <v>522416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33330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34849</v>
      </c>
      <c r="CS35" s="715"/>
      <c r="CT35" s="715"/>
      <c r="CU35" s="715"/>
      <c r="CV35" s="715"/>
      <c r="CW35" s="715"/>
      <c r="CX35" s="715"/>
      <c r="CY35" s="716"/>
      <c r="CZ35" s="684">
        <v>0.7</v>
      </c>
      <c r="DA35" s="713"/>
      <c r="DB35" s="713"/>
      <c r="DC35" s="717"/>
      <c r="DD35" s="688">
        <v>34849</v>
      </c>
      <c r="DE35" s="715"/>
      <c r="DF35" s="715"/>
      <c r="DG35" s="715"/>
      <c r="DH35" s="715"/>
      <c r="DI35" s="715"/>
      <c r="DJ35" s="715"/>
      <c r="DK35" s="716"/>
      <c r="DL35" s="688">
        <v>34849</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329</v>
      </c>
      <c r="AR36" s="757"/>
      <c r="AS36" s="757"/>
      <c r="AT36" s="757"/>
      <c r="AU36" s="757"/>
      <c r="AV36" s="757"/>
      <c r="AW36" s="757"/>
      <c r="AX36" s="757"/>
      <c r="AY36" s="758"/>
      <c r="AZ36" s="679">
        <v>144299</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23236</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658235</v>
      </c>
      <c r="CS36" s="680"/>
      <c r="CT36" s="680"/>
      <c r="CU36" s="680"/>
      <c r="CV36" s="680"/>
      <c r="CW36" s="680"/>
      <c r="CX36" s="680"/>
      <c r="CY36" s="681"/>
      <c r="CZ36" s="684">
        <v>12.8</v>
      </c>
      <c r="DA36" s="713"/>
      <c r="DB36" s="713"/>
      <c r="DC36" s="717"/>
      <c r="DD36" s="688">
        <v>582737</v>
      </c>
      <c r="DE36" s="680"/>
      <c r="DF36" s="680"/>
      <c r="DG36" s="680"/>
      <c r="DH36" s="680"/>
      <c r="DI36" s="680"/>
      <c r="DJ36" s="680"/>
      <c r="DK36" s="681"/>
      <c r="DL36" s="688">
        <v>437147</v>
      </c>
      <c r="DM36" s="680"/>
      <c r="DN36" s="680"/>
      <c r="DO36" s="680"/>
      <c r="DP36" s="680"/>
      <c r="DQ36" s="680"/>
      <c r="DR36" s="680"/>
      <c r="DS36" s="680"/>
      <c r="DT36" s="680"/>
      <c r="DU36" s="680"/>
      <c r="DV36" s="681"/>
      <c r="DW36" s="684">
        <v>14</v>
      </c>
      <c r="DX36" s="713"/>
      <c r="DY36" s="713"/>
      <c r="DZ36" s="713"/>
      <c r="EA36" s="713"/>
      <c r="EB36" s="713"/>
      <c r="EC36" s="714"/>
    </row>
    <row r="37" spans="2:133" ht="11.25" customHeight="1">
      <c r="B37" s="676" t="s">
        <v>332</v>
      </c>
      <c r="C37" s="677"/>
      <c r="D37" s="677"/>
      <c r="E37" s="677"/>
      <c r="F37" s="677"/>
      <c r="G37" s="677"/>
      <c r="H37" s="677"/>
      <c r="I37" s="677"/>
      <c r="J37" s="677"/>
      <c r="K37" s="677"/>
      <c r="L37" s="677"/>
      <c r="M37" s="677"/>
      <c r="N37" s="677"/>
      <c r="O37" s="677"/>
      <c r="P37" s="677"/>
      <c r="Q37" s="678"/>
      <c r="R37" s="679">
        <v>217856</v>
      </c>
      <c r="S37" s="680"/>
      <c r="T37" s="680"/>
      <c r="U37" s="680"/>
      <c r="V37" s="680"/>
      <c r="W37" s="680"/>
      <c r="X37" s="680"/>
      <c r="Y37" s="681"/>
      <c r="Z37" s="682">
        <v>4</v>
      </c>
      <c r="AA37" s="682"/>
      <c r="AB37" s="682"/>
      <c r="AC37" s="682"/>
      <c r="AD37" s="683" t="s">
        <v>127</v>
      </c>
      <c r="AE37" s="683"/>
      <c r="AF37" s="683"/>
      <c r="AG37" s="683"/>
      <c r="AH37" s="683"/>
      <c r="AI37" s="683"/>
      <c r="AJ37" s="683"/>
      <c r="AK37" s="683"/>
      <c r="AL37" s="684" t="s">
        <v>138</v>
      </c>
      <c r="AM37" s="685"/>
      <c r="AN37" s="685"/>
      <c r="AO37" s="686"/>
      <c r="AQ37" s="756" t="s">
        <v>333</v>
      </c>
      <c r="AR37" s="757"/>
      <c r="AS37" s="757"/>
      <c r="AT37" s="757"/>
      <c r="AU37" s="757"/>
      <c r="AV37" s="757"/>
      <c r="AW37" s="757"/>
      <c r="AX37" s="757"/>
      <c r="AY37" s="758"/>
      <c r="AZ37" s="679">
        <v>70872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1011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124450</v>
      </c>
      <c r="CS37" s="715"/>
      <c r="CT37" s="715"/>
      <c r="CU37" s="715"/>
      <c r="CV37" s="715"/>
      <c r="CW37" s="715"/>
      <c r="CX37" s="715"/>
      <c r="CY37" s="716"/>
      <c r="CZ37" s="684">
        <v>2.4</v>
      </c>
      <c r="DA37" s="713"/>
      <c r="DB37" s="713"/>
      <c r="DC37" s="717"/>
      <c r="DD37" s="688">
        <v>113612</v>
      </c>
      <c r="DE37" s="715"/>
      <c r="DF37" s="715"/>
      <c r="DG37" s="715"/>
      <c r="DH37" s="715"/>
      <c r="DI37" s="715"/>
      <c r="DJ37" s="715"/>
      <c r="DK37" s="716"/>
      <c r="DL37" s="688">
        <v>110277</v>
      </c>
      <c r="DM37" s="715"/>
      <c r="DN37" s="715"/>
      <c r="DO37" s="715"/>
      <c r="DP37" s="715"/>
      <c r="DQ37" s="715"/>
      <c r="DR37" s="715"/>
      <c r="DS37" s="715"/>
      <c r="DT37" s="715"/>
      <c r="DU37" s="715"/>
      <c r="DV37" s="716"/>
      <c r="DW37" s="684">
        <v>3.5</v>
      </c>
      <c r="DX37" s="713"/>
      <c r="DY37" s="713"/>
      <c r="DZ37" s="713"/>
      <c r="EA37" s="713"/>
      <c r="EB37" s="713"/>
      <c r="EC37" s="714"/>
    </row>
    <row r="38" spans="2:133" ht="11.25" customHeight="1">
      <c r="B38" s="724" t="s">
        <v>336</v>
      </c>
      <c r="C38" s="725"/>
      <c r="D38" s="725"/>
      <c r="E38" s="725"/>
      <c r="F38" s="725"/>
      <c r="G38" s="725"/>
      <c r="H38" s="725"/>
      <c r="I38" s="725"/>
      <c r="J38" s="725"/>
      <c r="K38" s="725"/>
      <c r="L38" s="725"/>
      <c r="M38" s="725"/>
      <c r="N38" s="725"/>
      <c r="O38" s="725"/>
      <c r="P38" s="725"/>
      <c r="Q38" s="726"/>
      <c r="R38" s="759">
        <v>5458587</v>
      </c>
      <c r="S38" s="760"/>
      <c r="T38" s="760"/>
      <c r="U38" s="760"/>
      <c r="V38" s="760"/>
      <c r="W38" s="760"/>
      <c r="X38" s="760"/>
      <c r="Y38" s="761"/>
      <c r="Z38" s="762">
        <v>100</v>
      </c>
      <c r="AA38" s="762"/>
      <c r="AB38" s="762"/>
      <c r="AC38" s="762"/>
      <c r="AD38" s="763">
        <v>2902368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127</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1655</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451544</v>
      </c>
      <c r="CS38" s="680"/>
      <c r="CT38" s="680"/>
      <c r="CU38" s="680"/>
      <c r="CV38" s="680"/>
      <c r="CW38" s="680"/>
      <c r="CX38" s="680"/>
      <c r="CY38" s="681"/>
      <c r="CZ38" s="684">
        <v>8.6999999999999993</v>
      </c>
      <c r="DA38" s="713"/>
      <c r="DB38" s="713"/>
      <c r="DC38" s="717"/>
      <c r="DD38" s="688">
        <v>394619</v>
      </c>
      <c r="DE38" s="680"/>
      <c r="DF38" s="680"/>
      <c r="DG38" s="680"/>
      <c r="DH38" s="680"/>
      <c r="DI38" s="680"/>
      <c r="DJ38" s="680"/>
      <c r="DK38" s="681"/>
      <c r="DL38" s="688">
        <v>350668</v>
      </c>
      <c r="DM38" s="680"/>
      <c r="DN38" s="680"/>
      <c r="DO38" s="680"/>
      <c r="DP38" s="680"/>
      <c r="DQ38" s="680"/>
      <c r="DR38" s="680"/>
      <c r="DS38" s="680"/>
      <c r="DT38" s="680"/>
      <c r="DU38" s="680"/>
      <c r="DV38" s="681"/>
      <c r="DW38" s="684">
        <v>11.2</v>
      </c>
      <c r="DX38" s="713"/>
      <c r="DY38" s="713"/>
      <c r="DZ38" s="713"/>
      <c r="EA38" s="713"/>
      <c r="EB38" s="713"/>
      <c r="EC38" s="714"/>
    </row>
    <row r="39" spans="2:133" ht="11.25" customHeight="1">
      <c r="AQ39" s="756" t="s">
        <v>340</v>
      </c>
      <c r="AR39" s="757"/>
      <c r="AS39" s="757"/>
      <c r="AT39" s="757"/>
      <c r="AU39" s="757"/>
      <c r="AV39" s="757"/>
      <c r="AW39" s="757"/>
      <c r="AX39" s="757"/>
      <c r="AY39" s="758"/>
      <c r="AZ39" s="679" t="s">
        <v>127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119163</v>
      </c>
      <c r="CS39" s="715"/>
      <c r="CT39" s="715"/>
      <c r="CU39" s="715"/>
      <c r="CV39" s="715"/>
      <c r="CW39" s="715"/>
      <c r="CX39" s="715"/>
      <c r="CY39" s="716"/>
      <c r="CZ39" s="684">
        <v>2.2999999999999998</v>
      </c>
      <c r="DA39" s="713"/>
      <c r="DB39" s="713"/>
      <c r="DC39" s="717"/>
      <c r="DD39" s="688">
        <v>116460</v>
      </c>
      <c r="DE39" s="715"/>
      <c r="DF39" s="715"/>
      <c r="DG39" s="715"/>
      <c r="DH39" s="715"/>
      <c r="DI39" s="715"/>
      <c r="DJ39" s="715"/>
      <c r="DK39" s="716"/>
      <c r="DL39" s="688" t="s">
        <v>127</v>
      </c>
      <c r="DM39" s="715"/>
      <c r="DN39" s="715"/>
      <c r="DO39" s="715"/>
      <c r="DP39" s="715"/>
      <c r="DQ39" s="715"/>
      <c r="DR39" s="715"/>
      <c r="DS39" s="715"/>
      <c r="DT39" s="715"/>
      <c r="DU39" s="715"/>
      <c r="DV39" s="716"/>
      <c r="DW39" s="684" t="s">
        <v>138</v>
      </c>
      <c r="DX39" s="713"/>
      <c r="DY39" s="713"/>
      <c r="DZ39" s="713"/>
      <c r="EA39" s="713"/>
      <c r="EB39" s="713"/>
      <c r="EC39" s="714"/>
    </row>
    <row r="40" spans="2:133" ht="11.25" customHeight="1">
      <c r="AQ40" s="756" t="s">
        <v>344</v>
      </c>
      <c r="AR40" s="757"/>
      <c r="AS40" s="757"/>
      <c r="AT40" s="757"/>
      <c r="AU40" s="757"/>
      <c r="AV40" s="757"/>
      <c r="AW40" s="757"/>
      <c r="AX40" s="757"/>
      <c r="AY40" s="758"/>
      <c r="AZ40" s="679">
        <v>67547</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114</v>
      </c>
      <c r="CS40" s="680"/>
      <c r="CT40" s="680"/>
      <c r="CU40" s="680"/>
      <c r="CV40" s="680"/>
      <c r="CW40" s="680"/>
      <c r="CX40" s="680"/>
      <c r="CY40" s="681"/>
      <c r="CZ40" s="684">
        <v>0</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241</v>
      </c>
      <c r="DX40" s="713"/>
      <c r="DY40" s="713"/>
      <c r="DZ40" s="713"/>
      <c r="EA40" s="713"/>
      <c r="EB40" s="713"/>
      <c r="EC40" s="714"/>
    </row>
    <row r="41" spans="2:133" ht="11.25" customHeight="1">
      <c r="AQ41" s="766" t="s">
        <v>347</v>
      </c>
      <c r="AR41" s="767"/>
      <c r="AS41" s="767"/>
      <c r="AT41" s="767"/>
      <c r="AU41" s="767"/>
      <c r="AV41" s="767"/>
      <c r="AW41" s="767"/>
      <c r="AX41" s="767"/>
      <c r="AY41" s="768"/>
      <c r="AZ41" s="759">
        <v>239698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323</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241</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1420105</v>
      </c>
      <c r="CS42" s="680"/>
      <c r="CT42" s="680"/>
      <c r="CU42" s="680"/>
      <c r="CV42" s="680"/>
      <c r="CW42" s="680"/>
      <c r="CX42" s="680"/>
      <c r="CY42" s="681"/>
      <c r="CZ42" s="684">
        <v>27.5</v>
      </c>
      <c r="DA42" s="685"/>
      <c r="DB42" s="685"/>
      <c r="DC42" s="780"/>
      <c r="DD42" s="688">
        <v>145643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5950</v>
      </c>
      <c r="CS43" s="715"/>
      <c r="CT43" s="715"/>
      <c r="CU43" s="715"/>
      <c r="CV43" s="715"/>
      <c r="CW43" s="715"/>
      <c r="CX43" s="715"/>
      <c r="CY43" s="716"/>
      <c r="CZ43" s="684">
        <v>0.1</v>
      </c>
      <c r="DA43" s="713"/>
      <c r="DB43" s="713"/>
      <c r="DC43" s="717"/>
      <c r="DD43" s="688">
        <v>5950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1350889</v>
      </c>
      <c r="CS44" s="680"/>
      <c r="CT44" s="680"/>
      <c r="CU44" s="680"/>
      <c r="CV44" s="680"/>
      <c r="CW44" s="680"/>
      <c r="CX44" s="680"/>
      <c r="CY44" s="681"/>
      <c r="CZ44" s="684">
        <v>26.2</v>
      </c>
      <c r="DA44" s="685"/>
      <c r="DB44" s="685"/>
      <c r="DC44" s="780"/>
      <c r="DD44" s="688">
        <v>133787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1134844</v>
      </c>
      <c r="CS45" s="715"/>
      <c r="CT45" s="715"/>
      <c r="CU45" s="715"/>
      <c r="CV45" s="715"/>
      <c r="CW45" s="715"/>
      <c r="CX45" s="715"/>
      <c r="CY45" s="716"/>
      <c r="CZ45" s="684">
        <v>22</v>
      </c>
      <c r="DA45" s="713"/>
      <c r="DB45" s="713"/>
      <c r="DC45" s="717"/>
      <c r="DD45" s="688">
        <v>27992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193832</v>
      </c>
      <c r="CS46" s="680"/>
      <c r="CT46" s="680"/>
      <c r="CU46" s="680"/>
      <c r="CV46" s="680"/>
      <c r="CW46" s="680"/>
      <c r="CX46" s="680"/>
      <c r="CY46" s="681"/>
      <c r="CZ46" s="684">
        <v>3.8</v>
      </c>
      <c r="DA46" s="685"/>
      <c r="DB46" s="685"/>
      <c r="DC46" s="780"/>
      <c r="DD46" s="688">
        <v>100982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69216</v>
      </c>
      <c r="CS47" s="715"/>
      <c r="CT47" s="715"/>
      <c r="CU47" s="715"/>
      <c r="CV47" s="715"/>
      <c r="CW47" s="715"/>
      <c r="CX47" s="715"/>
      <c r="CY47" s="716"/>
      <c r="CZ47" s="684">
        <v>1.3</v>
      </c>
      <c r="DA47" s="713"/>
      <c r="DB47" s="713"/>
      <c r="DC47" s="717"/>
      <c r="DD47" s="688">
        <v>11856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5161985</v>
      </c>
      <c r="CS49" s="749"/>
      <c r="CT49" s="749"/>
      <c r="CU49" s="749"/>
      <c r="CV49" s="749"/>
      <c r="CW49" s="749"/>
      <c r="CX49" s="749"/>
      <c r="CY49" s="781"/>
      <c r="CZ49" s="764">
        <v>100</v>
      </c>
      <c r="DA49" s="782"/>
      <c r="DB49" s="782"/>
      <c r="DC49" s="783"/>
      <c r="DD49" s="784">
        <v>3231573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26jZzoLwQ2orc7YYxAtbyPlg5xrM5SL4qf/PT/m2nfxceLxc9oyx9s7+DcLboCETX1B+z4sXj06OjEyDdHb2bw==" saltValue="0MpCIpZdt0PuTarwKaPf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5450</v>
      </c>
      <c r="R7" s="815"/>
      <c r="S7" s="815"/>
      <c r="T7" s="815"/>
      <c r="U7" s="815"/>
      <c r="V7" s="815">
        <v>5154</v>
      </c>
      <c r="W7" s="815"/>
      <c r="X7" s="815"/>
      <c r="Y7" s="815"/>
      <c r="Z7" s="815"/>
      <c r="AA7" s="815">
        <v>296</v>
      </c>
      <c r="AB7" s="815"/>
      <c r="AC7" s="815"/>
      <c r="AD7" s="815"/>
      <c r="AE7" s="816"/>
      <c r="AF7" s="817">
        <v>274</v>
      </c>
      <c r="AG7" s="818"/>
      <c r="AH7" s="818"/>
      <c r="AI7" s="818"/>
      <c r="AJ7" s="819"/>
      <c r="AK7" s="854">
        <v>598</v>
      </c>
      <c r="AL7" s="855"/>
      <c r="AM7" s="855"/>
      <c r="AN7" s="855"/>
      <c r="AO7" s="855"/>
      <c r="AP7" s="855">
        <v>5302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v>0</v>
      </c>
      <c r="AB8" s="839"/>
      <c r="AC8" s="839"/>
      <c r="AD8" s="839"/>
      <c r="AE8" s="840"/>
      <c r="AF8" s="841">
        <v>0</v>
      </c>
      <c r="AG8" s="842"/>
      <c r="AH8" s="842"/>
      <c r="AI8" s="842"/>
      <c r="AJ8" s="843"/>
      <c r="AK8" s="844">
        <v>3</v>
      </c>
      <c r="AL8" s="845"/>
      <c r="AM8" s="845"/>
      <c r="AN8" s="845"/>
      <c r="AO8" s="845"/>
      <c r="AP8" s="845" t="s">
        <v>577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5</v>
      </c>
      <c r="R9" s="839"/>
      <c r="S9" s="839"/>
      <c r="T9" s="839"/>
      <c r="U9" s="839"/>
      <c r="V9" s="839">
        <v>5</v>
      </c>
      <c r="W9" s="839"/>
      <c r="X9" s="839"/>
      <c r="Y9" s="839"/>
      <c r="Z9" s="839"/>
      <c r="AA9" s="839">
        <v>1</v>
      </c>
      <c r="AB9" s="839"/>
      <c r="AC9" s="839"/>
      <c r="AD9" s="839"/>
      <c r="AE9" s="840"/>
      <c r="AF9" s="841">
        <v>1</v>
      </c>
      <c r="AG9" s="842"/>
      <c r="AH9" s="842"/>
      <c r="AI9" s="842"/>
      <c r="AJ9" s="843"/>
      <c r="AK9" s="844">
        <v>4</v>
      </c>
      <c r="AL9" s="845"/>
      <c r="AM9" s="845"/>
      <c r="AN9" s="845"/>
      <c r="AO9" s="845"/>
      <c r="AP9" s="845" t="s">
        <v>577</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5459</v>
      </c>
      <c r="R23" s="874"/>
      <c r="S23" s="874"/>
      <c r="T23" s="874"/>
      <c r="U23" s="874"/>
      <c r="V23" s="874">
        <v>5162</v>
      </c>
      <c r="W23" s="874"/>
      <c r="X23" s="874"/>
      <c r="Y23" s="874"/>
      <c r="Z23" s="874"/>
      <c r="AA23" s="874">
        <v>297</v>
      </c>
      <c r="AB23" s="874"/>
      <c r="AC23" s="874"/>
      <c r="AD23" s="874"/>
      <c r="AE23" s="875"/>
      <c r="AF23" s="876">
        <v>275</v>
      </c>
      <c r="AG23" s="874"/>
      <c r="AH23" s="874"/>
      <c r="AI23" s="874"/>
      <c r="AJ23" s="877"/>
      <c r="AK23" s="878"/>
      <c r="AL23" s="879"/>
      <c r="AM23" s="879"/>
      <c r="AN23" s="879"/>
      <c r="AO23" s="879"/>
      <c r="AP23" s="874">
        <v>5302</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816</v>
      </c>
      <c r="R28" s="903"/>
      <c r="S28" s="903"/>
      <c r="T28" s="903"/>
      <c r="U28" s="903"/>
      <c r="V28" s="903">
        <v>782</v>
      </c>
      <c r="W28" s="903"/>
      <c r="X28" s="903"/>
      <c r="Y28" s="903"/>
      <c r="Z28" s="903"/>
      <c r="AA28" s="903">
        <v>33</v>
      </c>
      <c r="AB28" s="903"/>
      <c r="AC28" s="903"/>
      <c r="AD28" s="903"/>
      <c r="AE28" s="904"/>
      <c r="AF28" s="905">
        <v>33</v>
      </c>
      <c r="AG28" s="903"/>
      <c r="AH28" s="903"/>
      <c r="AI28" s="903"/>
      <c r="AJ28" s="906"/>
      <c r="AK28" s="907">
        <v>68</v>
      </c>
      <c r="AL28" s="898"/>
      <c r="AM28" s="898"/>
      <c r="AN28" s="898"/>
      <c r="AO28" s="898"/>
      <c r="AP28" s="898" t="s">
        <v>577</v>
      </c>
      <c r="AQ28" s="898"/>
      <c r="AR28" s="898"/>
      <c r="AS28" s="898"/>
      <c r="AT28" s="898"/>
      <c r="AU28" s="898" t="s">
        <v>577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839</v>
      </c>
      <c r="R29" s="839"/>
      <c r="S29" s="839"/>
      <c r="T29" s="839"/>
      <c r="U29" s="839"/>
      <c r="V29" s="839">
        <v>817</v>
      </c>
      <c r="W29" s="839"/>
      <c r="X29" s="839"/>
      <c r="Y29" s="839"/>
      <c r="Z29" s="839"/>
      <c r="AA29" s="839">
        <v>22</v>
      </c>
      <c r="AB29" s="839"/>
      <c r="AC29" s="839"/>
      <c r="AD29" s="839"/>
      <c r="AE29" s="840"/>
      <c r="AF29" s="841">
        <v>22</v>
      </c>
      <c r="AG29" s="842"/>
      <c r="AH29" s="842"/>
      <c r="AI29" s="842"/>
      <c r="AJ29" s="843"/>
      <c r="AK29" s="910">
        <v>117</v>
      </c>
      <c r="AL29" s="911"/>
      <c r="AM29" s="911"/>
      <c r="AN29" s="911"/>
      <c r="AO29" s="911"/>
      <c r="AP29" s="911" t="s">
        <v>577</v>
      </c>
      <c r="AQ29" s="911"/>
      <c r="AR29" s="911"/>
      <c r="AS29" s="911"/>
      <c r="AT29" s="911"/>
      <c r="AU29" s="911" t="s">
        <v>577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101</v>
      </c>
      <c r="R30" s="839"/>
      <c r="S30" s="839"/>
      <c r="T30" s="839"/>
      <c r="U30" s="839"/>
      <c r="V30" s="839">
        <v>100</v>
      </c>
      <c r="W30" s="839"/>
      <c r="X30" s="839"/>
      <c r="Y30" s="839"/>
      <c r="Z30" s="839"/>
      <c r="AA30" s="839">
        <v>1</v>
      </c>
      <c r="AB30" s="839"/>
      <c r="AC30" s="839"/>
      <c r="AD30" s="839"/>
      <c r="AE30" s="840"/>
      <c r="AF30" s="841">
        <v>1</v>
      </c>
      <c r="AG30" s="842"/>
      <c r="AH30" s="842"/>
      <c r="AI30" s="842"/>
      <c r="AJ30" s="843"/>
      <c r="AK30" s="910">
        <v>29</v>
      </c>
      <c r="AL30" s="911"/>
      <c r="AM30" s="911"/>
      <c r="AN30" s="911"/>
      <c r="AO30" s="911"/>
      <c r="AP30" s="911" t="s">
        <v>577</v>
      </c>
      <c r="AQ30" s="911"/>
      <c r="AR30" s="911"/>
      <c r="AS30" s="911"/>
      <c r="AT30" s="911"/>
      <c r="AU30" s="911" t="s">
        <v>578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332</v>
      </c>
      <c r="R31" s="839"/>
      <c r="S31" s="839"/>
      <c r="T31" s="839"/>
      <c r="U31" s="839"/>
      <c r="V31" s="839">
        <v>334</v>
      </c>
      <c r="W31" s="839"/>
      <c r="X31" s="839"/>
      <c r="Y31" s="839"/>
      <c r="Z31" s="839"/>
      <c r="AA31" s="839">
        <v>-2</v>
      </c>
      <c r="AB31" s="839"/>
      <c r="AC31" s="839"/>
      <c r="AD31" s="839"/>
      <c r="AE31" s="840"/>
      <c r="AF31" s="841">
        <v>410</v>
      </c>
      <c r="AG31" s="842"/>
      <c r="AH31" s="842"/>
      <c r="AI31" s="842"/>
      <c r="AJ31" s="843"/>
      <c r="AK31" s="910">
        <v>59</v>
      </c>
      <c r="AL31" s="911"/>
      <c r="AM31" s="911"/>
      <c r="AN31" s="911"/>
      <c r="AO31" s="911"/>
      <c r="AP31" s="911">
        <v>2877</v>
      </c>
      <c r="AQ31" s="911"/>
      <c r="AR31" s="911"/>
      <c r="AS31" s="911"/>
      <c r="AT31" s="911"/>
      <c r="AU31" s="911">
        <v>1042</v>
      </c>
      <c r="AV31" s="911"/>
      <c r="AW31" s="911"/>
      <c r="AX31" s="911"/>
      <c r="AY31" s="911"/>
      <c r="AZ31" s="912" t="s">
        <v>597</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551</v>
      </c>
      <c r="R32" s="839"/>
      <c r="S32" s="839"/>
      <c r="T32" s="839"/>
      <c r="U32" s="839"/>
      <c r="V32" s="839">
        <v>541</v>
      </c>
      <c r="W32" s="839"/>
      <c r="X32" s="839"/>
      <c r="Y32" s="839"/>
      <c r="Z32" s="839"/>
      <c r="AA32" s="839">
        <v>10</v>
      </c>
      <c r="AB32" s="839"/>
      <c r="AC32" s="839"/>
      <c r="AD32" s="839"/>
      <c r="AE32" s="840"/>
      <c r="AF32" s="841">
        <v>10</v>
      </c>
      <c r="AG32" s="842"/>
      <c r="AH32" s="842"/>
      <c r="AI32" s="842"/>
      <c r="AJ32" s="843"/>
      <c r="AK32" s="910">
        <v>97</v>
      </c>
      <c r="AL32" s="911"/>
      <c r="AM32" s="911"/>
      <c r="AN32" s="911"/>
      <c r="AO32" s="911"/>
      <c r="AP32" s="911">
        <v>2732</v>
      </c>
      <c r="AQ32" s="911"/>
      <c r="AR32" s="911"/>
      <c r="AS32" s="911"/>
      <c r="AT32" s="911"/>
      <c r="AU32" s="911">
        <v>1047</v>
      </c>
      <c r="AV32" s="911"/>
      <c r="AW32" s="911"/>
      <c r="AX32" s="911"/>
      <c r="AY32" s="911"/>
      <c r="AZ32" s="912" t="s">
        <v>597</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66</v>
      </c>
      <c r="R33" s="839"/>
      <c r="S33" s="839"/>
      <c r="T33" s="839"/>
      <c r="U33" s="839"/>
      <c r="V33" s="839">
        <v>57</v>
      </c>
      <c r="W33" s="839"/>
      <c r="X33" s="839"/>
      <c r="Y33" s="839"/>
      <c r="Z33" s="839"/>
      <c r="AA33" s="839">
        <v>9</v>
      </c>
      <c r="AB33" s="839"/>
      <c r="AC33" s="839"/>
      <c r="AD33" s="839"/>
      <c r="AE33" s="840"/>
      <c r="AF33" s="841">
        <v>9</v>
      </c>
      <c r="AG33" s="842"/>
      <c r="AH33" s="842"/>
      <c r="AI33" s="842"/>
      <c r="AJ33" s="843"/>
      <c r="AK33" s="910">
        <v>47</v>
      </c>
      <c r="AL33" s="911"/>
      <c r="AM33" s="911"/>
      <c r="AN33" s="911"/>
      <c r="AO33" s="911"/>
      <c r="AP33" s="911">
        <v>395</v>
      </c>
      <c r="AQ33" s="911"/>
      <c r="AR33" s="911"/>
      <c r="AS33" s="911"/>
      <c r="AT33" s="911"/>
      <c r="AU33" s="911">
        <v>395</v>
      </c>
      <c r="AV33" s="911"/>
      <c r="AW33" s="911"/>
      <c r="AX33" s="911"/>
      <c r="AY33" s="911"/>
      <c r="AZ33" s="912" t="s">
        <v>598</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484</v>
      </c>
      <c r="AG63" s="922"/>
      <c r="AH63" s="922"/>
      <c r="AI63" s="922"/>
      <c r="AJ63" s="923"/>
      <c r="AK63" s="924"/>
      <c r="AL63" s="919"/>
      <c r="AM63" s="919"/>
      <c r="AN63" s="919"/>
      <c r="AO63" s="919"/>
      <c r="AP63" s="922">
        <v>6005</v>
      </c>
      <c r="AQ63" s="922"/>
      <c r="AR63" s="922"/>
      <c r="AS63" s="922"/>
      <c r="AT63" s="922"/>
      <c r="AU63" s="922">
        <v>2484</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392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579</v>
      </c>
      <c r="C68" s="950"/>
      <c r="D68" s="950"/>
      <c r="E68" s="950"/>
      <c r="F68" s="950"/>
      <c r="G68" s="950"/>
      <c r="H68" s="950"/>
      <c r="I68" s="950"/>
      <c r="J68" s="950"/>
      <c r="K68" s="950"/>
      <c r="L68" s="950"/>
      <c r="M68" s="950"/>
      <c r="N68" s="950"/>
      <c r="O68" s="950"/>
      <c r="P68" s="951"/>
      <c r="Q68" s="952">
        <v>729</v>
      </c>
      <c r="R68" s="946"/>
      <c r="S68" s="946"/>
      <c r="T68" s="946"/>
      <c r="U68" s="946"/>
      <c r="V68" s="946">
        <v>714</v>
      </c>
      <c r="W68" s="946"/>
      <c r="X68" s="946"/>
      <c r="Y68" s="946"/>
      <c r="Z68" s="946"/>
      <c r="AA68" s="946">
        <v>15</v>
      </c>
      <c r="AB68" s="946"/>
      <c r="AC68" s="946"/>
      <c r="AD68" s="946"/>
      <c r="AE68" s="946"/>
      <c r="AF68" s="946">
        <v>15</v>
      </c>
      <c r="AG68" s="946"/>
      <c r="AH68" s="946"/>
      <c r="AI68" s="946"/>
      <c r="AJ68" s="946"/>
      <c r="AK68" s="946">
        <v>12</v>
      </c>
      <c r="AL68" s="946"/>
      <c r="AM68" s="946"/>
      <c r="AN68" s="946"/>
      <c r="AO68" s="946"/>
      <c r="AP68" s="946">
        <v>269</v>
      </c>
      <c r="AQ68" s="946"/>
      <c r="AR68" s="946"/>
      <c r="AS68" s="946"/>
      <c r="AT68" s="946"/>
      <c r="AU68" s="946">
        <v>36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580</v>
      </c>
      <c r="C69" s="954"/>
      <c r="D69" s="954"/>
      <c r="E69" s="954"/>
      <c r="F69" s="954"/>
      <c r="G69" s="954"/>
      <c r="H69" s="954"/>
      <c r="I69" s="954"/>
      <c r="J69" s="954"/>
      <c r="K69" s="954"/>
      <c r="L69" s="954"/>
      <c r="M69" s="954"/>
      <c r="N69" s="954"/>
      <c r="O69" s="954"/>
      <c r="P69" s="955"/>
      <c r="Q69" s="956">
        <v>379</v>
      </c>
      <c r="R69" s="911"/>
      <c r="S69" s="911"/>
      <c r="T69" s="911"/>
      <c r="U69" s="911"/>
      <c r="V69" s="911">
        <v>356</v>
      </c>
      <c r="W69" s="911"/>
      <c r="X69" s="911"/>
      <c r="Y69" s="911"/>
      <c r="Z69" s="911"/>
      <c r="AA69" s="911">
        <v>23</v>
      </c>
      <c r="AB69" s="911"/>
      <c r="AC69" s="911"/>
      <c r="AD69" s="911"/>
      <c r="AE69" s="911"/>
      <c r="AF69" s="911">
        <v>23</v>
      </c>
      <c r="AG69" s="911"/>
      <c r="AH69" s="911"/>
      <c r="AI69" s="911"/>
      <c r="AJ69" s="911"/>
      <c r="AK69" s="911">
        <v>0</v>
      </c>
      <c r="AL69" s="911"/>
      <c r="AM69" s="911"/>
      <c r="AN69" s="911"/>
      <c r="AO69" s="911"/>
      <c r="AP69" s="911">
        <v>0</v>
      </c>
      <c r="AQ69" s="911"/>
      <c r="AR69" s="911"/>
      <c r="AS69" s="911"/>
      <c r="AT69" s="911"/>
      <c r="AU69" s="911" t="s">
        <v>589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581</v>
      </c>
      <c r="C70" s="954"/>
      <c r="D70" s="954"/>
      <c r="E70" s="954"/>
      <c r="F70" s="954"/>
      <c r="G70" s="954"/>
      <c r="H70" s="954"/>
      <c r="I70" s="954"/>
      <c r="J70" s="954"/>
      <c r="K70" s="954"/>
      <c r="L70" s="954"/>
      <c r="M70" s="954"/>
      <c r="N70" s="954"/>
      <c r="O70" s="954"/>
      <c r="P70" s="955"/>
      <c r="Q70" s="956">
        <v>124</v>
      </c>
      <c r="R70" s="911"/>
      <c r="S70" s="911"/>
      <c r="T70" s="911"/>
      <c r="U70" s="911"/>
      <c r="V70" s="911">
        <v>114</v>
      </c>
      <c r="W70" s="911"/>
      <c r="X70" s="911"/>
      <c r="Y70" s="911"/>
      <c r="Z70" s="911"/>
      <c r="AA70" s="911">
        <v>11</v>
      </c>
      <c r="AB70" s="911"/>
      <c r="AC70" s="911"/>
      <c r="AD70" s="911"/>
      <c r="AE70" s="911"/>
      <c r="AF70" s="911">
        <v>11</v>
      </c>
      <c r="AG70" s="911"/>
      <c r="AH70" s="911"/>
      <c r="AI70" s="911"/>
      <c r="AJ70" s="911"/>
      <c r="AK70" s="911">
        <v>31</v>
      </c>
      <c r="AL70" s="911"/>
      <c r="AM70" s="911"/>
      <c r="AN70" s="911"/>
      <c r="AO70" s="911"/>
      <c r="AP70" s="911">
        <v>2</v>
      </c>
      <c r="AQ70" s="911"/>
      <c r="AR70" s="911"/>
      <c r="AS70" s="911"/>
      <c r="AT70" s="911"/>
      <c r="AU70" s="911" t="s">
        <v>589</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582</v>
      </c>
      <c r="C71" s="954"/>
      <c r="D71" s="954"/>
      <c r="E71" s="954"/>
      <c r="F71" s="954"/>
      <c r="G71" s="954"/>
      <c r="H71" s="954"/>
      <c r="I71" s="954"/>
      <c r="J71" s="954"/>
      <c r="K71" s="954"/>
      <c r="L71" s="954"/>
      <c r="M71" s="954"/>
      <c r="N71" s="954"/>
      <c r="O71" s="954"/>
      <c r="P71" s="955"/>
      <c r="Q71" s="956">
        <v>96</v>
      </c>
      <c r="R71" s="911"/>
      <c r="S71" s="911"/>
      <c r="T71" s="911"/>
      <c r="U71" s="911"/>
      <c r="V71" s="911">
        <v>87</v>
      </c>
      <c r="W71" s="911"/>
      <c r="X71" s="911"/>
      <c r="Y71" s="911"/>
      <c r="Z71" s="911"/>
      <c r="AA71" s="911">
        <v>8</v>
      </c>
      <c r="AB71" s="911"/>
      <c r="AC71" s="911"/>
      <c r="AD71" s="911"/>
      <c r="AE71" s="911"/>
      <c r="AF71" s="911">
        <v>8</v>
      </c>
      <c r="AG71" s="911"/>
      <c r="AH71" s="911"/>
      <c r="AI71" s="911"/>
      <c r="AJ71" s="911"/>
      <c r="AK71" s="911">
        <v>0</v>
      </c>
      <c r="AL71" s="911"/>
      <c r="AM71" s="911"/>
      <c r="AN71" s="911"/>
      <c r="AO71" s="911"/>
      <c r="AP71" s="911">
        <v>0</v>
      </c>
      <c r="AQ71" s="911"/>
      <c r="AR71" s="911"/>
      <c r="AS71" s="911"/>
      <c r="AT71" s="911"/>
      <c r="AU71" s="911" t="s">
        <v>589</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594</v>
      </c>
      <c r="C72" s="954"/>
      <c r="D72" s="954"/>
      <c r="E72" s="954"/>
      <c r="F72" s="954"/>
      <c r="G72" s="954"/>
      <c r="H72" s="954"/>
      <c r="I72" s="954"/>
      <c r="J72" s="954"/>
      <c r="K72" s="954"/>
      <c r="L72" s="954"/>
      <c r="M72" s="954"/>
      <c r="N72" s="954"/>
      <c r="O72" s="954"/>
      <c r="P72" s="955"/>
      <c r="Q72" s="956">
        <v>48</v>
      </c>
      <c r="R72" s="911"/>
      <c r="S72" s="911"/>
      <c r="T72" s="911"/>
      <c r="U72" s="911"/>
      <c r="V72" s="911">
        <v>43</v>
      </c>
      <c r="W72" s="911"/>
      <c r="X72" s="911"/>
      <c r="Y72" s="911"/>
      <c r="Z72" s="911"/>
      <c r="AA72" s="911">
        <v>5</v>
      </c>
      <c r="AB72" s="911"/>
      <c r="AC72" s="911"/>
      <c r="AD72" s="911"/>
      <c r="AE72" s="911"/>
      <c r="AF72" s="911">
        <v>5</v>
      </c>
      <c r="AG72" s="911"/>
      <c r="AH72" s="911"/>
      <c r="AI72" s="911"/>
      <c r="AJ72" s="911"/>
      <c r="AK72" s="911">
        <v>0</v>
      </c>
      <c r="AL72" s="911"/>
      <c r="AM72" s="911"/>
      <c r="AN72" s="911"/>
      <c r="AO72" s="911"/>
      <c r="AP72" s="911">
        <v>0</v>
      </c>
      <c r="AQ72" s="911"/>
      <c r="AR72" s="911"/>
      <c r="AS72" s="911"/>
      <c r="AT72" s="911"/>
      <c r="AU72" s="911" t="s">
        <v>589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583</v>
      </c>
      <c r="C73" s="954"/>
      <c r="D73" s="954"/>
      <c r="E73" s="954"/>
      <c r="F73" s="954"/>
      <c r="G73" s="954"/>
      <c r="H73" s="954"/>
      <c r="I73" s="954"/>
      <c r="J73" s="954"/>
      <c r="K73" s="954"/>
      <c r="L73" s="954"/>
      <c r="M73" s="954"/>
      <c r="N73" s="954"/>
      <c r="O73" s="954"/>
      <c r="P73" s="955"/>
      <c r="Q73" s="956">
        <v>30</v>
      </c>
      <c r="R73" s="911"/>
      <c r="S73" s="911"/>
      <c r="T73" s="911"/>
      <c r="U73" s="911"/>
      <c r="V73" s="911">
        <v>29</v>
      </c>
      <c r="W73" s="911"/>
      <c r="X73" s="911"/>
      <c r="Y73" s="911"/>
      <c r="Z73" s="911"/>
      <c r="AA73" s="911">
        <v>1</v>
      </c>
      <c r="AB73" s="911"/>
      <c r="AC73" s="911"/>
      <c r="AD73" s="911"/>
      <c r="AE73" s="911"/>
      <c r="AF73" s="911">
        <v>1</v>
      </c>
      <c r="AG73" s="911"/>
      <c r="AH73" s="911"/>
      <c r="AI73" s="911"/>
      <c r="AJ73" s="911"/>
      <c r="AK73" s="911">
        <v>0</v>
      </c>
      <c r="AL73" s="911"/>
      <c r="AM73" s="911"/>
      <c r="AN73" s="911"/>
      <c r="AO73" s="911"/>
      <c r="AP73" s="911">
        <v>6</v>
      </c>
      <c r="AQ73" s="911"/>
      <c r="AR73" s="911"/>
      <c r="AS73" s="911"/>
      <c r="AT73" s="911"/>
      <c r="AU73" s="911" t="s">
        <v>589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584</v>
      </c>
      <c r="C74" s="954"/>
      <c r="D74" s="954"/>
      <c r="E74" s="954"/>
      <c r="F74" s="954"/>
      <c r="G74" s="954"/>
      <c r="H74" s="954"/>
      <c r="I74" s="954"/>
      <c r="J74" s="954"/>
      <c r="K74" s="954"/>
      <c r="L74" s="954"/>
      <c r="M74" s="954"/>
      <c r="N74" s="954"/>
      <c r="O74" s="954"/>
      <c r="P74" s="955"/>
      <c r="Q74" s="956">
        <v>32</v>
      </c>
      <c r="R74" s="911"/>
      <c r="S74" s="911"/>
      <c r="T74" s="911"/>
      <c r="U74" s="911"/>
      <c r="V74" s="911">
        <v>31</v>
      </c>
      <c r="W74" s="911"/>
      <c r="X74" s="911"/>
      <c r="Y74" s="911"/>
      <c r="Z74" s="911"/>
      <c r="AA74" s="911">
        <v>1</v>
      </c>
      <c r="AB74" s="911"/>
      <c r="AC74" s="911"/>
      <c r="AD74" s="911"/>
      <c r="AE74" s="911"/>
      <c r="AF74" s="911">
        <v>1</v>
      </c>
      <c r="AG74" s="911"/>
      <c r="AH74" s="911"/>
      <c r="AI74" s="911"/>
      <c r="AJ74" s="911"/>
      <c r="AK74" s="911">
        <v>1</v>
      </c>
      <c r="AL74" s="911"/>
      <c r="AM74" s="911"/>
      <c r="AN74" s="911"/>
      <c r="AO74" s="911"/>
      <c r="AP74" s="911">
        <v>0</v>
      </c>
      <c r="AQ74" s="911"/>
      <c r="AR74" s="911"/>
      <c r="AS74" s="911"/>
      <c r="AT74" s="911"/>
      <c r="AU74" s="911" t="s">
        <v>589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585</v>
      </c>
      <c r="C75" s="954"/>
      <c r="D75" s="954"/>
      <c r="E75" s="954"/>
      <c r="F75" s="954"/>
      <c r="G75" s="954"/>
      <c r="H75" s="954"/>
      <c r="I75" s="954"/>
      <c r="J75" s="954"/>
      <c r="K75" s="954"/>
      <c r="L75" s="954"/>
      <c r="M75" s="954"/>
      <c r="N75" s="954"/>
      <c r="O75" s="954"/>
      <c r="P75" s="955"/>
      <c r="Q75" s="959">
        <v>6945</v>
      </c>
      <c r="R75" s="960"/>
      <c r="S75" s="960"/>
      <c r="T75" s="960"/>
      <c r="U75" s="910"/>
      <c r="V75" s="961">
        <v>6898</v>
      </c>
      <c r="W75" s="960"/>
      <c r="X75" s="960"/>
      <c r="Y75" s="960"/>
      <c r="Z75" s="910"/>
      <c r="AA75" s="961">
        <v>47</v>
      </c>
      <c r="AB75" s="960"/>
      <c r="AC75" s="960"/>
      <c r="AD75" s="960"/>
      <c r="AE75" s="910"/>
      <c r="AF75" s="961">
        <v>47</v>
      </c>
      <c r="AG75" s="960"/>
      <c r="AH75" s="960"/>
      <c r="AI75" s="960"/>
      <c r="AJ75" s="910"/>
      <c r="AK75" s="961">
        <v>3596</v>
      </c>
      <c r="AL75" s="960"/>
      <c r="AM75" s="960"/>
      <c r="AN75" s="960"/>
      <c r="AO75" s="910"/>
      <c r="AP75" s="961">
        <v>0</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586</v>
      </c>
      <c r="C76" s="954"/>
      <c r="D76" s="954"/>
      <c r="E76" s="954"/>
      <c r="F76" s="954"/>
      <c r="G76" s="954"/>
      <c r="H76" s="954"/>
      <c r="I76" s="954"/>
      <c r="J76" s="954"/>
      <c r="K76" s="954"/>
      <c r="L76" s="954"/>
      <c r="M76" s="954"/>
      <c r="N76" s="954"/>
      <c r="O76" s="954"/>
      <c r="P76" s="955"/>
      <c r="Q76" s="959">
        <v>82</v>
      </c>
      <c r="R76" s="960"/>
      <c r="S76" s="960"/>
      <c r="T76" s="960"/>
      <c r="U76" s="910"/>
      <c r="V76" s="961">
        <v>76</v>
      </c>
      <c r="W76" s="960"/>
      <c r="X76" s="960"/>
      <c r="Y76" s="960"/>
      <c r="Z76" s="910"/>
      <c r="AA76" s="961">
        <v>6</v>
      </c>
      <c r="AB76" s="960"/>
      <c r="AC76" s="960"/>
      <c r="AD76" s="960"/>
      <c r="AE76" s="910"/>
      <c r="AF76" s="961">
        <v>6</v>
      </c>
      <c r="AG76" s="960"/>
      <c r="AH76" s="960"/>
      <c r="AI76" s="960"/>
      <c r="AJ76" s="910"/>
      <c r="AK76" s="961">
        <v>0</v>
      </c>
      <c r="AL76" s="960"/>
      <c r="AM76" s="960"/>
      <c r="AN76" s="960"/>
      <c r="AO76" s="910"/>
      <c r="AP76" s="961">
        <v>0</v>
      </c>
      <c r="AQ76" s="960"/>
      <c r="AR76" s="960"/>
      <c r="AS76" s="960"/>
      <c r="AT76" s="910"/>
      <c r="AU76" s="961" t="s">
        <v>589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587</v>
      </c>
      <c r="C77" s="954"/>
      <c r="D77" s="954"/>
      <c r="E77" s="954"/>
      <c r="F77" s="954"/>
      <c r="G77" s="954"/>
      <c r="H77" s="954"/>
      <c r="I77" s="954"/>
      <c r="J77" s="954"/>
      <c r="K77" s="954"/>
      <c r="L77" s="954"/>
      <c r="M77" s="954"/>
      <c r="N77" s="954"/>
      <c r="O77" s="954"/>
      <c r="P77" s="955"/>
      <c r="Q77" s="959">
        <v>255</v>
      </c>
      <c r="R77" s="960"/>
      <c r="S77" s="960"/>
      <c r="T77" s="960"/>
      <c r="U77" s="910"/>
      <c r="V77" s="961">
        <v>188</v>
      </c>
      <c r="W77" s="960"/>
      <c r="X77" s="960"/>
      <c r="Y77" s="960"/>
      <c r="Z77" s="910"/>
      <c r="AA77" s="961">
        <v>67</v>
      </c>
      <c r="AB77" s="960"/>
      <c r="AC77" s="960"/>
      <c r="AD77" s="960"/>
      <c r="AE77" s="910"/>
      <c r="AF77" s="961">
        <v>67</v>
      </c>
      <c r="AG77" s="960"/>
      <c r="AH77" s="960"/>
      <c r="AI77" s="960"/>
      <c r="AJ77" s="910"/>
      <c r="AK77" s="961">
        <v>0</v>
      </c>
      <c r="AL77" s="960"/>
      <c r="AM77" s="960"/>
      <c r="AN77" s="960"/>
      <c r="AO77" s="910"/>
      <c r="AP77" s="961">
        <v>0</v>
      </c>
      <c r="AQ77" s="960"/>
      <c r="AR77" s="960"/>
      <c r="AS77" s="960"/>
      <c r="AT77" s="910"/>
      <c r="AU77" s="961" t="s">
        <v>589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588</v>
      </c>
      <c r="C78" s="954"/>
      <c r="D78" s="954"/>
      <c r="E78" s="954"/>
      <c r="F78" s="954"/>
      <c r="G78" s="954"/>
      <c r="H78" s="954"/>
      <c r="I78" s="954"/>
      <c r="J78" s="954"/>
      <c r="K78" s="954"/>
      <c r="L78" s="954"/>
      <c r="M78" s="954"/>
      <c r="N78" s="954"/>
      <c r="O78" s="954"/>
      <c r="P78" s="955"/>
      <c r="Q78" s="956">
        <v>163138</v>
      </c>
      <c r="R78" s="911"/>
      <c r="S78" s="911"/>
      <c r="T78" s="911"/>
      <c r="U78" s="911"/>
      <c r="V78" s="911">
        <v>157298</v>
      </c>
      <c r="W78" s="911"/>
      <c r="X78" s="911"/>
      <c r="Y78" s="911"/>
      <c r="Z78" s="911"/>
      <c r="AA78" s="911">
        <v>5840</v>
      </c>
      <c r="AB78" s="911"/>
      <c r="AC78" s="911"/>
      <c r="AD78" s="911"/>
      <c r="AE78" s="911"/>
      <c r="AF78" s="911">
        <v>5840</v>
      </c>
      <c r="AG78" s="911"/>
      <c r="AH78" s="911"/>
      <c r="AI78" s="911"/>
      <c r="AJ78" s="911"/>
      <c r="AK78" s="911">
        <v>734</v>
      </c>
      <c r="AL78" s="911"/>
      <c r="AM78" s="911"/>
      <c r="AN78" s="911"/>
      <c r="AO78" s="911"/>
      <c r="AP78" s="911">
        <v>0</v>
      </c>
      <c r="AQ78" s="911"/>
      <c r="AR78" s="911"/>
      <c r="AS78" s="911"/>
      <c r="AT78" s="911"/>
      <c r="AU78" s="911" t="s">
        <v>589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599</v>
      </c>
      <c r="C79" s="954"/>
      <c r="D79" s="954"/>
      <c r="E79" s="954"/>
      <c r="F79" s="954"/>
      <c r="G79" s="954"/>
      <c r="H79" s="954"/>
      <c r="I79" s="954"/>
      <c r="J79" s="954"/>
      <c r="K79" s="954"/>
      <c r="L79" s="954"/>
      <c r="M79" s="954"/>
      <c r="N79" s="954"/>
      <c r="O79" s="954"/>
      <c r="P79" s="955"/>
      <c r="Q79" s="956">
        <v>0</v>
      </c>
      <c r="R79" s="911"/>
      <c r="S79" s="911"/>
      <c r="T79" s="911"/>
      <c r="U79" s="911"/>
      <c r="V79" s="911">
        <v>0</v>
      </c>
      <c r="W79" s="911"/>
      <c r="X79" s="911"/>
      <c r="Y79" s="911"/>
      <c r="Z79" s="911"/>
      <c r="AA79" s="911">
        <v>0</v>
      </c>
      <c r="AB79" s="911"/>
      <c r="AC79" s="911"/>
      <c r="AD79" s="911"/>
      <c r="AE79" s="911"/>
      <c r="AF79" s="911">
        <v>0</v>
      </c>
      <c r="AG79" s="911"/>
      <c r="AH79" s="911"/>
      <c r="AI79" s="911"/>
      <c r="AJ79" s="911"/>
      <c r="AK79" s="911">
        <v>0</v>
      </c>
      <c r="AL79" s="911"/>
      <c r="AM79" s="911"/>
      <c r="AN79" s="911"/>
      <c r="AO79" s="911"/>
      <c r="AP79" s="911">
        <v>0</v>
      </c>
      <c r="AQ79" s="911"/>
      <c r="AR79" s="911"/>
      <c r="AS79" s="911"/>
      <c r="AT79" s="911"/>
      <c r="AU79" s="911" t="s">
        <v>600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6024</v>
      </c>
      <c r="AG88" s="922"/>
      <c r="AH88" s="922"/>
      <c r="AI88" s="922"/>
      <c r="AJ88" s="922"/>
      <c r="AK88" s="919"/>
      <c r="AL88" s="919"/>
      <c r="AM88" s="919"/>
      <c r="AN88" s="919"/>
      <c r="AO88" s="919"/>
      <c r="AP88" s="922">
        <v>277</v>
      </c>
      <c r="AQ88" s="922"/>
      <c r="AR88" s="922"/>
      <c r="AS88" s="922"/>
      <c r="AT88" s="922"/>
      <c r="AU88" s="922">
        <v>36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304</v>
      </c>
      <c r="AG109" s="975"/>
      <c r="AH109" s="975"/>
      <c r="AI109" s="975"/>
      <c r="AJ109" s="976"/>
      <c r="AK109" s="974" t="s">
        <v>303</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304</v>
      </c>
      <c r="BW109" s="975"/>
      <c r="BX109" s="975"/>
      <c r="BY109" s="975"/>
      <c r="BZ109" s="976"/>
      <c r="CA109" s="974" t="s">
        <v>303</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304</v>
      </c>
      <c r="DM109" s="975"/>
      <c r="DN109" s="975"/>
      <c r="DO109" s="975"/>
      <c r="DP109" s="976"/>
      <c r="DQ109" s="974" t="s">
        <v>303</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412038</v>
      </c>
      <c r="AB110" s="982"/>
      <c r="AC110" s="982"/>
      <c r="AD110" s="982"/>
      <c r="AE110" s="983"/>
      <c r="AF110" s="984">
        <v>459192</v>
      </c>
      <c r="AG110" s="982"/>
      <c r="AH110" s="982"/>
      <c r="AI110" s="982"/>
      <c r="AJ110" s="983"/>
      <c r="AK110" s="984">
        <v>443463</v>
      </c>
      <c r="AL110" s="982"/>
      <c r="AM110" s="982"/>
      <c r="AN110" s="982"/>
      <c r="AO110" s="983"/>
      <c r="AP110" s="985">
        <v>17.600000000000001</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5217721</v>
      </c>
      <c r="BR110" s="1017"/>
      <c r="BS110" s="1017"/>
      <c r="BT110" s="1017"/>
      <c r="BU110" s="1017"/>
      <c r="BV110" s="1017">
        <v>5347276</v>
      </c>
      <c r="BW110" s="1017"/>
      <c r="BX110" s="1017"/>
      <c r="BY110" s="1017"/>
      <c r="BZ110" s="1017"/>
      <c r="CA110" s="1017">
        <v>5301689</v>
      </c>
      <c r="CB110" s="1017"/>
      <c r="CC110" s="1017"/>
      <c r="CD110" s="1017"/>
      <c r="CE110" s="1017"/>
      <c r="CF110" s="1031">
        <v>209.9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389</v>
      </c>
      <c r="DH110" s="1017"/>
      <c r="DI110" s="1017"/>
      <c r="DJ110" s="1017"/>
      <c r="DK110" s="1017"/>
      <c r="DL110" s="1017" t="s">
        <v>435</v>
      </c>
      <c r="DM110" s="1017"/>
      <c r="DN110" s="1017"/>
      <c r="DO110" s="1017"/>
      <c r="DP110" s="1017"/>
      <c r="DQ110" s="1017" t="s">
        <v>435</v>
      </c>
      <c r="DR110" s="1017"/>
      <c r="DS110" s="1017"/>
      <c r="DT110" s="1017"/>
      <c r="DU110" s="1017"/>
      <c r="DV110" s="1018" t="s">
        <v>389</v>
      </c>
      <c r="DW110" s="1018"/>
      <c r="DX110" s="1018"/>
      <c r="DY110" s="1018"/>
      <c r="DZ110" s="1019"/>
    </row>
    <row r="111" spans="1:131" s="246" customFormat="1" ht="26.25" customHeight="1">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389</v>
      </c>
      <c r="AB111" s="1024"/>
      <c r="AC111" s="1024"/>
      <c r="AD111" s="1024"/>
      <c r="AE111" s="1025"/>
      <c r="AF111" s="1026" t="s">
        <v>435</v>
      </c>
      <c r="AG111" s="1024"/>
      <c r="AH111" s="1024"/>
      <c r="AI111" s="1024"/>
      <c r="AJ111" s="1025"/>
      <c r="AK111" s="1026" t="s">
        <v>435</v>
      </c>
      <c r="AL111" s="1024"/>
      <c r="AM111" s="1024"/>
      <c r="AN111" s="1024"/>
      <c r="AO111" s="1025"/>
      <c r="AP111" s="1027" t="s">
        <v>389</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5990</v>
      </c>
      <c r="BR111" s="1010"/>
      <c r="BS111" s="1010"/>
      <c r="BT111" s="1010"/>
      <c r="BU111" s="1010"/>
      <c r="BV111" s="1010">
        <v>39208</v>
      </c>
      <c r="BW111" s="1010"/>
      <c r="BX111" s="1010"/>
      <c r="BY111" s="1010"/>
      <c r="BZ111" s="1010"/>
      <c r="CA111" s="1010">
        <v>35093</v>
      </c>
      <c r="CB111" s="1010"/>
      <c r="CC111" s="1010"/>
      <c r="CD111" s="1010"/>
      <c r="CE111" s="1010"/>
      <c r="CF111" s="1004">
        <v>1.4</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389</v>
      </c>
      <c r="DH111" s="1010"/>
      <c r="DI111" s="1010"/>
      <c r="DJ111" s="1010"/>
      <c r="DK111" s="1010"/>
      <c r="DL111" s="1010" t="s">
        <v>389</v>
      </c>
      <c r="DM111" s="1010"/>
      <c r="DN111" s="1010"/>
      <c r="DO111" s="1010"/>
      <c r="DP111" s="1010"/>
      <c r="DQ111" s="1010" t="s">
        <v>389</v>
      </c>
      <c r="DR111" s="1010"/>
      <c r="DS111" s="1010"/>
      <c r="DT111" s="1010"/>
      <c r="DU111" s="1010"/>
      <c r="DV111" s="1011" t="s">
        <v>389</v>
      </c>
      <c r="DW111" s="1011"/>
      <c r="DX111" s="1011"/>
      <c r="DY111" s="1011"/>
      <c r="DZ111" s="1012"/>
    </row>
    <row r="112" spans="1:131" s="246" customFormat="1" ht="26.25" customHeight="1">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435</v>
      </c>
      <c r="AL112" s="1049"/>
      <c r="AM112" s="1049"/>
      <c r="AN112" s="1049"/>
      <c r="AO112" s="1050"/>
      <c r="AP112" s="1052" t="s">
        <v>435</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2431556</v>
      </c>
      <c r="BR112" s="1010"/>
      <c r="BS112" s="1010"/>
      <c r="BT112" s="1010"/>
      <c r="BU112" s="1010"/>
      <c r="BV112" s="1010">
        <v>2537330</v>
      </c>
      <c r="BW112" s="1010"/>
      <c r="BX112" s="1010"/>
      <c r="BY112" s="1010"/>
      <c r="BZ112" s="1010"/>
      <c r="CA112" s="1010">
        <v>2482729</v>
      </c>
      <c r="CB112" s="1010"/>
      <c r="CC112" s="1010"/>
      <c r="CD112" s="1010"/>
      <c r="CE112" s="1010"/>
      <c r="CF112" s="1004">
        <v>98.3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435</v>
      </c>
      <c r="DR112" s="1010"/>
      <c r="DS112" s="1010"/>
      <c r="DT112" s="1010"/>
      <c r="DU112" s="1010"/>
      <c r="DV112" s="1011" t="s">
        <v>435</v>
      </c>
      <c r="DW112" s="1011"/>
      <c r="DX112" s="1011"/>
      <c r="DY112" s="1011"/>
      <c r="DZ112" s="1012"/>
    </row>
    <row r="113" spans="1:130" s="246" customFormat="1" ht="26.25" customHeight="1">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177306</v>
      </c>
      <c r="AB113" s="1024"/>
      <c r="AC113" s="1024"/>
      <c r="AD113" s="1024"/>
      <c r="AE113" s="1025"/>
      <c r="AF113" s="1026">
        <v>172199</v>
      </c>
      <c r="AG113" s="1024"/>
      <c r="AH113" s="1024"/>
      <c r="AI113" s="1024"/>
      <c r="AJ113" s="1025"/>
      <c r="AK113" s="1026">
        <v>171039</v>
      </c>
      <c r="AL113" s="1024"/>
      <c r="AM113" s="1024"/>
      <c r="AN113" s="1024"/>
      <c r="AO113" s="1025"/>
      <c r="AP113" s="1027">
        <v>6.8</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39550</v>
      </c>
      <c r="BR113" s="1010"/>
      <c r="BS113" s="1010"/>
      <c r="BT113" s="1010"/>
      <c r="BU113" s="1010"/>
      <c r="BV113" s="1010">
        <v>38660</v>
      </c>
      <c r="BW113" s="1010"/>
      <c r="BX113" s="1010"/>
      <c r="BY113" s="1010"/>
      <c r="BZ113" s="1010"/>
      <c r="CA113" s="1010">
        <v>36328</v>
      </c>
      <c r="CB113" s="1010"/>
      <c r="CC113" s="1010"/>
      <c r="CD113" s="1010"/>
      <c r="CE113" s="1010"/>
      <c r="CF113" s="1004">
        <v>1.4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435</v>
      </c>
      <c r="DR113" s="1049"/>
      <c r="DS113" s="1049"/>
      <c r="DT113" s="1049"/>
      <c r="DU113" s="1050"/>
      <c r="DV113" s="1052" t="s">
        <v>435</v>
      </c>
      <c r="DW113" s="1053"/>
      <c r="DX113" s="1053"/>
      <c r="DY113" s="1053"/>
      <c r="DZ113" s="1054"/>
    </row>
    <row r="114" spans="1:130" s="246" customFormat="1" ht="26.25" customHeight="1">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864</v>
      </c>
      <c r="AB114" s="1049"/>
      <c r="AC114" s="1049"/>
      <c r="AD114" s="1049"/>
      <c r="AE114" s="1050"/>
      <c r="AF114" s="1051">
        <v>872</v>
      </c>
      <c r="AG114" s="1049"/>
      <c r="AH114" s="1049"/>
      <c r="AI114" s="1049"/>
      <c r="AJ114" s="1050"/>
      <c r="AK114" s="1051">
        <v>2343</v>
      </c>
      <c r="AL114" s="1049"/>
      <c r="AM114" s="1049"/>
      <c r="AN114" s="1049"/>
      <c r="AO114" s="1050"/>
      <c r="AP114" s="1052">
        <v>0.1</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826726</v>
      </c>
      <c r="BR114" s="1010"/>
      <c r="BS114" s="1010"/>
      <c r="BT114" s="1010"/>
      <c r="BU114" s="1010"/>
      <c r="BV114" s="1010">
        <v>796982</v>
      </c>
      <c r="BW114" s="1010"/>
      <c r="BX114" s="1010"/>
      <c r="BY114" s="1010"/>
      <c r="BZ114" s="1010"/>
      <c r="CA114" s="1010">
        <v>779179</v>
      </c>
      <c r="CB114" s="1010"/>
      <c r="CC114" s="1010"/>
      <c r="CD114" s="1010"/>
      <c r="CE114" s="1010"/>
      <c r="CF114" s="1004">
        <v>30.9</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389</v>
      </c>
      <c r="DM114" s="1049"/>
      <c r="DN114" s="1049"/>
      <c r="DO114" s="1049"/>
      <c r="DP114" s="1050"/>
      <c r="DQ114" s="1051" t="s">
        <v>435</v>
      </c>
      <c r="DR114" s="1049"/>
      <c r="DS114" s="1049"/>
      <c r="DT114" s="1049"/>
      <c r="DU114" s="1050"/>
      <c r="DV114" s="1052" t="s">
        <v>435</v>
      </c>
      <c r="DW114" s="1053"/>
      <c r="DX114" s="1053"/>
      <c r="DY114" s="1053"/>
      <c r="DZ114" s="1054"/>
    </row>
    <row r="115" spans="1:130" s="246" customFormat="1" ht="26.25" customHeight="1">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4115</v>
      </c>
      <c r="AB115" s="1024"/>
      <c r="AC115" s="1024"/>
      <c r="AD115" s="1024"/>
      <c r="AE115" s="1025"/>
      <c r="AF115" s="1026">
        <v>4115</v>
      </c>
      <c r="AG115" s="1024"/>
      <c r="AH115" s="1024"/>
      <c r="AI115" s="1024"/>
      <c r="AJ115" s="1025"/>
      <c r="AK115" s="1026">
        <v>4115</v>
      </c>
      <c r="AL115" s="1024"/>
      <c r="AM115" s="1024"/>
      <c r="AN115" s="1024"/>
      <c r="AO115" s="1025"/>
      <c r="AP115" s="1027">
        <v>0.2</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435</v>
      </c>
      <c r="BW115" s="1010"/>
      <c r="BX115" s="1010"/>
      <c r="BY115" s="1010"/>
      <c r="BZ115" s="1010"/>
      <c r="CA115" s="1010" t="s">
        <v>435</v>
      </c>
      <c r="CB115" s="1010"/>
      <c r="CC115" s="1010"/>
      <c r="CD115" s="1010"/>
      <c r="CE115" s="1010"/>
      <c r="CF115" s="1004" t="s">
        <v>389</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389</v>
      </c>
      <c r="DH115" s="1049"/>
      <c r="DI115" s="1049"/>
      <c r="DJ115" s="1049"/>
      <c r="DK115" s="1050"/>
      <c r="DL115" s="1051" t="s">
        <v>435</v>
      </c>
      <c r="DM115" s="1049"/>
      <c r="DN115" s="1049"/>
      <c r="DO115" s="1049"/>
      <c r="DP115" s="1050"/>
      <c r="DQ115" s="1051" t="s">
        <v>435</v>
      </c>
      <c r="DR115" s="1049"/>
      <c r="DS115" s="1049"/>
      <c r="DT115" s="1049"/>
      <c r="DU115" s="1050"/>
      <c r="DV115" s="1052" t="s">
        <v>435</v>
      </c>
      <c r="DW115" s="1053"/>
      <c r="DX115" s="1053"/>
      <c r="DY115" s="1053"/>
      <c r="DZ115" s="1054"/>
    </row>
    <row r="116" spans="1:130" s="246" customFormat="1" ht="26.25" customHeight="1">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435</v>
      </c>
      <c r="AB116" s="1049"/>
      <c r="AC116" s="1049"/>
      <c r="AD116" s="1049"/>
      <c r="AE116" s="1050"/>
      <c r="AF116" s="1051">
        <v>306</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435</v>
      </c>
      <c r="BW116" s="1010"/>
      <c r="BX116" s="1010"/>
      <c r="BY116" s="1010"/>
      <c r="BZ116" s="1010"/>
      <c r="CA116" s="1010" t="s">
        <v>435</v>
      </c>
      <c r="CB116" s="1010"/>
      <c r="CC116" s="1010"/>
      <c r="CD116" s="1010"/>
      <c r="CE116" s="1010"/>
      <c r="CF116" s="1004" t="s">
        <v>435</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5990</v>
      </c>
      <c r="DH116" s="1049"/>
      <c r="DI116" s="1049"/>
      <c r="DJ116" s="1049"/>
      <c r="DK116" s="1050"/>
      <c r="DL116" s="1051">
        <v>39208</v>
      </c>
      <c r="DM116" s="1049"/>
      <c r="DN116" s="1049"/>
      <c r="DO116" s="1049"/>
      <c r="DP116" s="1050"/>
      <c r="DQ116" s="1051">
        <v>35093</v>
      </c>
      <c r="DR116" s="1049"/>
      <c r="DS116" s="1049"/>
      <c r="DT116" s="1049"/>
      <c r="DU116" s="1050"/>
      <c r="DV116" s="1052">
        <v>1.4</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594323</v>
      </c>
      <c r="AB117" s="1067"/>
      <c r="AC117" s="1067"/>
      <c r="AD117" s="1067"/>
      <c r="AE117" s="1068"/>
      <c r="AF117" s="1069">
        <v>636684</v>
      </c>
      <c r="AG117" s="1067"/>
      <c r="AH117" s="1067"/>
      <c r="AI117" s="1067"/>
      <c r="AJ117" s="1068"/>
      <c r="AK117" s="1069">
        <v>620960</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457</v>
      </c>
      <c r="BR117" s="1010"/>
      <c r="BS117" s="1010"/>
      <c r="BT117" s="1010"/>
      <c r="BU117" s="1010"/>
      <c r="BV117" s="1010" t="s">
        <v>389</v>
      </c>
      <c r="BW117" s="1010"/>
      <c r="BX117" s="1010"/>
      <c r="BY117" s="1010"/>
      <c r="BZ117" s="1010"/>
      <c r="CA117" s="1010" t="s">
        <v>389</v>
      </c>
      <c r="CB117" s="1010"/>
      <c r="CC117" s="1010"/>
      <c r="CD117" s="1010"/>
      <c r="CE117" s="1010"/>
      <c r="CF117" s="1004" t="s">
        <v>389</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389</v>
      </c>
      <c r="DH117" s="1049"/>
      <c r="DI117" s="1049"/>
      <c r="DJ117" s="1049"/>
      <c r="DK117" s="1050"/>
      <c r="DL117" s="1051" t="s">
        <v>389</v>
      </c>
      <c r="DM117" s="1049"/>
      <c r="DN117" s="1049"/>
      <c r="DO117" s="1049"/>
      <c r="DP117" s="1050"/>
      <c r="DQ117" s="1051" t="s">
        <v>389</v>
      </c>
      <c r="DR117" s="1049"/>
      <c r="DS117" s="1049"/>
      <c r="DT117" s="1049"/>
      <c r="DU117" s="1050"/>
      <c r="DV117" s="1052" t="s">
        <v>389</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304</v>
      </c>
      <c r="AG118" s="975"/>
      <c r="AH118" s="975"/>
      <c r="AI118" s="975"/>
      <c r="AJ118" s="976"/>
      <c r="AK118" s="974" t="s">
        <v>303</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389</v>
      </c>
      <c r="BR118" s="1088"/>
      <c r="BS118" s="1088"/>
      <c r="BT118" s="1088"/>
      <c r="BU118" s="1088"/>
      <c r="BV118" s="1088" t="s">
        <v>389</v>
      </c>
      <c r="BW118" s="1088"/>
      <c r="BX118" s="1088"/>
      <c r="BY118" s="1088"/>
      <c r="BZ118" s="1088"/>
      <c r="CA118" s="1088" t="s">
        <v>389</v>
      </c>
      <c r="CB118" s="1088"/>
      <c r="CC118" s="1088"/>
      <c r="CD118" s="1088"/>
      <c r="CE118" s="1088"/>
      <c r="CF118" s="1004" t="s">
        <v>389</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389</v>
      </c>
      <c r="DH118" s="1049"/>
      <c r="DI118" s="1049"/>
      <c r="DJ118" s="1049"/>
      <c r="DK118" s="1050"/>
      <c r="DL118" s="1051" t="s">
        <v>461</v>
      </c>
      <c r="DM118" s="1049"/>
      <c r="DN118" s="1049"/>
      <c r="DO118" s="1049"/>
      <c r="DP118" s="1050"/>
      <c r="DQ118" s="1051" t="s">
        <v>389</v>
      </c>
      <c r="DR118" s="1049"/>
      <c r="DS118" s="1049"/>
      <c r="DT118" s="1049"/>
      <c r="DU118" s="1050"/>
      <c r="DV118" s="1052" t="s">
        <v>389</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389</v>
      </c>
      <c r="AB119" s="982"/>
      <c r="AC119" s="982"/>
      <c r="AD119" s="982"/>
      <c r="AE119" s="983"/>
      <c r="AF119" s="984" t="s">
        <v>462</v>
      </c>
      <c r="AG119" s="982"/>
      <c r="AH119" s="982"/>
      <c r="AI119" s="982"/>
      <c r="AJ119" s="983"/>
      <c r="AK119" s="984" t="s">
        <v>389</v>
      </c>
      <c r="AL119" s="982"/>
      <c r="AM119" s="982"/>
      <c r="AN119" s="982"/>
      <c r="AO119" s="983"/>
      <c r="AP119" s="985" t="s">
        <v>389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463</v>
      </c>
      <c r="BP119" s="1096"/>
      <c r="BQ119" s="1087">
        <v>8521543</v>
      </c>
      <c r="BR119" s="1088"/>
      <c r="BS119" s="1088"/>
      <c r="BT119" s="1088"/>
      <c r="BU119" s="1088"/>
      <c r="BV119" s="1088">
        <v>8759456</v>
      </c>
      <c r="BW119" s="1088"/>
      <c r="BX119" s="1088"/>
      <c r="BY119" s="1088"/>
      <c r="BZ119" s="1088"/>
      <c r="CA119" s="1088">
        <v>8635018</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389</v>
      </c>
      <c r="DH119" s="1074"/>
      <c r="DI119" s="1074"/>
      <c r="DJ119" s="1074"/>
      <c r="DK119" s="1075"/>
      <c r="DL119" s="1073" t="s">
        <v>389</v>
      </c>
      <c r="DM119" s="1074"/>
      <c r="DN119" s="1074"/>
      <c r="DO119" s="1074"/>
      <c r="DP119" s="1075"/>
      <c r="DQ119" s="1073" t="s">
        <v>389</v>
      </c>
      <c r="DR119" s="1074"/>
      <c r="DS119" s="1074"/>
      <c r="DT119" s="1074"/>
      <c r="DU119" s="1075"/>
      <c r="DV119" s="1076" t="s">
        <v>389</v>
      </c>
      <c r="DW119" s="1077"/>
      <c r="DX119" s="1077"/>
      <c r="DY119" s="1077"/>
      <c r="DZ119" s="1078"/>
    </row>
    <row r="120" spans="1:130" s="246" customFormat="1" ht="26.25" customHeight="1">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389</v>
      </c>
      <c r="AB120" s="1049"/>
      <c r="AC120" s="1049"/>
      <c r="AD120" s="1049"/>
      <c r="AE120" s="1050"/>
      <c r="AF120" s="1051" t="s">
        <v>389</v>
      </c>
      <c r="AG120" s="1049"/>
      <c r="AH120" s="1049"/>
      <c r="AI120" s="1049"/>
      <c r="AJ120" s="1050"/>
      <c r="AK120" s="1051" t="s">
        <v>389</v>
      </c>
      <c r="AL120" s="1049"/>
      <c r="AM120" s="1049"/>
      <c r="AN120" s="1049"/>
      <c r="AO120" s="1050"/>
      <c r="AP120" s="1052" t="s">
        <v>389</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2518874</v>
      </c>
      <c r="BR120" s="1017"/>
      <c r="BS120" s="1017"/>
      <c r="BT120" s="1017"/>
      <c r="BU120" s="1017"/>
      <c r="BV120" s="1017">
        <v>2105485</v>
      </c>
      <c r="BW120" s="1017"/>
      <c r="BX120" s="1017"/>
      <c r="BY120" s="1017"/>
      <c r="BZ120" s="1017"/>
      <c r="CA120" s="1017">
        <v>1631902</v>
      </c>
      <c r="CB120" s="1017"/>
      <c r="CC120" s="1017"/>
      <c r="CD120" s="1017"/>
      <c r="CE120" s="1017"/>
      <c r="CF120" s="1031">
        <v>64.599999999999994</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1280932</v>
      </c>
      <c r="DH120" s="1017"/>
      <c r="DI120" s="1017"/>
      <c r="DJ120" s="1017"/>
      <c r="DK120" s="1017"/>
      <c r="DL120" s="1017">
        <v>1206388</v>
      </c>
      <c r="DM120" s="1017"/>
      <c r="DN120" s="1017"/>
      <c r="DO120" s="1017"/>
      <c r="DP120" s="1017"/>
      <c r="DQ120" s="1017">
        <v>1046530</v>
      </c>
      <c r="DR120" s="1017"/>
      <c r="DS120" s="1017"/>
      <c r="DT120" s="1017"/>
      <c r="DU120" s="1017"/>
      <c r="DV120" s="1018">
        <v>41.4</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389</v>
      </c>
      <c r="AB121" s="1049"/>
      <c r="AC121" s="1049"/>
      <c r="AD121" s="1049"/>
      <c r="AE121" s="1050"/>
      <c r="AF121" s="1051" t="s">
        <v>389</v>
      </c>
      <c r="AG121" s="1049"/>
      <c r="AH121" s="1049"/>
      <c r="AI121" s="1049"/>
      <c r="AJ121" s="1050"/>
      <c r="AK121" s="1051" t="s">
        <v>389</v>
      </c>
      <c r="AL121" s="1049"/>
      <c r="AM121" s="1049"/>
      <c r="AN121" s="1049"/>
      <c r="AO121" s="1050"/>
      <c r="AP121" s="1052" t="s">
        <v>389</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t="s">
        <v>389</v>
      </c>
      <c r="BR121" s="1010"/>
      <c r="BS121" s="1010"/>
      <c r="BT121" s="1010"/>
      <c r="BU121" s="1010"/>
      <c r="BV121" s="1010" t="s">
        <v>457</v>
      </c>
      <c r="BW121" s="1010"/>
      <c r="BX121" s="1010"/>
      <c r="BY121" s="1010"/>
      <c r="BZ121" s="1010"/>
      <c r="CA121" s="1010" t="s">
        <v>389</v>
      </c>
      <c r="CB121" s="1010"/>
      <c r="CC121" s="1010"/>
      <c r="CD121" s="1010"/>
      <c r="CE121" s="1010"/>
      <c r="CF121" s="1004" t="s">
        <v>389</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714690</v>
      </c>
      <c r="DH121" s="1010"/>
      <c r="DI121" s="1010"/>
      <c r="DJ121" s="1010"/>
      <c r="DK121" s="1010"/>
      <c r="DL121" s="1010">
        <v>847835</v>
      </c>
      <c r="DM121" s="1010"/>
      <c r="DN121" s="1010"/>
      <c r="DO121" s="1010"/>
      <c r="DP121" s="1010"/>
      <c r="DQ121" s="1010">
        <v>1041609</v>
      </c>
      <c r="DR121" s="1010"/>
      <c r="DS121" s="1010"/>
      <c r="DT121" s="1010"/>
      <c r="DU121" s="1010"/>
      <c r="DV121" s="1011">
        <v>41.2</v>
      </c>
      <c r="DW121" s="1011"/>
      <c r="DX121" s="1011"/>
      <c r="DY121" s="1011"/>
      <c r="DZ121" s="1012"/>
    </row>
    <row r="122" spans="1:130" s="246" customFormat="1" ht="26.25" customHeight="1">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389</v>
      </c>
      <c r="AB122" s="1049"/>
      <c r="AC122" s="1049"/>
      <c r="AD122" s="1049"/>
      <c r="AE122" s="1050"/>
      <c r="AF122" s="1051" t="s">
        <v>389</v>
      </c>
      <c r="AG122" s="1049"/>
      <c r="AH122" s="1049"/>
      <c r="AI122" s="1049"/>
      <c r="AJ122" s="1050"/>
      <c r="AK122" s="1051" t="s">
        <v>389</v>
      </c>
      <c r="AL122" s="1049"/>
      <c r="AM122" s="1049"/>
      <c r="AN122" s="1049"/>
      <c r="AO122" s="1050"/>
      <c r="AP122" s="1052" t="s">
        <v>389</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5242262</v>
      </c>
      <c r="BR122" s="1088"/>
      <c r="BS122" s="1088"/>
      <c r="BT122" s="1088"/>
      <c r="BU122" s="1088"/>
      <c r="BV122" s="1088">
        <v>5216471</v>
      </c>
      <c r="BW122" s="1088"/>
      <c r="BX122" s="1088"/>
      <c r="BY122" s="1088"/>
      <c r="BZ122" s="1088"/>
      <c r="CA122" s="1088">
        <v>5114259</v>
      </c>
      <c r="CB122" s="1088"/>
      <c r="CC122" s="1088"/>
      <c r="CD122" s="1088"/>
      <c r="CE122" s="1088"/>
      <c r="CF122" s="1108">
        <v>202.5</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435934</v>
      </c>
      <c r="DH122" s="1010"/>
      <c r="DI122" s="1010"/>
      <c r="DJ122" s="1010"/>
      <c r="DK122" s="1010"/>
      <c r="DL122" s="1010">
        <v>415864</v>
      </c>
      <c r="DM122" s="1010"/>
      <c r="DN122" s="1010"/>
      <c r="DO122" s="1010"/>
      <c r="DP122" s="1010"/>
      <c r="DQ122" s="1010">
        <v>394590</v>
      </c>
      <c r="DR122" s="1010"/>
      <c r="DS122" s="1010"/>
      <c r="DT122" s="1010"/>
      <c r="DU122" s="1010"/>
      <c r="DV122" s="1011">
        <v>15.6</v>
      </c>
      <c r="DW122" s="1011"/>
      <c r="DX122" s="1011"/>
      <c r="DY122" s="1011"/>
      <c r="DZ122" s="1012"/>
    </row>
    <row r="123" spans="1:130" s="246" customFormat="1" ht="26.25" customHeight="1">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474</v>
      </c>
      <c r="AB123" s="1049"/>
      <c r="AC123" s="1049"/>
      <c r="AD123" s="1049"/>
      <c r="AE123" s="1050"/>
      <c r="AF123" s="1051" t="s">
        <v>474</v>
      </c>
      <c r="AG123" s="1049"/>
      <c r="AH123" s="1049"/>
      <c r="AI123" s="1049"/>
      <c r="AJ123" s="1050"/>
      <c r="AK123" s="1051" t="s">
        <v>389</v>
      </c>
      <c r="AL123" s="1049"/>
      <c r="AM123" s="1049"/>
      <c r="AN123" s="1049"/>
      <c r="AO123" s="1050"/>
      <c r="AP123" s="1052" t="s">
        <v>389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475</v>
      </c>
      <c r="BP123" s="1096"/>
      <c r="BQ123" s="1155">
        <v>7761136</v>
      </c>
      <c r="BR123" s="1156"/>
      <c r="BS123" s="1156"/>
      <c r="BT123" s="1156"/>
      <c r="BU123" s="1156"/>
      <c r="BV123" s="1156">
        <v>7321956</v>
      </c>
      <c r="BW123" s="1156"/>
      <c r="BX123" s="1156"/>
      <c r="BY123" s="1156"/>
      <c r="BZ123" s="1156"/>
      <c r="CA123" s="1156">
        <v>6746161</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t="s">
        <v>389</v>
      </c>
      <c r="DH123" s="1049"/>
      <c r="DI123" s="1049"/>
      <c r="DJ123" s="1049"/>
      <c r="DK123" s="1050"/>
      <c r="DL123" s="1051" t="s">
        <v>389</v>
      </c>
      <c r="DM123" s="1049"/>
      <c r="DN123" s="1049"/>
      <c r="DO123" s="1049"/>
      <c r="DP123" s="1050"/>
      <c r="DQ123" s="1051" t="s">
        <v>457</v>
      </c>
      <c r="DR123" s="1049"/>
      <c r="DS123" s="1049"/>
      <c r="DT123" s="1049"/>
      <c r="DU123" s="1050"/>
      <c r="DV123" s="1052" t="s">
        <v>389</v>
      </c>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389</v>
      </c>
      <c r="AB124" s="1049"/>
      <c r="AC124" s="1049"/>
      <c r="AD124" s="1049"/>
      <c r="AE124" s="1050"/>
      <c r="AF124" s="1051" t="s">
        <v>389</v>
      </c>
      <c r="AG124" s="1049"/>
      <c r="AH124" s="1049"/>
      <c r="AI124" s="1049"/>
      <c r="AJ124" s="1050"/>
      <c r="AK124" s="1051" t="s">
        <v>389</v>
      </c>
      <c r="AL124" s="1049"/>
      <c r="AM124" s="1049"/>
      <c r="AN124" s="1049"/>
      <c r="AO124" s="1050"/>
      <c r="AP124" s="1052" t="s">
        <v>389</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30.2</v>
      </c>
      <c r="BR124" s="1118"/>
      <c r="BS124" s="1118"/>
      <c r="BT124" s="1118"/>
      <c r="BU124" s="1118"/>
      <c r="BV124" s="1118">
        <v>57.2</v>
      </c>
      <c r="BW124" s="1118"/>
      <c r="BX124" s="1118"/>
      <c r="BY124" s="1118"/>
      <c r="BZ124" s="1118"/>
      <c r="CA124" s="1118">
        <v>74.7</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389</v>
      </c>
      <c r="DH124" s="1074"/>
      <c r="DI124" s="1074"/>
      <c r="DJ124" s="1074"/>
      <c r="DK124" s="1075"/>
      <c r="DL124" s="1073" t="s">
        <v>389</v>
      </c>
      <c r="DM124" s="1074"/>
      <c r="DN124" s="1074"/>
      <c r="DO124" s="1074"/>
      <c r="DP124" s="1075"/>
      <c r="DQ124" s="1073" t="s">
        <v>389</v>
      </c>
      <c r="DR124" s="1074"/>
      <c r="DS124" s="1074"/>
      <c r="DT124" s="1074"/>
      <c r="DU124" s="1075"/>
      <c r="DV124" s="1076" t="s">
        <v>389</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389</v>
      </c>
      <c r="AB125" s="1049"/>
      <c r="AC125" s="1049"/>
      <c r="AD125" s="1049"/>
      <c r="AE125" s="1050"/>
      <c r="AF125" s="1051" t="s">
        <v>457</v>
      </c>
      <c r="AG125" s="1049"/>
      <c r="AH125" s="1049"/>
      <c r="AI125" s="1049"/>
      <c r="AJ125" s="1050"/>
      <c r="AK125" s="1051" t="s">
        <v>389</v>
      </c>
      <c r="AL125" s="1049"/>
      <c r="AM125" s="1049"/>
      <c r="AN125" s="1049"/>
      <c r="AO125" s="1050"/>
      <c r="AP125" s="1052" t="s">
        <v>389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389</v>
      </c>
      <c r="DH125" s="1017"/>
      <c r="DI125" s="1017"/>
      <c r="DJ125" s="1017"/>
      <c r="DK125" s="1017"/>
      <c r="DL125" s="1017" t="s">
        <v>389</v>
      </c>
      <c r="DM125" s="1017"/>
      <c r="DN125" s="1017"/>
      <c r="DO125" s="1017"/>
      <c r="DP125" s="1017"/>
      <c r="DQ125" s="1017" t="s">
        <v>389</v>
      </c>
      <c r="DR125" s="1017"/>
      <c r="DS125" s="1017"/>
      <c r="DT125" s="1017"/>
      <c r="DU125" s="1017"/>
      <c r="DV125" s="1018" t="s">
        <v>389</v>
      </c>
      <c r="DW125" s="1018"/>
      <c r="DX125" s="1018"/>
      <c r="DY125" s="1018"/>
      <c r="DZ125" s="1019"/>
    </row>
    <row r="126" spans="1:130" s="246" customFormat="1" ht="26.25" customHeight="1" thickBot="1">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4115</v>
      </c>
      <c r="AB126" s="1049"/>
      <c r="AC126" s="1049"/>
      <c r="AD126" s="1049"/>
      <c r="AE126" s="1050"/>
      <c r="AF126" s="1051">
        <v>4115</v>
      </c>
      <c r="AG126" s="1049"/>
      <c r="AH126" s="1049"/>
      <c r="AI126" s="1049"/>
      <c r="AJ126" s="1050"/>
      <c r="AK126" s="1051">
        <v>4115</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457</v>
      </c>
      <c r="DH126" s="1010"/>
      <c r="DI126" s="1010"/>
      <c r="DJ126" s="1010"/>
      <c r="DK126" s="1010"/>
      <c r="DL126" s="1010" t="s">
        <v>389</v>
      </c>
      <c r="DM126" s="1010"/>
      <c r="DN126" s="1010"/>
      <c r="DO126" s="1010"/>
      <c r="DP126" s="1010"/>
      <c r="DQ126" s="1010" t="s">
        <v>457</v>
      </c>
      <c r="DR126" s="1010"/>
      <c r="DS126" s="1010"/>
      <c r="DT126" s="1010"/>
      <c r="DU126" s="1010"/>
      <c r="DV126" s="1011" t="s">
        <v>389</v>
      </c>
      <c r="DW126" s="1011"/>
      <c r="DX126" s="1011"/>
      <c r="DY126" s="1011"/>
      <c r="DZ126" s="1012"/>
    </row>
    <row r="127" spans="1:130" s="246" customFormat="1" ht="26.25" customHeight="1">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389</v>
      </c>
      <c r="AB127" s="1049"/>
      <c r="AC127" s="1049"/>
      <c r="AD127" s="1049"/>
      <c r="AE127" s="1050"/>
      <c r="AF127" s="1051" t="s">
        <v>389</v>
      </c>
      <c r="AG127" s="1049"/>
      <c r="AH127" s="1049"/>
      <c r="AI127" s="1049"/>
      <c r="AJ127" s="1050"/>
      <c r="AK127" s="1051" t="s">
        <v>474</v>
      </c>
      <c r="AL127" s="1049"/>
      <c r="AM127" s="1049"/>
      <c r="AN127" s="1049"/>
      <c r="AO127" s="1050"/>
      <c r="AP127" s="1052" t="s">
        <v>457</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389</v>
      </c>
      <c r="DH127" s="1010"/>
      <c r="DI127" s="1010"/>
      <c r="DJ127" s="1010"/>
      <c r="DK127" s="1010"/>
      <c r="DL127" s="1010" t="s">
        <v>389</v>
      </c>
      <c r="DM127" s="1010"/>
      <c r="DN127" s="1010"/>
      <c r="DO127" s="1010"/>
      <c r="DP127" s="1010"/>
      <c r="DQ127" s="1010" t="s">
        <v>389</v>
      </c>
      <c r="DR127" s="1010"/>
      <c r="DS127" s="1010"/>
      <c r="DT127" s="1010"/>
      <c r="DU127" s="1010"/>
      <c r="DV127" s="1011" t="s">
        <v>389</v>
      </c>
      <c r="DW127" s="1011"/>
      <c r="DX127" s="1011"/>
      <c r="DY127" s="1011"/>
      <c r="DZ127" s="1012"/>
    </row>
    <row r="128" spans="1:130" s="246" customFormat="1" ht="26.25" customHeight="1" thickBot="1">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t="s">
        <v>389</v>
      </c>
      <c r="AB128" s="1138"/>
      <c r="AC128" s="1138"/>
      <c r="AD128" s="1138"/>
      <c r="AE128" s="1139"/>
      <c r="AF128" s="1140" t="s">
        <v>389</v>
      </c>
      <c r="AG128" s="1138"/>
      <c r="AH128" s="1138"/>
      <c r="AI128" s="1138"/>
      <c r="AJ128" s="1139"/>
      <c r="AK128" s="1140" t="s">
        <v>389</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457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389</v>
      </c>
      <c r="DH128" s="1130"/>
      <c r="DI128" s="1130"/>
      <c r="DJ128" s="1130"/>
      <c r="DK128" s="1130"/>
      <c r="DL128" s="1130" t="s">
        <v>389</v>
      </c>
      <c r="DM128" s="1130"/>
      <c r="DN128" s="1130"/>
      <c r="DO128" s="1130"/>
      <c r="DP128" s="1130"/>
      <c r="DQ128" s="1130" t="s">
        <v>389</v>
      </c>
      <c r="DR128" s="1130"/>
      <c r="DS128" s="1130"/>
      <c r="DT128" s="1130"/>
      <c r="DU128" s="1130"/>
      <c r="DV128" s="1131" t="s">
        <v>389</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2950714</v>
      </c>
      <c r="AB129" s="1049"/>
      <c r="AC129" s="1049"/>
      <c r="AD129" s="1049"/>
      <c r="AE129" s="1050"/>
      <c r="AF129" s="1051">
        <v>2949531</v>
      </c>
      <c r="AG129" s="1049"/>
      <c r="AH129" s="1049"/>
      <c r="AI129" s="1049"/>
      <c r="AJ129" s="1050"/>
      <c r="AK129" s="1051">
        <v>2961020</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389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433756</v>
      </c>
      <c r="AB130" s="1049"/>
      <c r="AC130" s="1049"/>
      <c r="AD130" s="1049"/>
      <c r="AE130" s="1050"/>
      <c r="AF130" s="1051">
        <v>437391</v>
      </c>
      <c r="AG130" s="1049"/>
      <c r="AH130" s="1049"/>
      <c r="AI130" s="1049"/>
      <c r="AJ130" s="1050"/>
      <c r="AK130" s="1051">
        <v>435338</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2516958</v>
      </c>
      <c r="AB131" s="1074"/>
      <c r="AC131" s="1074"/>
      <c r="AD131" s="1074"/>
      <c r="AE131" s="1075"/>
      <c r="AF131" s="1073">
        <v>2512140</v>
      </c>
      <c r="AG131" s="1074"/>
      <c r="AH131" s="1074"/>
      <c r="AI131" s="1074"/>
      <c r="AJ131" s="1075"/>
      <c r="AK131" s="1073">
        <v>2525682</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74.7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6.3794072049999997</v>
      </c>
      <c r="AB132" s="1190"/>
      <c r="AC132" s="1190"/>
      <c r="AD132" s="1190"/>
      <c r="AE132" s="1191"/>
      <c r="AF132" s="1192">
        <v>7.9331963979999998</v>
      </c>
      <c r="AG132" s="1190"/>
      <c r="AH132" s="1190"/>
      <c r="AI132" s="1190"/>
      <c r="AJ132" s="1191"/>
      <c r="AK132" s="1192">
        <v>7.3493812759999999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5.4</v>
      </c>
      <c r="AB133" s="1173"/>
      <c r="AC133" s="1173"/>
      <c r="AD133" s="1173"/>
      <c r="AE133" s="1174"/>
      <c r="AF133" s="1172">
        <v>6.6</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8dX+M/dwbo7gmHHbkAPYSZBAacWZJk83ffKbYYNcCsWKxcUy6/Ecq36d8nGoO8Kd+61/DhoRRwn7I4PRBvzYg==" saltValue="wB2VlnVhGKE6ELX7v3Cb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iP4H+UIBx4VA8oDZPd0eH8mazEZTyAW5r13qKT5s2S64fYYT2TN5h5fnVyyB3+0bTd8BHeAaEQuNga3OtCLg==" saltValue="T1XcJX5yroXbdZKCtm9i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eF4iZRbECoZMg9Bim09611U7E0FqtYQUGBE4d+gkczrqwOx/wL7iwIhYj1x4bHZArE43ICx46v8BiVgdCD7bw==" saltValue="eZFsf/nrM7MYeDwgQWA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811118</v>
      </c>
      <c r="AP9" s="312">
        <v>107390</v>
      </c>
      <c r="AQ9" s="313">
        <v>107683</v>
      </c>
      <c r="AR9" s="314">
        <v>-0.3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189359</v>
      </c>
      <c r="AP10" s="315">
        <v>25071</v>
      </c>
      <c r="AQ10" s="316">
        <v>13084</v>
      </c>
      <c r="AR10" s="317">
        <v>91.6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34810</v>
      </c>
      <c r="AP11" s="315">
        <v>4609</v>
      </c>
      <c r="AQ11" s="316">
        <v>13980</v>
      </c>
      <c r="AR11" s="317">
        <v>-67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1895</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16789</v>
      </c>
      <c r="AP14" s="315">
        <v>2223</v>
      </c>
      <c r="AQ14" s="316">
        <v>5185</v>
      </c>
      <c r="AR14" s="317">
        <v>-57.1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5950</v>
      </c>
      <c r="AP15" s="315">
        <v>788</v>
      </c>
      <c r="AQ15" s="316">
        <v>2748</v>
      </c>
      <c r="AR15" s="317">
        <v>-71.3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-61349</v>
      </c>
      <c r="AP16" s="315">
        <v>-8122</v>
      </c>
      <c r="AQ16" s="316">
        <v>-9965</v>
      </c>
      <c r="AR16" s="317">
        <v>-18.5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996677</v>
      </c>
      <c r="AP17" s="315">
        <v>131958</v>
      </c>
      <c r="AQ17" s="316">
        <v>134610</v>
      </c>
      <c r="AR17" s="317">
        <v>-2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12.97</v>
      </c>
      <c r="AP21" s="328">
        <v>12.5</v>
      </c>
      <c r="AQ21" s="329">
        <v>0.47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96.6</v>
      </c>
      <c r="AP22" s="333">
        <v>95.7</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443463</v>
      </c>
      <c r="AP32" s="342">
        <v>58713</v>
      </c>
      <c r="AQ32" s="343">
        <v>66752</v>
      </c>
      <c r="AR32" s="344">
        <v>-12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t="s">
        <v>514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171039</v>
      </c>
      <c r="AP35" s="342">
        <v>22645</v>
      </c>
      <c r="AQ35" s="343">
        <v>23231</v>
      </c>
      <c r="AR35" s="344">
        <v>-2.5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2343</v>
      </c>
      <c r="AP36" s="342">
        <v>310</v>
      </c>
      <c r="AQ36" s="343">
        <v>3463</v>
      </c>
      <c r="AR36" s="344">
        <v>-91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4115</v>
      </c>
      <c r="AP37" s="342">
        <v>545</v>
      </c>
      <c r="AQ37" s="343">
        <v>751</v>
      </c>
      <c r="AR37" s="344">
        <v>-27.4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11</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t="s">
        <v>514</v>
      </c>
      <c r="AP39" s="342" t="s">
        <v>514</v>
      </c>
      <c r="AQ39" s="343">
        <v>-2100</v>
      </c>
      <c r="AR39" s="344" t="s">
        <v>514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-435338</v>
      </c>
      <c r="AP40" s="342">
        <v>-57638</v>
      </c>
      <c r="AQ40" s="343">
        <v>-67233</v>
      </c>
      <c r="AR40" s="344">
        <v>-14.3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185622</v>
      </c>
      <c r="AP41" s="342">
        <v>24576</v>
      </c>
      <c r="AQ41" s="343">
        <v>24874</v>
      </c>
      <c r="AR41" s="344">
        <v>-1.2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1001156</v>
      </c>
      <c r="AN51" s="364">
        <v>129801</v>
      </c>
      <c r="AO51" s="365">
        <v>-27.7</v>
      </c>
      <c r="AP51" s="366">
        <v>119685</v>
      </c>
      <c r="AQ51" s="367">
        <v>0</v>
      </c>
      <c r="AR51" s="368">
        <v>-27.7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561846</v>
      </c>
      <c r="AN52" s="372">
        <v>72844</v>
      </c>
      <c r="AO52" s="373">
        <v>59.5</v>
      </c>
      <c r="AP52" s="374">
        <v>68464</v>
      </c>
      <c r="AQ52" s="375">
        <v>18.399999999999999</v>
      </c>
      <c r="AR52" s="376">
        <v>41.1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664168</v>
      </c>
      <c r="AN53" s="364">
        <v>86446</v>
      </c>
      <c r="AO53" s="365">
        <v>-33.4</v>
      </c>
      <c r="AP53" s="366">
        <v>128611</v>
      </c>
      <c r="AQ53" s="367">
        <v>7.5</v>
      </c>
      <c r="AR53" s="368">
        <v>-40.9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503346</v>
      </c>
      <c r="AN54" s="372">
        <v>65514</v>
      </c>
      <c r="AO54" s="373">
        <v>-10.1</v>
      </c>
      <c r="AP54" s="374">
        <v>61552</v>
      </c>
      <c r="AQ54" s="375">
        <v>-10.1</v>
      </c>
      <c r="AR54" s="376">
        <v>0</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763681</v>
      </c>
      <c r="AN55" s="364">
        <v>100431</v>
      </c>
      <c r="AO55" s="365">
        <v>16.2</v>
      </c>
      <c r="AP55" s="366">
        <v>138651</v>
      </c>
      <c r="AQ55" s="367">
        <v>7.8</v>
      </c>
      <c r="AR55" s="368">
        <v>8.4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370996</v>
      </c>
      <c r="AN56" s="372">
        <v>48790</v>
      </c>
      <c r="AO56" s="373">
        <v>-25.5</v>
      </c>
      <c r="AP56" s="374">
        <v>71211</v>
      </c>
      <c r="AQ56" s="375">
        <v>15.7</v>
      </c>
      <c r="AR56" s="376">
        <v>-41.2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1126353</v>
      </c>
      <c r="AN57" s="364">
        <v>149087</v>
      </c>
      <c r="AO57" s="365">
        <v>48.4</v>
      </c>
      <c r="AP57" s="366">
        <v>122882</v>
      </c>
      <c r="AQ57" s="367">
        <v>-11.4</v>
      </c>
      <c r="AR57" s="368">
        <v>59.8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550466</v>
      </c>
      <c r="AN58" s="372">
        <v>72861</v>
      </c>
      <c r="AO58" s="373">
        <v>49.3</v>
      </c>
      <c r="AP58" s="374">
        <v>65785</v>
      </c>
      <c r="AQ58" s="375">
        <v>-7.6</v>
      </c>
      <c r="AR58" s="376">
        <v>56.9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1350889</v>
      </c>
      <c r="AN59" s="364">
        <v>178855</v>
      </c>
      <c r="AO59" s="365">
        <v>20</v>
      </c>
      <c r="AP59" s="366">
        <v>114790</v>
      </c>
      <c r="AQ59" s="367">
        <v>-6.6</v>
      </c>
      <c r="AR59" s="368">
        <v>26.6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193832</v>
      </c>
      <c r="AN60" s="372">
        <v>25663</v>
      </c>
      <c r="AO60" s="373">
        <v>-64.8</v>
      </c>
      <c r="AP60" s="374">
        <v>55601</v>
      </c>
      <c r="AQ60" s="375">
        <v>-15.5</v>
      </c>
      <c r="AR60" s="376">
        <v>-49.3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981249</v>
      </c>
      <c r="AN61" s="379">
        <v>128924</v>
      </c>
      <c r="AO61" s="380">
        <v>4.7</v>
      </c>
      <c r="AP61" s="381">
        <v>124924</v>
      </c>
      <c r="AQ61" s="382">
        <v>-0.5</v>
      </c>
      <c r="AR61" s="368">
        <v>5.2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436097</v>
      </c>
      <c r="AN62" s="372">
        <v>57134</v>
      </c>
      <c r="AO62" s="373">
        <v>1.7</v>
      </c>
      <c r="AP62" s="374">
        <v>64523</v>
      </c>
      <c r="AQ62" s="375">
        <v>0.2</v>
      </c>
      <c r="AR62" s="376">
        <v>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gwRvlX+zSNqqjBr+6ij9jVNJ1kVSpjmElL62S+c1TKZsF20fZxkzYMf8qbKEYWEUfMpiogwKcwRK77LycFLFA==" saltValue="rFeZLt502XsS+/sWL2mb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Zszbb0XFh82il7q2kVN4X/AHS5drf0e/EIVkPClvwKw2vJQvCeffjBt+4G7194lFEaSXWrNeu9PkmKcMKBMPg==" saltValue="yBn9y0PCmpTcdocVgcAj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rYidNeaItk++s0N+RuZAXXAz9GKDGswYPWcLGTpf7Jf1ZDIj04GjF2SsmmENPC/hnprDGwXJyCtaDyCE+xrQ==" saltValue="9sTEX2acwrDUJtsIiq4m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29.33</v>
      </c>
      <c r="G47" s="12">
        <v>29.39</v>
      </c>
      <c r="H47" s="12">
        <v>33.130000000000003</v>
      </c>
      <c r="I47" s="12">
        <v>30.69</v>
      </c>
      <c r="J47" s="13">
        <v>32.590000000000003</v>
      </c>
    </row>
    <row r="48" spans="2:10" ht="57.75" customHeight="1">
      <c r="B48" s="14"/>
      <c r="C48" s="1234" t="s">
        <v>4</v>
      </c>
      <c r="D48" s="1234"/>
      <c r="E48" s="1235"/>
      <c r="F48" s="15">
        <v>8.7200000000000006</v>
      </c>
      <c r="G48" s="16">
        <v>7.88</v>
      </c>
      <c r="H48" s="16">
        <v>7.08</v>
      </c>
      <c r="I48" s="16">
        <v>6.14</v>
      </c>
      <c r="J48" s="17">
        <v>9.2799999999999994</v>
      </c>
    </row>
    <row r="49" spans="2:10" ht="57.75" customHeight="1" thickBot="1">
      <c r="B49" s="18"/>
      <c r="C49" s="1236" t="s">
        <v>5</v>
      </c>
      <c r="D49" s="1236"/>
      <c r="E49" s="1237"/>
      <c r="F49" s="19">
        <v>2.08</v>
      </c>
      <c r="G49" s="20" t="s">
        <v>561</v>
      </c>
      <c r="H49" s="20">
        <v>2.54</v>
      </c>
      <c r="I49" s="20">
        <v>2.98</v>
      </c>
      <c r="J49" s="21">
        <v>5.18</v>
      </c>
    </row>
    <row r="50" spans="2:10" ht="13.5" customHeight="1"/>
    <row r="51" spans="2:10" ht="13.5" hidden="1" customHeight="1"/>
    <row r="52" spans="2:10" ht="13.5" hidden="1" customHeight="1"/>
    <row r="53" spans="2:10" ht="13.5" hidden="1" customHeight="1"/>
  </sheetData>
  <sheetProtection algorithmName="SHA-512" hashValue="VV63f8J35KdbBgEkH+4Y/garhWVZ4UVqa8Ckf6L7ms5rXfBPWydt1JA/O+xj5hxyMmuo/R7EUgXdj9U8FMBoaQ==" saltValue="ocXPesSU6049OA0HFNuv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2020-03-09T07:25:58Z</cp:lastPrinted>
  <dcterms:created xsi:type="dcterms:W3CDTF">2020-02-10T04:35:22Z</dcterms:created>
  <dcterms:modified xsi:type="dcterms:W3CDTF">2020-10-01T05:01:59Z</dcterms:modified>
  <cp:category/>
</cp:coreProperties>
</file>