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712\草津市\予算調整課\財政係\16_財政事情の公表\03_財政状況資料集\H30決算\【財政状況資料集】_252069_草津市_2018\"/>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c r="BW36" i="10" s="1"/>
  <c r="BW37" i="10" s="1"/>
  <c r="BW38" i="10" s="1"/>
  <c r="CO34" i="10" l="1"/>
  <c r="CO35" i="10" s="1"/>
  <c r="CO36" i="10" s="1"/>
  <c r="CO37" i="10" s="1"/>
</calcChain>
</file>

<file path=xl/sharedStrings.xml><?xml version="1.0" encoding="utf-8"?>
<sst xmlns="http://schemas.openxmlformats.org/spreadsheetml/2006/main" count="1142" uniqueCount="602">
  <si>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</si>
  <si>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</si>
  <si>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</si>
  <si>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</si>
  <si>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</si>
  <si>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</si>
  <si>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</si>
  <si>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</si>
  <si>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</si>
  <si>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</si>
  <si>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</si>
  <si>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</si>
  <si>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</si>
  <si>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</si>
  <si>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</si>
  <si>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</si>
  <si>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</si>
  <si>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</si>
  <si>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</si>
  <si>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</si>
  <si>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</si>
  <si>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</si>
  <si>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</si>
  <si>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</si>
  <si>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</si>
  <si>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</si>
  <si>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</si>
  <si>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</si>
  <si>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</si>
  <si>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</si>
  <si>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</si>
  <si>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</si>
  <si>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</si>
  <si>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</si>
  <si>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</si>
  <si>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</si>
  <si>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</si>
  <si>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</si>
  <si>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</si>
  <si>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</si>
  <si>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</si>
  <si>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</si>
  <si>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</si>
  <si>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</si>
  <si>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</si>
  <si>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</si>
  <si>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</si>
  <si>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</si>
  <si>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</si>
  <si>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</si>
  <si>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</si>
  <si>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</si>
  <si>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</si>
  <si>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</si>
  <si>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</si>
  <si>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</si>
  <si>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</si>
  <si>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</si>
  <si>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</si>
  <si>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</si>
  <si>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</si>
  <si>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</si>
  <si>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</si>
  <si>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</si>
  <si>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</si>
  <si>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</si>
  <si>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</si>
  <si>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</si>
  <si>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</si>
  <si>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</si>
  <si>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</si>
  <si>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</si>
  <si>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</si>
  <si>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</si>
  <si>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</si>
  <si>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</si>
  <si>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</si>
  <si>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</si>
  <si>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</si>
  <si>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</si>
  <si>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</si>
  <si>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</si>
  <si>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</si>
  <si>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</si>
  <si>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</si>
  <si>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</si>
  <si>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</si>
  <si>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</si>
  <si>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</si>
  <si>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</si>
  <si>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</si>
  <si>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</si>
  <si>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</si>
  <si>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</si>
  <si>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</si>
  <si>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</si>
  <si>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</si>
  <si>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草津市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</si>
  <si>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</si>
  <si>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</si>
  <si>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</si>
  <si>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</si>
  <si>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</si>
  <si>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</si>
  <si>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</si>
  <si>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</si>
  <si>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</si>
  <si>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</si>
  <si>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</si>
  <si>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</si>
  <si>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</si>
  <si>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</si>
  <si>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</si>
  <si>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</si>
  <si>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</si>
  <si>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</si>
  <si>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</si>
  <si>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</si>
  <si>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</si>
  <si>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</si>
  <si>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</si>
  <si>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</si>
  <si>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</si>
  <si>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</si>
  <si>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</si>
  <si>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</si>
  <si>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</si>
  <si>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</si>
  <si>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</si>
  <si>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</si>
  <si>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</si>
  <si>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</si>
  <si>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</si>
  <si>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</si>
  <si>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</si>
  <si>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</si>
  <si>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</si>
  <si>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</si>
  <si>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</si>
  <si>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</si>
  <si>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</si>
  <si>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</si>
  <si>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</si>
  <si>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</si>
  <si>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</si>
  <si>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</si>
  <si>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</si>
  <si>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</si>
  <si>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</si>
  <si>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</si>
  <si>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</si>
  <si>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</si>
  <si>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</si>
  <si>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</si>
  <si>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</si>
  <si>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</si>
  <si>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</si>
  <si>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</si>
  <si>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</si>
  <si>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</si>
  <si>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</si>
  <si>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</si>
  <si>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</si>
  <si>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</si>
  <si>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</si>
  <si>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</si>
  <si>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</si>
  <si>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</si>
  <si>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</si>
  <si>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</si>
  <si>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</si>
  <si>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</si>
  <si>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</si>
  <si>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</si>
  <si>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</si>
  <si>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</si>
  <si>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</si>
  <si>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</si>
  <si>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</si>
  <si>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</si>
  <si>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</si>
  <si>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</si>
  <si>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</si>
  <si>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</si>
  <si>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</si>
  <si>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</si>
  <si>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</si>
  <si>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</si>
  <si>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</si>
  <si>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</si>
  <si>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</si>
  <si>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</si>
  <si>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</si>
  <si>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</si>
  <si>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</si>
  <si>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</si>
  <si>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</si>
  <si>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</si>
  <si>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</si>
  <si>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</si>
  <si>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</si>
  <si>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</si>
  <si>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</si>
  <si>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</si>
  <si>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</si>
  <si>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</si>
  <si>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</si>
  <si>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</si>
  <si>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</si>
  <si>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</si>
  <si>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</si>
  <si>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滋賀県草津市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</si>
  <si>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</si>
  <si>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</si>
  <si>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</si>
  <si>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</si>
  <si>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</si>
  <si>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</si>
  <si>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</si>
  <si>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</si>
  <si>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</si>
  <si>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</si>
  <si>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</si>
  <si>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</si>
  <si>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</si>
  <si>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</si>
  <si>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</si>
  <si>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</si>
  <si>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</si>
  <si>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</si>
  <si>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</si>
  <si>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</si>
  <si>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</si>
  <si>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</si>
  <si>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</si>
  <si>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</si>
  <si>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</si>
  <si>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</si>
  <si>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</si>
  <si>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</si>
  <si>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</si>
  <si>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</si>
  <si>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</si>
  <si>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</si>
  <si>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</si>
  <si>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</si>
  <si>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</si>
  <si>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</si>
  <si>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</si>
  <si>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</si>
  <si>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</si>
  <si>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</si>
  <si>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</si>
  <si>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</si>
  <si>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</si>
  <si>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</si>
  <si>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</si>
  <si>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</si>
  <si>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</si>
  <si>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</si>
  <si>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</si>
  <si>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</si>
  <si>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</si>
  <si>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</si>
  <si>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</si>
  <si>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</si>
  <si>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</si>
  <si>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</si>
  <si>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</si>
  <si>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</si>
  <si>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</si>
  <si>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</si>
  <si>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</si>
  <si>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</si>
  <si>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</si>
  <si>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</si>
  <si>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</si>
  <si>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</si>
  <si>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</si>
  <si>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</si>
  <si>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</si>
  <si>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</si>
  <si>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</si>
  <si>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</si>
  <si>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</si>
  <si>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</si>
  <si>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</si>
  <si>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</si>
  <si>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</si>
  <si>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</si>
  <si>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</si>
  <si>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</si>
  <si>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</si>
  <si>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</si>
  <si>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</si>
  <si>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</si>
  <si>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</si>
  <si>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</si>
  <si>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</si>
  <si>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</si>
  <si>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</si>
  <si>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</si>
  <si>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</si>
  <si>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</si>
  <si>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</si>
  <si>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</si>
  <si>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</si>
  <si>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</si>
  <si>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</si>
  <si>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</si>
  <si>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</si>
  <si>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</si>
  <si>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</si>
  <si>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</si>
  <si>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</si>
  <si>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</si>
  <si>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</si>
  <si>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</si>
  <si>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</si>
  <si>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</si>
  <si>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</si>
  <si>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</si>
  <si>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</si>
  <si>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</si>
  <si>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</si>
  <si>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</si>
  <si>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</si>
  <si>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</si>
  <si>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</si>
  <si>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</si>
  <si>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</si>
  <si>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</si>
  <si>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</si>
  <si>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</si>
  <si>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</si>
  <si>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</si>
  <si>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</si>
  <si>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</si>
  <si>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</si>
  <si>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</si>
  <si>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</si>
  <si>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</si>
  <si>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</si>
  <si>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</si>
  <si>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</si>
  <si>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</si>
  <si>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</si>
  <si>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</si>
  <si>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</si>
  <si>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</si>
  <si>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</si>
  <si>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</si>
  <si>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</si>
  <si>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</si>
  <si>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</si>
  <si>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</si>
  <si>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</si>
  <si>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</si>
  <si>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</si>
  <si>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</si>
  <si>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</si>
  <si>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</si>
  <si>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</si>
  <si>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滋賀県草津市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</si>
  <si>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</si>
  <si>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</si>
  <si>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</si>
  <si>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</si>
  <si>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</si>
  <si>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</si>
  <si>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</si>
  <si>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</si>
  <si>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</si>
  <si>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</si>
  <si>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</si>
  <si>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</si>
  <si>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</si>
  <si>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</si>
  <si>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</si>
  <si>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</si>
  <si>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</si>
  <si>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</si>
  <si>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</si>
  <si>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</si>
  <si>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</si>
  <si>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</si>
  <si>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</si>
  <si>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</si>
  <si>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</si>
  <si>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</si>
  <si>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</si>
  <si>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</si>
  <si>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</si>
  <si>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</si>
  <si>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</si>
  <si>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</si>
  <si>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</si>
  <si>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</si>
  <si>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</si>
  <si>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</si>
  <si>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</si>
  <si>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</si>
  <si>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</si>
  <si>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</si>
  <si>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</si>
  <si>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</si>
  <si>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</si>
  <si>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</si>
  <si>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</si>
  <si>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</si>
  <si>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</si>
  <si>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</si>
  <si>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</si>
  <si>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</si>
  <si>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</si>
  <si>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</si>
  <si>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</si>
  <si>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</si>
  <si>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</si>
  <si>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</si>
  <si>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</si>
  <si>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</si>
  <si>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</si>
  <si>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</si>
  <si>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</si>
  <si>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</si>
  <si>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</si>
  <si>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</si>
  <si>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</si>
  <si>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</si>
  <si>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</si>
  <si>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</si>
  <si>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</si>
  <si>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</si>
  <si>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</si>
  <si>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</si>
  <si>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</si>
  <si>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</si>
  <si>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</si>
  <si>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</si>
  <si>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</si>
  <si>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</si>
  <si>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</si>
  <si>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</si>
  <si>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</si>
  <si>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</si>
  <si>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</si>
  <si>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</si>
  <si>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</si>
  <si>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</si>
  <si>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</si>
  <si>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</si>
  <si>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</si>
  <si>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</si>
  <si>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</si>
  <si>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</si>
  <si>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</si>
  <si>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</si>
  <si>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</si>
  <si>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</si>
  <si>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</si>
  <si>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</si>
  <si>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</si>
  <si>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</si>
  <si>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</si>
  <si>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</si>
  <si>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</si>
  <si>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</si>
  <si>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</si>
  <si>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</si>
  <si>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</si>
  <si>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</si>
  <si>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</si>
  <si>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</si>
  <si>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</si>
  <si>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</si>
  <si>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</si>
  <si>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</si>
  <si>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</si>
  <si>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</si>
  <si>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</si>
  <si>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</si>
  <si>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</si>
  <si>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</si>
  <si>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</si>
  <si>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</si>
  <si>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</si>
  <si>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</si>
  <si>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</si>
  <si>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</si>
  <si>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</si>
  <si>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</si>
  <si>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</si>
  <si>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</si>
  <si>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</si>
  <si>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</si>
  <si>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</si>
  <si>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</si>
  <si>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</si>
  <si>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</si>
  <si>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</si>
  <si>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</si>
  <si>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</si>
  <si>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</si>
  <si>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</si>
  <si>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</si>
  <si>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</si>
  <si>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</si>
  <si>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</si>
  <si>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</si>
  <si>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</si>
  <si>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</si>
  <si>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</si>
  <si>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</si>
  <si>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</si>
  <si>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</si>
  <si>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</si>
  <si>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</si>
  <si>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</si>
  <si>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</si>
  <si>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</si>
  <si>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</si>
  <si>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</si>
  <si>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</si>
  <si>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</si>
  <si>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</si>
  <si>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</si>
  <si>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</si>
  <si>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</si>
  <si>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</si>
  <si>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</si>
  <si>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</si>
  <si>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</si>
  <si>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</si>
  <si>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</si>
  <si>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</si>
  <si>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</si>
  <si>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</si>
  <si>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</si>
  <si>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</si>
  <si>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</si>
  <si>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</si>
  <si>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</si>
  <si>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</si>
  <si>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</si>
  <si>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</si>
  <si>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</si>
  <si>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</si>
  <si>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</si>
  <si>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</si>
  <si>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</si>
  <si>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</si>
  <si>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0.65</t>
  </si>
  <si>
    <t>▲ 1.34</t>
  </si>
  <si>
    <t>水道事業会計</t>
  </si>
  <si>
    <t>一般会計</t>
  </si>
  <si>
    <t>下水道事業会計</t>
  </si>
  <si>
    <t>介護保険事業特別会計</t>
  </si>
  <si>
    <t>国民健康保険事業特別会計</t>
  </si>
  <si>
    <t>後期高齢者医療特別会計</t>
  </si>
  <si>
    <t>学校給食センター特別会計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</si>
  <si>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</si>
  <si>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</si>
  <si>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</si>
  <si>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</si>
  <si>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</si>
  <si>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</si>
  <si>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</si>
  <si>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</si>
  <si>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</si>
  <si>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</si>
  <si>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草津市土地開発公社</t>
    <rPh sb="0" eb="3">
      <t>クサツシ</t>
    </rPh>
    <rPh sb="3" eb="5">
      <t>トチ</t>
    </rPh>
    <rPh sb="5" eb="7">
      <t>カイハツ</t>
    </rPh>
    <rPh sb="7" eb="9">
      <t>コウシャ</t>
    </rPh>
    <phoneticPr fontId="2"/>
  </si>
  <si>
    <t>（公財）草津市コミュニティ事業団</t>
    <rPh sb="1" eb="2">
      <t>コウ</t>
    </rPh>
    <rPh sb="2" eb="3">
      <t>ザイ</t>
    </rPh>
    <rPh sb="4" eb="7">
      <t>クサツシ</t>
    </rPh>
    <rPh sb="13" eb="16">
      <t>ジギョウダン</t>
    </rPh>
    <phoneticPr fontId="2"/>
  </si>
  <si>
    <t>-</t>
    <phoneticPr fontId="2"/>
  </si>
  <si>
    <t>-</t>
    <phoneticPr fontId="2"/>
  </si>
  <si>
    <t>滋賀県市町村交通災害共済組合</t>
    <rPh sb="0" eb="3">
      <t>シガケン</t>
    </rPh>
    <rPh sb="3" eb="5">
      <t>シチョウ</t>
    </rPh>
    <rPh sb="5" eb="6">
      <t>ソン</t>
    </rPh>
    <rPh sb="6" eb="8">
      <t>コウツウ</t>
    </rPh>
    <rPh sb="8" eb="10">
      <t>サイガイ</t>
    </rPh>
    <rPh sb="10" eb="12">
      <t>キョウサイ</t>
    </rPh>
    <rPh sb="12" eb="14">
      <t>クミアイ</t>
    </rPh>
    <phoneticPr fontId="2"/>
  </si>
  <si>
    <t>湖南広域行政組合</t>
    <rPh sb="0" eb="2">
      <t>コナン</t>
    </rPh>
    <rPh sb="2" eb="4">
      <t>コウイキ</t>
    </rPh>
    <rPh sb="4" eb="6">
      <t>ギョウセイ</t>
    </rPh>
    <rPh sb="6" eb="8">
      <t>クミアイ</t>
    </rPh>
    <phoneticPr fontId="2"/>
  </si>
  <si>
    <t>滋賀県市町村職員研修センター</t>
    <rPh sb="0" eb="3">
      <t>シガケン</t>
    </rPh>
    <rPh sb="3" eb="5">
      <t>シチョウ</t>
    </rPh>
    <rPh sb="5" eb="6">
      <t>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</si>
  <si>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</si>
  <si>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</si>
  <si>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</si>
  <si>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</si>
  <si>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</si>
  <si>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草津まちづくり㈱</t>
    <rPh sb="0" eb="2">
      <t>クサツ</t>
    </rPh>
    <phoneticPr fontId="2"/>
  </si>
  <si>
    <t>草津都市開発㈱</t>
    <rPh sb="0" eb="2">
      <t>クサツ</t>
    </rPh>
    <rPh sb="2" eb="4">
      <t>トシ</t>
    </rPh>
    <rPh sb="4" eb="6">
      <t>カイハツ</t>
    </rPh>
    <phoneticPr fontId="2"/>
  </si>
  <si>
    <t>まちづくり基盤整備基金</t>
    <rPh sb="5" eb="7">
      <t>キバン</t>
    </rPh>
    <rPh sb="7" eb="9">
      <t>セイビ</t>
    </rPh>
    <rPh sb="9" eb="11">
      <t>キキン</t>
    </rPh>
    <phoneticPr fontId="2"/>
  </si>
  <si>
    <t>（仮称）生涯学習センター整備基金</t>
    <rPh sb="1" eb="3">
      <t>カショウ</t>
    </rPh>
    <rPh sb="4" eb="6">
      <t>ショウガイ</t>
    </rPh>
    <rPh sb="6" eb="8">
      <t>ガクシュウ</t>
    </rPh>
    <rPh sb="12" eb="14">
      <t>セイビ</t>
    </rPh>
    <rPh sb="14" eb="16">
      <t>キキン</t>
    </rPh>
    <phoneticPr fontId="2"/>
  </si>
  <si>
    <t>ふるさと創生基金</t>
    <rPh sb="4" eb="6">
      <t>ソウセイ</t>
    </rPh>
    <rPh sb="6" eb="8">
      <t>キキン</t>
    </rPh>
    <phoneticPr fontId="2"/>
  </si>
  <si>
    <t>環境衛生事業基金</t>
    <rPh sb="0" eb="2">
      <t>カンキョウ</t>
    </rPh>
    <rPh sb="2" eb="4">
      <t>エイセイ</t>
    </rPh>
    <rPh sb="4" eb="6">
      <t>ジギョウ</t>
    </rPh>
    <rPh sb="6" eb="8">
      <t>キキン</t>
    </rPh>
    <phoneticPr fontId="2"/>
  </si>
  <si>
    <t>職員退職基金</t>
    <rPh sb="0" eb="2">
      <t>ショクイン</t>
    </rPh>
    <rPh sb="2" eb="4">
      <t>タイショク</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</si>
  <si>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</si>
  <si>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</si>
  <si>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</si>
  <si>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</si>
  <si>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</si>
  <si>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</si>
  <si>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</si>
  <si>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</si>
  <si>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</si>
  <si>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</si>
  <si>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８年連続で算定されず、良好な状態を維持している。今後、公共施設等の一斉更新の時期を迎えることから、公共施設等総合管理計画や各施設等の個別の長寿命化計画に基づき、計画的に老朽化対策に取り組んでいく必要がある。</t>
    <phoneticPr fontId="2"/>
  </si>
  <si>
    <t>　将来負担比率は算定なしの状況が続いているが、近年、大規模事業の実施に伴う市債発行の増により、元利償還金が増加していることなどから、実質公債費比率が上昇している。
　今後も大規模事業が輻輳し、市債残高の増加が見込まれることから、「草津市健全で持続可能な財政運営および財政規律に関する条例」、「草津市財政規律ガイドライン」に基づき、将来の財政負担を見通し、健全な財政運営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</si>
</sst>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C65E-442C-AE5B-48E4DD7D25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52567</c:v>
                </c:pt>
                <c:pt idx="1">
                  <c:v>69489</c:v>
                </c:pt>
                <c:pt idx="2">
                  <c:v>80274</c:v>
                </c:pt>
                <c:pt idx="3">
                  <c:v>125429</c:v>
                </c:pt>
                <c:pt idx="4">
                  <c:v>53520</c:v>
                </c:pt>
              </c:numCache>
            </c:numRef>
          </c:val>
          <c:smooth val="0"/>
          <c:extLst>
            <c:ext xmlns:c16="http://schemas.microsoft.com/office/drawing/2014/chart" uri="{C3380CC4-5D6E-409C-BE32-E72D297353CC}">
              <c16:uniqueId val="{00000001-C65E-442C-AE5B-48E4DD7D2538}"/>
            </c:ext>
          </c:extLst>
        </c:ser>
        <c:dLbls>
          <c:showLegendKey val="0"/>
          <c:showVal val="0"/>
          <c:showCatName val="0"/>
          <c:showSerName val="0"/>
          <c:showPercent val="0"/>
          <c:showBubbleSize val="0"/>
        </c:dLbls>
        <c:marker val="1"/>
        <c:smooth val="0"/>
        <c:axId val="616563232"/>
        <c:axId val="616572480"/>
      </c:lineChart>
      <c:catAx>
        <c:axId val="616563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6572480"/>
        <c:crosses val="autoZero"/>
        <c:auto val="1"/>
        <c:lblAlgn val="ctr"/>
        <c:lblOffset val="100"/>
        <c:tickLblSkip val="1"/>
        <c:tickMarkSkip val="1"/>
        <c:noMultiLvlLbl val="0"/>
      </c:catAx>
      <c:valAx>
        <c:axId val="6165724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6563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1.72</c:v>
                </c:pt>
                <c:pt idx="1">
                  <c:v>1.78</c:v>
                </c:pt>
                <c:pt idx="2">
                  <c:v>1.46</c:v>
                </c:pt>
                <c:pt idx="3">
                  <c:v>1.82</c:v>
                </c:pt>
                <c:pt idx="4">
                  <c:v>1.76</c:v>
                </c:pt>
              </c:numCache>
            </c:numRef>
          </c:val>
          <c:extLst>
            <c:ext xmlns:c16="http://schemas.microsoft.com/office/drawing/2014/chart" uri="{C3380CC4-5D6E-409C-BE32-E72D297353CC}">
              <c16:uniqueId val="{00000000-BACC-4BA5-88AD-B670CFDE4A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20.399999999999999</c:v>
                </c:pt>
                <c:pt idx="1">
                  <c:v>19.489999999999998</c:v>
                </c:pt>
                <c:pt idx="2">
                  <c:v>17.96</c:v>
                </c:pt>
                <c:pt idx="3">
                  <c:v>19.68</c:v>
                </c:pt>
                <c:pt idx="4">
                  <c:v>18.600000000000001</c:v>
                </c:pt>
              </c:numCache>
            </c:numRef>
          </c:val>
          <c:extLst>
            <c:ext xmlns:c16="http://schemas.microsoft.com/office/drawing/2014/chart" uri="{C3380CC4-5D6E-409C-BE32-E72D297353CC}">
              <c16:uniqueId val="{00000001-BACC-4BA5-88AD-B670CFDE4AD1}"/>
            </c:ext>
          </c:extLst>
        </c:ser>
        <c:dLbls>
          <c:showLegendKey val="0"/>
          <c:showVal val="0"/>
          <c:showCatName val="0"/>
          <c:showSerName val="0"/>
          <c:showPercent val="0"/>
          <c:showBubbleSize val="0"/>
        </c:dLbls>
        <c:gapWidth val="250"/>
        <c:overlap val="100"/>
        <c:axId val="616565952"/>
        <c:axId val="616576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0.98</c:v>
                </c:pt>
                <c:pt idx="1">
                  <c:v>-0.65</c:v>
                </c:pt>
                <c:pt idx="2">
                  <c:v>-1.34</c:v>
                </c:pt>
                <c:pt idx="3">
                  <c:v>2.08</c:v>
                </c:pt>
                <c:pt idx="4">
                  <c:v>-0.65</c:v>
                </c:pt>
              </c:numCache>
            </c:numRef>
          </c:val>
          <c:smooth val="0"/>
          <c:extLst>
            <c:ext xmlns:c16="http://schemas.microsoft.com/office/drawing/2014/chart" uri="{C3380CC4-5D6E-409C-BE32-E72D297353CC}">
              <c16:uniqueId val="{00000002-BACC-4BA5-88AD-B670CFDE4AD1}"/>
            </c:ext>
          </c:extLst>
        </c:ser>
        <c:dLbls>
          <c:showLegendKey val="0"/>
          <c:showVal val="0"/>
          <c:showCatName val="0"/>
          <c:showSerName val="0"/>
          <c:showPercent val="0"/>
          <c:showBubbleSize val="0"/>
        </c:dLbls>
        <c:marker val="1"/>
        <c:smooth val="0"/>
        <c:axId val="616565952"/>
        <c:axId val="616576288"/>
      </c:lineChart>
      <c:catAx>
        <c:axId val="6165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6576288"/>
        <c:crosses val="autoZero"/>
        <c:auto val="1"/>
        <c:lblAlgn val="ctr"/>
        <c:lblOffset val="100"/>
        <c:tickLblSkip val="1"/>
        <c:tickMarkSkip val="1"/>
        <c:noMultiLvlLbl val="0"/>
      </c:catAx>
      <c:valAx>
        <c:axId val="61657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56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EB99-4672-921E-62A7BDC443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99-4672-921E-62A7BDC443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B99-4672-921E-62A7BDC44314}"/>
            </c:ext>
          </c:extLst>
        </c:ser>
        <c:ser>
          <c:idx val="3"/>
          <c:order val="3"/>
          <c:tx>
            <c:strRef>
              <c:f>データシート!$A$30</c:f>
              <c:strCache>
                <c:ptCount val="1"/>
                <c:pt idx="0">
                  <c:v>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B99-4672-921E-62A7BDC4431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0.03</c:v>
                </c:pt>
                <c:pt idx="6">
                  <c:v>#N/A</c:v>
                </c:pt>
                <c:pt idx="7">
                  <c:v>0.02</c:v>
                </c:pt>
                <c:pt idx="8">
                  <c:v>#N/A</c:v>
                </c:pt>
                <c:pt idx="9">
                  <c:v>0.01</c:v>
                </c:pt>
              </c:numCache>
            </c:numRef>
          </c:val>
          <c:extLst>
            <c:ext xmlns:c16="http://schemas.microsoft.com/office/drawing/2014/chart" uri="{C3380CC4-5D6E-409C-BE32-E72D297353CC}">
              <c16:uniqueId val="{00000004-EB99-4672-921E-62A7BDC4431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1.73</c:v>
                </c:pt>
                <c:pt idx="2">
                  <c:v>#N/A</c:v>
                </c:pt>
                <c:pt idx="3">
                  <c:v>1.17</c:v>
                </c:pt>
                <c:pt idx="4">
                  <c:v>#N/A</c:v>
                </c:pt>
                <c:pt idx="5">
                  <c:v>2.44</c:v>
                </c:pt>
                <c:pt idx="6">
                  <c:v>#N/A</c:v>
                </c:pt>
                <c:pt idx="7">
                  <c:v>2.74</c:v>
                </c:pt>
                <c:pt idx="8">
                  <c:v>#N/A</c:v>
                </c:pt>
                <c:pt idx="9">
                  <c:v>0.27</c:v>
                </c:pt>
              </c:numCache>
            </c:numRef>
          </c:val>
          <c:extLst>
            <c:ext xmlns:c16="http://schemas.microsoft.com/office/drawing/2014/chart" uri="{C3380CC4-5D6E-409C-BE32-E72D297353CC}">
              <c16:uniqueId val="{00000005-EB99-4672-921E-62A7BDC4431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0.28999999999999998</c:v>
                </c:pt>
                <c:pt idx="2">
                  <c:v>#N/A</c:v>
                </c:pt>
                <c:pt idx="3">
                  <c:v>0.4</c:v>
                </c:pt>
                <c:pt idx="4">
                  <c:v>#N/A</c:v>
                </c:pt>
                <c:pt idx="5">
                  <c:v>0.72</c:v>
                </c:pt>
                <c:pt idx="6">
                  <c:v>#N/A</c:v>
                </c:pt>
                <c:pt idx="7">
                  <c:v>0.37</c:v>
                </c:pt>
                <c:pt idx="8">
                  <c:v>#N/A</c:v>
                </c:pt>
                <c:pt idx="9">
                  <c:v>0.8</c:v>
                </c:pt>
              </c:numCache>
            </c:numRef>
          </c:val>
          <c:extLst>
            <c:ext xmlns:c16="http://schemas.microsoft.com/office/drawing/2014/chart" uri="{C3380CC4-5D6E-409C-BE32-E72D297353CC}">
              <c16:uniqueId val="{00000006-EB99-4672-921E-62A7BDC4431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0.39</c:v>
                </c:pt>
                <c:pt idx="2">
                  <c:v>#N/A</c:v>
                </c:pt>
                <c:pt idx="3">
                  <c:v>0.44</c:v>
                </c:pt>
                <c:pt idx="4">
                  <c:v>#N/A</c:v>
                </c:pt>
                <c:pt idx="5">
                  <c:v>0.44</c:v>
                </c:pt>
                <c:pt idx="6">
                  <c:v>#N/A</c:v>
                </c:pt>
                <c:pt idx="7">
                  <c:v>0.4</c:v>
                </c:pt>
                <c:pt idx="8">
                  <c:v>#N/A</c:v>
                </c:pt>
                <c:pt idx="9">
                  <c:v>1.7</c:v>
                </c:pt>
              </c:numCache>
            </c:numRef>
          </c:val>
          <c:extLst>
            <c:ext xmlns:c16="http://schemas.microsoft.com/office/drawing/2014/chart" uri="{C3380CC4-5D6E-409C-BE32-E72D297353CC}">
              <c16:uniqueId val="{00000007-EB99-4672-921E-62A7BDC4431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1.72</c:v>
                </c:pt>
                <c:pt idx="2">
                  <c:v>#N/A</c:v>
                </c:pt>
                <c:pt idx="3">
                  <c:v>1.77</c:v>
                </c:pt>
                <c:pt idx="4">
                  <c:v>#N/A</c:v>
                </c:pt>
                <c:pt idx="5">
                  <c:v>1.46</c:v>
                </c:pt>
                <c:pt idx="6">
                  <c:v>#N/A</c:v>
                </c:pt>
                <c:pt idx="7">
                  <c:v>1.82</c:v>
                </c:pt>
                <c:pt idx="8">
                  <c:v>#N/A</c:v>
                </c:pt>
                <c:pt idx="9">
                  <c:v>1.75</c:v>
                </c:pt>
              </c:numCache>
            </c:numRef>
          </c:val>
          <c:extLst>
            <c:ext xmlns:c16="http://schemas.microsoft.com/office/drawing/2014/chart" uri="{C3380CC4-5D6E-409C-BE32-E72D297353CC}">
              <c16:uniqueId val="{00000008-EB99-4672-921E-62A7BDC4431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13.8</c:v>
                </c:pt>
                <c:pt idx="2">
                  <c:v>#N/A</c:v>
                </c:pt>
                <c:pt idx="3">
                  <c:v>13.43</c:v>
                </c:pt>
                <c:pt idx="4">
                  <c:v>#N/A</c:v>
                </c:pt>
                <c:pt idx="5">
                  <c:v>13.7</c:v>
                </c:pt>
                <c:pt idx="6">
                  <c:v>#N/A</c:v>
                </c:pt>
                <c:pt idx="7">
                  <c:v>13.79</c:v>
                </c:pt>
                <c:pt idx="8">
                  <c:v>#N/A</c:v>
                </c:pt>
                <c:pt idx="9">
                  <c:v>12.45</c:v>
                </c:pt>
              </c:numCache>
            </c:numRef>
          </c:val>
          <c:extLst>
            <c:ext xmlns:c16="http://schemas.microsoft.com/office/drawing/2014/chart" uri="{C3380CC4-5D6E-409C-BE32-E72D297353CC}">
              <c16:uniqueId val="{00000009-EB99-4672-921E-62A7BDC44314}"/>
            </c:ext>
          </c:extLst>
        </c:ser>
        <c:dLbls>
          <c:showLegendKey val="0"/>
          <c:showVal val="0"/>
          <c:showCatName val="0"/>
          <c:showSerName val="0"/>
          <c:showPercent val="0"/>
          <c:showBubbleSize val="0"/>
        </c:dLbls>
        <c:gapWidth val="150"/>
        <c:overlap val="100"/>
        <c:axId val="616564320"/>
        <c:axId val="616564864"/>
      </c:barChart>
      <c:catAx>
        <c:axId val="61656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6564864"/>
        <c:crosses val="autoZero"/>
        <c:auto val="1"/>
        <c:lblAlgn val="ctr"/>
        <c:lblOffset val="100"/>
        <c:tickLblSkip val="1"/>
        <c:tickMarkSkip val="1"/>
        <c:noMultiLvlLbl val="0"/>
      </c:catAx>
      <c:valAx>
        <c:axId val="61656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564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5054</c:v>
                </c:pt>
                <c:pt idx="5">
                  <c:v>4621</c:v>
                </c:pt>
                <c:pt idx="8">
                  <c:v>4610</c:v>
                </c:pt>
                <c:pt idx="11">
                  <c:v>4437</c:v>
                </c:pt>
                <c:pt idx="14">
                  <c:v>4454</c:v>
                </c:pt>
              </c:numCache>
            </c:numRef>
          </c:val>
          <c:extLst>
            <c:ext xmlns:c16="http://schemas.microsoft.com/office/drawing/2014/chart" uri="{C3380CC4-5D6E-409C-BE32-E72D297353CC}">
              <c16:uniqueId val="{00000000-4EB7-4C7C-838F-5937B06653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B7-4C7C-838F-5937B06653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52</c:v>
                </c:pt>
                <c:pt idx="3">
                  <c:v>52</c:v>
                </c:pt>
                <c:pt idx="6">
                  <c:v>52</c:v>
                </c:pt>
                <c:pt idx="9">
                  <c:v>0</c:v>
                </c:pt>
                <c:pt idx="12">
                  <c:v>0</c:v>
                </c:pt>
              </c:numCache>
            </c:numRef>
          </c:val>
          <c:extLst>
            <c:ext xmlns:c16="http://schemas.microsoft.com/office/drawing/2014/chart" uri="{C3380CC4-5D6E-409C-BE32-E72D297353CC}">
              <c16:uniqueId val="{00000002-4EB7-4C7C-838F-5937B06653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223</c:v>
                </c:pt>
                <c:pt idx="3">
                  <c:v>188</c:v>
                </c:pt>
                <c:pt idx="6">
                  <c:v>119</c:v>
                </c:pt>
                <c:pt idx="9">
                  <c:v>143</c:v>
                </c:pt>
                <c:pt idx="12">
                  <c:v>147</c:v>
                </c:pt>
              </c:numCache>
            </c:numRef>
          </c:val>
          <c:extLst>
            <c:ext xmlns:c16="http://schemas.microsoft.com/office/drawing/2014/chart" uri="{C3380CC4-5D6E-409C-BE32-E72D297353CC}">
              <c16:uniqueId val="{00000003-4EB7-4C7C-838F-5937B06653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1262</c:v>
                </c:pt>
                <c:pt idx="3">
                  <c:v>1340</c:v>
                </c:pt>
                <c:pt idx="6">
                  <c:v>1292</c:v>
                </c:pt>
                <c:pt idx="9">
                  <c:v>1287</c:v>
                </c:pt>
                <c:pt idx="12">
                  <c:v>1097</c:v>
                </c:pt>
              </c:numCache>
            </c:numRef>
          </c:val>
          <c:extLst>
            <c:ext xmlns:c16="http://schemas.microsoft.com/office/drawing/2014/chart" uri="{C3380CC4-5D6E-409C-BE32-E72D297353CC}">
              <c16:uniqueId val="{00000004-4EB7-4C7C-838F-5937B06653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B7-4C7C-838F-5937B06653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B7-4C7C-838F-5937B06653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4529</c:v>
                </c:pt>
                <c:pt idx="3">
                  <c:v>4384</c:v>
                </c:pt>
                <c:pt idx="6">
                  <c:v>4507</c:v>
                </c:pt>
                <c:pt idx="9">
                  <c:v>4440</c:v>
                </c:pt>
                <c:pt idx="12">
                  <c:v>4690</c:v>
                </c:pt>
              </c:numCache>
            </c:numRef>
          </c:val>
          <c:extLst>
            <c:ext xmlns:c16="http://schemas.microsoft.com/office/drawing/2014/chart" uri="{C3380CC4-5D6E-409C-BE32-E72D297353CC}">
              <c16:uniqueId val="{00000007-4EB7-4C7C-838F-5937B066531B}"/>
            </c:ext>
          </c:extLst>
        </c:ser>
        <c:dLbls>
          <c:showLegendKey val="0"/>
          <c:showVal val="0"/>
          <c:showCatName val="0"/>
          <c:showSerName val="0"/>
          <c:showPercent val="0"/>
          <c:showBubbleSize val="0"/>
        </c:dLbls>
        <c:gapWidth val="100"/>
        <c:overlap val="100"/>
        <c:axId val="616565408"/>
        <c:axId val="616573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1012</c:v>
                </c:pt>
                <c:pt idx="2">
                  <c:v>#N/A</c:v>
                </c:pt>
                <c:pt idx="3">
                  <c:v>#N/A</c:v>
                </c:pt>
                <c:pt idx="4">
                  <c:v>1343</c:v>
                </c:pt>
                <c:pt idx="5">
                  <c:v>#N/A</c:v>
                </c:pt>
                <c:pt idx="6">
                  <c:v>#N/A</c:v>
                </c:pt>
                <c:pt idx="7">
                  <c:v>1360</c:v>
                </c:pt>
                <c:pt idx="8">
                  <c:v>#N/A</c:v>
                </c:pt>
                <c:pt idx="9">
                  <c:v>#N/A</c:v>
                </c:pt>
                <c:pt idx="10">
                  <c:v>1433</c:v>
                </c:pt>
                <c:pt idx="11">
                  <c:v>#N/A</c:v>
                </c:pt>
                <c:pt idx="12">
                  <c:v>#N/A</c:v>
                </c:pt>
                <c:pt idx="13">
                  <c:v>1480</c:v>
                </c:pt>
                <c:pt idx="14">
                  <c:v>#N/A</c:v>
                </c:pt>
              </c:numCache>
            </c:numRef>
          </c:val>
          <c:smooth val="0"/>
          <c:extLst>
            <c:ext xmlns:c16="http://schemas.microsoft.com/office/drawing/2014/chart" uri="{C3380CC4-5D6E-409C-BE32-E72D297353CC}">
              <c16:uniqueId val="{00000008-4EB7-4C7C-838F-5937B066531B}"/>
            </c:ext>
          </c:extLst>
        </c:ser>
        <c:dLbls>
          <c:showLegendKey val="0"/>
          <c:showVal val="0"/>
          <c:showCatName val="0"/>
          <c:showSerName val="0"/>
          <c:showPercent val="0"/>
          <c:showBubbleSize val="0"/>
        </c:dLbls>
        <c:marker val="1"/>
        <c:smooth val="0"/>
        <c:axId val="616565408"/>
        <c:axId val="616573024"/>
      </c:lineChart>
      <c:catAx>
        <c:axId val="61656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6573024"/>
        <c:crosses val="autoZero"/>
        <c:auto val="1"/>
        <c:lblAlgn val="ctr"/>
        <c:lblOffset val="100"/>
        <c:tickLblSkip val="1"/>
        <c:tickMarkSkip val="1"/>
        <c:noMultiLvlLbl val="0"/>
      </c:catAx>
      <c:valAx>
        <c:axId val="61657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56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38264</c:v>
                </c:pt>
                <c:pt idx="5">
                  <c:v>38180</c:v>
                </c:pt>
                <c:pt idx="8">
                  <c:v>37943</c:v>
                </c:pt>
                <c:pt idx="11">
                  <c:v>39760</c:v>
                </c:pt>
                <c:pt idx="14">
                  <c:v>38382</c:v>
                </c:pt>
              </c:numCache>
            </c:numRef>
          </c:val>
          <c:extLst>
            <c:ext xmlns:c16="http://schemas.microsoft.com/office/drawing/2014/chart" uri="{C3380CC4-5D6E-409C-BE32-E72D297353CC}">
              <c16:uniqueId val="{00000000-8CB0-4C3B-A920-B426B90188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8926</c:v>
                </c:pt>
                <c:pt idx="5">
                  <c:v>7904</c:v>
                </c:pt>
                <c:pt idx="8">
                  <c:v>8419</c:v>
                </c:pt>
                <c:pt idx="11">
                  <c:v>11269</c:v>
                </c:pt>
                <c:pt idx="14">
                  <c:v>12708</c:v>
                </c:pt>
              </c:numCache>
            </c:numRef>
          </c:val>
          <c:extLst>
            <c:ext xmlns:c16="http://schemas.microsoft.com/office/drawing/2014/chart" uri="{C3380CC4-5D6E-409C-BE32-E72D297353CC}">
              <c16:uniqueId val="{00000001-8CB0-4C3B-A920-B426B90188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18283</c:v>
                </c:pt>
                <c:pt idx="5">
                  <c:v>17819</c:v>
                </c:pt>
                <c:pt idx="8">
                  <c:v>15942</c:v>
                </c:pt>
                <c:pt idx="11">
                  <c:v>16301</c:v>
                </c:pt>
                <c:pt idx="14">
                  <c:v>15991</c:v>
                </c:pt>
              </c:numCache>
            </c:numRef>
          </c:val>
          <c:extLst>
            <c:ext xmlns:c16="http://schemas.microsoft.com/office/drawing/2014/chart" uri="{C3380CC4-5D6E-409C-BE32-E72D297353CC}">
              <c16:uniqueId val="{00000002-8CB0-4C3B-A920-B426B90188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B0-4C3B-A920-B426B90188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B0-4C3B-A920-B426B90188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1951</c:v>
                </c:pt>
                <c:pt idx="3">
                  <c:v>2084</c:v>
                </c:pt>
                <c:pt idx="6">
                  <c:v>1</c:v>
                </c:pt>
                <c:pt idx="9">
                  <c:v>0</c:v>
                </c:pt>
                <c:pt idx="12">
                  <c:v>0</c:v>
                </c:pt>
              </c:numCache>
            </c:numRef>
          </c:val>
          <c:extLst>
            <c:ext xmlns:c16="http://schemas.microsoft.com/office/drawing/2014/chart" uri="{C3380CC4-5D6E-409C-BE32-E72D297353CC}">
              <c16:uniqueId val="{00000005-8CB0-4C3B-A920-B426B90188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4660</c:v>
                </c:pt>
                <c:pt idx="3">
                  <c:v>4621</c:v>
                </c:pt>
                <c:pt idx="6">
                  <c:v>4179</c:v>
                </c:pt>
                <c:pt idx="9">
                  <c:v>3893</c:v>
                </c:pt>
                <c:pt idx="12">
                  <c:v>3712</c:v>
                </c:pt>
              </c:numCache>
            </c:numRef>
          </c:val>
          <c:extLst>
            <c:ext xmlns:c16="http://schemas.microsoft.com/office/drawing/2014/chart" uri="{C3380CC4-5D6E-409C-BE32-E72D297353CC}">
              <c16:uniqueId val="{00000006-8CB0-4C3B-A920-B426B90188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1330</c:v>
                </c:pt>
                <c:pt idx="3">
                  <c:v>1179</c:v>
                </c:pt>
                <c:pt idx="6">
                  <c:v>1326</c:v>
                </c:pt>
                <c:pt idx="9">
                  <c:v>1256</c:v>
                </c:pt>
                <c:pt idx="12">
                  <c:v>1204</c:v>
                </c:pt>
              </c:numCache>
            </c:numRef>
          </c:val>
          <c:extLst>
            <c:ext xmlns:c16="http://schemas.microsoft.com/office/drawing/2014/chart" uri="{C3380CC4-5D6E-409C-BE32-E72D297353CC}">
              <c16:uniqueId val="{00000007-8CB0-4C3B-A920-B426B90188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13141</c:v>
                </c:pt>
                <c:pt idx="3">
                  <c:v>11806</c:v>
                </c:pt>
                <c:pt idx="6">
                  <c:v>10689</c:v>
                </c:pt>
                <c:pt idx="9">
                  <c:v>10152</c:v>
                </c:pt>
                <c:pt idx="12">
                  <c:v>9706</c:v>
                </c:pt>
              </c:numCache>
            </c:numRef>
          </c:val>
          <c:extLst>
            <c:ext xmlns:c16="http://schemas.microsoft.com/office/drawing/2014/chart" uri="{C3380CC4-5D6E-409C-BE32-E72D297353CC}">
              <c16:uniqueId val="{00000008-8CB0-4C3B-A920-B426B90188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104</c:v>
                </c:pt>
                <c:pt idx="3">
                  <c:v>52</c:v>
                </c:pt>
                <c:pt idx="6">
                  <c:v>0</c:v>
                </c:pt>
                <c:pt idx="9">
                  <c:v>0</c:v>
                </c:pt>
                <c:pt idx="12">
                  <c:v>0</c:v>
                </c:pt>
              </c:numCache>
            </c:numRef>
          </c:val>
          <c:extLst>
            <c:ext xmlns:c16="http://schemas.microsoft.com/office/drawing/2014/chart" uri="{C3380CC4-5D6E-409C-BE32-E72D297353CC}">
              <c16:uniqueId val="{00000009-8CB0-4C3B-A920-B426B90188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37453</c:v>
                </c:pt>
                <c:pt idx="3">
                  <c:v>38528</c:v>
                </c:pt>
                <c:pt idx="6">
                  <c:v>40011</c:v>
                </c:pt>
                <c:pt idx="9">
                  <c:v>45714</c:v>
                </c:pt>
                <c:pt idx="12">
                  <c:v>45078</c:v>
                </c:pt>
              </c:numCache>
            </c:numRef>
          </c:val>
          <c:extLst>
            <c:ext xmlns:c16="http://schemas.microsoft.com/office/drawing/2014/chart" uri="{C3380CC4-5D6E-409C-BE32-E72D297353CC}">
              <c16:uniqueId val="{0000000A-8CB0-4C3B-A920-B426B90188C8}"/>
            </c:ext>
          </c:extLst>
        </c:ser>
        <c:dLbls>
          <c:showLegendKey val="0"/>
          <c:showVal val="0"/>
          <c:showCatName val="0"/>
          <c:showSerName val="0"/>
          <c:showPercent val="0"/>
          <c:showBubbleSize val="0"/>
        </c:dLbls>
        <c:gapWidth val="100"/>
        <c:overlap val="100"/>
        <c:axId val="616568672"/>
        <c:axId val="616566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CB0-4C3B-A920-B426B90188C8}"/>
            </c:ext>
          </c:extLst>
        </c:ser>
        <c:dLbls>
          <c:showLegendKey val="0"/>
          <c:showVal val="0"/>
          <c:showCatName val="0"/>
          <c:showSerName val="0"/>
          <c:showPercent val="0"/>
          <c:showBubbleSize val="0"/>
        </c:dLbls>
        <c:marker val="1"/>
        <c:smooth val="0"/>
        <c:axId val="616568672"/>
        <c:axId val="616566496"/>
      </c:lineChart>
      <c:catAx>
        <c:axId val="61656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6566496"/>
        <c:crosses val="autoZero"/>
        <c:auto val="1"/>
        <c:lblAlgn val="ctr"/>
        <c:lblOffset val="100"/>
        <c:tickLblSkip val="1"/>
        <c:tickMarkSkip val="1"/>
        <c:noMultiLvlLbl val="0"/>
      </c:catAx>
      <c:valAx>
        <c:axId val="61656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656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4598</c:v>
                </c:pt>
                <c:pt idx="1">
                  <c:v>5038</c:v>
                </c:pt>
                <c:pt idx="2">
                  <c:v>4875</c:v>
                </c:pt>
              </c:numCache>
            </c:numRef>
          </c:val>
          <c:extLst>
            <c:ext xmlns:c16="http://schemas.microsoft.com/office/drawing/2014/chart" uri="{C3380CC4-5D6E-409C-BE32-E72D297353CC}">
              <c16:uniqueId val="{00000000-F30F-449E-9BD5-7A892C4643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2925</c:v>
                </c:pt>
                <c:pt idx="1">
                  <c:v>2527</c:v>
                </c:pt>
                <c:pt idx="2">
                  <c:v>2378</c:v>
                </c:pt>
              </c:numCache>
            </c:numRef>
          </c:val>
          <c:extLst>
            <c:ext xmlns:c16="http://schemas.microsoft.com/office/drawing/2014/chart" uri="{C3380CC4-5D6E-409C-BE32-E72D297353CC}">
              <c16:uniqueId val="{00000001-F30F-449E-9BD5-7A892C4643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6790</c:v>
                </c:pt>
                <c:pt idx="1">
                  <c:v>6976</c:v>
                </c:pt>
                <c:pt idx="2">
                  <c:v>6681</c:v>
                </c:pt>
              </c:numCache>
            </c:numRef>
          </c:val>
          <c:extLst>
            <c:ext xmlns:c16="http://schemas.microsoft.com/office/drawing/2014/chart" uri="{C3380CC4-5D6E-409C-BE32-E72D297353CC}">
              <c16:uniqueId val="{00000002-F30F-449E-9BD5-7A892C4643A5}"/>
            </c:ext>
          </c:extLst>
        </c:ser>
        <c:dLbls>
          <c:showLegendKey val="0"/>
          <c:showVal val="0"/>
          <c:showCatName val="0"/>
          <c:showSerName val="0"/>
          <c:showPercent val="0"/>
          <c:showBubbleSize val="0"/>
        </c:dLbls>
        <c:gapWidth val="120"/>
        <c:overlap val="100"/>
        <c:axId val="616567040"/>
        <c:axId val="616569216"/>
      </c:barChart>
      <c:catAx>
        <c:axId val="6165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6569216"/>
        <c:crosses val="autoZero"/>
        <c:auto val="1"/>
        <c:lblAlgn val="ctr"/>
        <c:lblOffset val="100"/>
        <c:tickLblSkip val="1"/>
        <c:tickMarkSkip val="1"/>
        <c:noMultiLvlLbl val="0"/>
      </c:catAx>
      <c:valAx>
        <c:axId val="616569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65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{B8CC4F90-7F2C-4E5A-9348-2FE17B991A19}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BA0-4B52-9707-A83819B317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{7853FA7C-7386-4CEB-919B-51A1BAB74723}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A0-4B52-9707-A83819B317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{0F2D978C-114A-4B39-9827-B667898B1C41}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A0-4B52-9707-A83819B317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{2E251B12-4E8F-406A-9F01-09FA59E888DC}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A0-4B52-9707-A83819B317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{7657272E-5C6E-48DF-9EA4-5A4D71506702}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A0-4B52-9707-A83819B3177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{8EB5049E-22CB-4A20-9CF7-4A9B49838017}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BA0-4B52-9707-A83819B3177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{4D75A043-B305-44A1-AC74-26E04DB7F5E3}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BA0-4B52-9707-A83819B3177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{F2077E03-0494-4DAE-81DC-3F0EF0026983}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BA0-4B52-9707-A83819B3177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{9ABD74B8-AFDD-4777-A102-9AFB702D090A}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BA0-4B52-9707-A83819B317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49.3</c:v>
                </c:pt>
                <c:pt idx="24">
                  <c:v>48.1</c:v>
                </c:pt>
                <c:pt idx="32">
                  <c:v>50.1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BA0-4B52-9707-A83819B317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{207445A5-D1AC-47E4-9E2B-0AAAE1A12019}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BA0-4B52-9707-A83819B3177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{E909FCB4-374A-4C22-815E-DBF90FBF10E2}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A0-4B52-9707-A83819B317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{3B16A8C4-40FB-4134-80E5-3BD5C52920BE}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A0-4B52-9707-A83819B317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{D37B3F91-4B41-4FCA-856A-5E83DD090604}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A0-4B52-9707-A83819B317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{144BAAA3-79CB-4529-86B7-C5B357CE2BC3}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A0-4B52-9707-A83819B3177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{6076C2D8-75B5-4379-BDB9-DA22532A9B2E}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BA0-4B52-9707-A83819B3177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{BC4EB171-3CE2-4EF2-BFAC-D0FE029147AB}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BA0-4B52-9707-A83819B3177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{E361DDB5-D8B5-47FE-913A-F7E15C5BD9B3}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BA0-4B52-9707-A83819B3177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{638BE96A-A2BC-4A16-B92A-EAAA3168394E}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BA0-4B52-9707-A83819B317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58.6</c:v>
                </c:pt>
                <c:pt idx="32">
                  <c:v>60.2</c:v>
                </c:pt>
              </c:numCache>
            </c:numRef>
          </c:xVal>
          <c:yVal>
            <c:numRef>
              <c:f>公会計指標分析・財政指標組合せ分析表!$BP$55:$DC$55</c:f>
              <c:numCache>
                <c:formatCode>#,##0.0;"▲ "#,##0.0</c:formatCode>
                <c:ptCount val="40"/>
                <c:pt idx="16">
                  <c:v>6.5</c:v>
                </c:pt>
                <c:pt idx="24">
                  <c:v>5.8</c:v>
                </c:pt>
                <c:pt idx="32">
                  <c:v>2.7</c:v>
                </c:pt>
              </c:numCache>
            </c:numRef>
          </c:yVal>
          <c:smooth val="0"/>
          <c:extLst>
            <c:ext xmlns:c16="http://schemas.microsoft.com/office/drawing/2014/chart" uri="{C3380CC4-5D6E-409C-BE32-E72D297353CC}">
              <c16:uniqueId val="{00000013-DBA0-4B52-9707-A83819B31771}"/>
            </c:ext>
          </c:extLst>
        </c:ser>
        <c:dLbls>
          <c:showLegendKey val="0"/>
          <c:showVal val="1"/>
          <c:showCatName val="0"/>
          <c:showSerName val="0"/>
          <c:showPercent val="0"/>
          <c:showBubbleSize val="0"/>
        </c:dLbls>
        <c:axId val="46179840"/>
        <c:axId val="46181760"/>
      </c:scatterChart>
      <c:valAx>
        <c:axId val="46179840"/>
        <c:scaling>
          <c:orientation val="minMax"/>
          <c:max val="60.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999999999999993"/>
          <c:min val="2.20000000000000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{286D9A23-0DEC-449D-A691-1724E2814D5C}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135-4929-ABA5-CDFA551326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{D51E51E6-2C24-46D5-B6F5-8118E4F7B78A}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35-4929-ABA5-CDFA551326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{D434F5E5-10CF-431B-AA78-1F43A3C005CC}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35-4929-ABA5-CDFA551326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{7E4EDE3C-0115-46A3-AADF-D3C84E49AF40}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35-4929-ABA5-CDFA551326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{F1372E8D-7E30-4C79-8B25-24133859919F}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35-4929-ABA5-CDFA5513262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{766BEAEC-6F58-4CC7-843D-A929CBAF669C}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135-4929-ABA5-CDFA5513262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{E589FDEE-F8EA-440E-AF06-3A89DFAD064B}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135-4929-ABA5-CDFA5513262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{C758919C-6B5A-4A75-874F-08FB35448A16}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135-4929-ABA5-CDFA5513262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{F4D942E7-48AE-49A1-B64E-CCCB7EA14C3F}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135-4929-ABA5-CDFA551326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5</c:v>
                </c:pt>
                <c:pt idx="16">
                  <c:v>5.7</c:v>
                </c:pt>
                <c:pt idx="24">
                  <c:v>6.2</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135-4929-ABA5-CDFA551326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{A56E1AC1-D9D5-4868-8CB7-AE87ADA42809}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135-4929-ABA5-CDFA551326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{71AC82E6-0D31-46AD-9E3F-B9ABF3E5F47F}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35-4929-ABA5-CDFA551326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{6F9258B3-CF2C-4DE1-98FF-ED15D32CA054}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35-4929-ABA5-CDFA551326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{1F35AF73-F89C-4811-A923-B3ED7CC96EBA}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35-4929-ABA5-CDFA551326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{BCB416C0-B093-4760-B21F-8BAB9E8EDF13}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35-4929-ABA5-CDFA5513262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{68ADDF44-EE86-464E-AAFC-61D80C86AB60}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135-4929-ABA5-CDFA5513262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{3F9519F7-2F39-4377-AF89-CB4E056BC16E}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135-4929-ABA5-CDFA5513262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{B28E675A-585B-4D8B-B44A-C84C506AC31C}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135-4929-ABA5-CDFA5513262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{1175D10B-BC7E-4742-88E1-B3826EA46040}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135-4929-ABA5-CDFA551326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c:ext xmlns:c16="http://schemas.microsoft.com/office/drawing/2014/chart" uri="{C3380CC4-5D6E-409C-BE32-E72D297353CC}">
              <c16:uniqueId val="{00000013-0135-4929-ABA5-CDFA55132620}"/>
            </c:ext>
          </c:extLst>
        </c:ser>
        <c:dLbls>
          <c:showLegendKey val="0"/>
          <c:showVal val="1"/>
          <c:showCatName val="0"/>
          <c:showSerName val="0"/>
          <c:showPercent val="0"/>
          <c:showBubbleSize val="0"/>
        </c:dLbls>
        <c:axId val="84219776"/>
        <c:axId val="84234240"/>
      </c:scatterChart>
      <c:valAx>
        <c:axId val="84219776"/>
        <c:scaling>
          <c:orientation val="minMax"/>
          <c:max val="7.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50">
              <a:latin typeface="ＭＳ ゴシック" pitchFamily="49" charset="-128"/>
              <a:ea typeface="ＭＳ ゴシック" pitchFamily="49" charset="-128"/>
            </a:rPr>
            <a:t>「元利償還金」については、廃棄物処理施設整備事業や野村公園整備事業等の大規模事業における起債の償還が平成</a:t>
          </a:r>
          <a:r>
            <a:rPr kumimoji="1" lang="en-US" altLang="ja-JP" sz="1150">
              <a:latin typeface="ＭＳ ゴシック" pitchFamily="49" charset="-128"/>
              <a:ea typeface="ＭＳ ゴシック" pitchFamily="49" charset="-128"/>
            </a:rPr>
            <a:t>30</a:t>
          </a:r>
          <a:r>
            <a:rPr kumimoji="1" lang="ja-JP" altLang="en-US" sz="1150">
              <a:latin typeface="ＭＳ ゴシック" pitchFamily="49" charset="-128"/>
              <a:ea typeface="ＭＳ ゴシック" pitchFamily="49" charset="-128"/>
            </a:rPr>
            <a:t>年度から始まったことなどにより、</a:t>
          </a:r>
          <a:r>
            <a:rPr kumimoji="1" lang="en-US" altLang="ja-JP" sz="1150">
              <a:latin typeface="ＭＳ ゴシック" pitchFamily="49" charset="-128"/>
              <a:ea typeface="ＭＳ ゴシック" pitchFamily="49" charset="-128"/>
            </a:rPr>
            <a:t>250</a:t>
          </a:r>
          <a:r>
            <a:rPr kumimoji="1" lang="ja-JP" altLang="en-US" sz="1150">
              <a:latin typeface="ＭＳ ゴシック" pitchFamily="49" charset="-128"/>
              <a:ea typeface="ＭＳ ゴシック" pitchFamily="49" charset="-128"/>
            </a:rPr>
            <a:t>百万円増加している。</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一方で、「公営企業債の元利償還金に対する繰入金」については、下水道事業会計への繰入金を貸付金に切り替えたことなどにより、</a:t>
          </a:r>
          <a:r>
            <a:rPr kumimoji="1" lang="en-US" altLang="ja-JP" sz="1150">
              <a:latin typeface="ＭＳ ゴシック" pitchFamily="49" charset="-128"/>
              <a:ea typeface="ＭＳ ゴシック" pitchFamily="49" charset="-128"/>
            </a:rPr>
            <a:t>190</a:t>
          </a:r>
          <a:r>
            <a:rPr kumimoji="1" lang="ja-JP" altLang="en-US" sz="1150">
              <a:latin typeface="ＭＳ ゴシック" pitchFamily="49" charset="-128"/>
              <a:ea typeface="ＭＳ ゴシック" pitchFamily="49" charset="-128"/>
            </a:rPr>
            <a:t>百万円減少している。</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今後、大規模事業の実施が輻輳し、公債費が増加する見込みであることから、新規借入に際しては、「草津市健全で持続可能な財政運営および財政規律に関する条例」、「草津市財政規律ガイドライン」に基づき、プライマリーバランスの黒字を確保するよう努め、将来世代との適正な負担水準の維持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本市においては、満期一括償還地方債の償還の財源としての積立は行っていない。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地方債の現在高については、野村公園整備事業等の実施により増となる要因はあったものの、前年度と比べると大きな借入がなく、借入額に対し償還額が上回ったことにより前年度と比べて</a:t>
          </a:r>
          <a:r>
            <a:rPr kumimoji="1" lang="en-US" altLang="ja-JP" sz="1200">
              <a:latin typeface="ＭＳ ゴシック" pitchFamily="49" charset="-128"/>
              <a:ea typeface="ＭＳ ゴシック" pitchFamily="49" charset="-128"/>
            </a:rPr>
            <a:t>636</a:t>
          </a:r>
          <a:r>
            <a:rPr kumimoji="1" lang="ja-JP" altLang="en-US" sz="1200">
              <a:latin typeface="ＭＳ ゴシック" pitchFamily="49" charset="-128"/>
              <a:ea typeface="ＭＳ ゴシック" pitchFamily="49" charset="-128"/>
            </a:rPr>
            <a:t>百万円の減となった。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公営企業債等繰入見込額については、下水道事業会計への繰入金を貸付金に切り替えたことなどにより、前年度と比べて</a:t>
          </a:r>
          <a:r>
            <a:rPr kumimoji="1" lang="en-US" altLang="ja-JP" sz="1200">
              <a:latin typeface="ＭＳ ゴシック" pitchFamily="49" charset="-128"/>
              <a:ea typeface="ＭＳ ゴシック" pitchFamily="49" charset="-128"/>
            </a:rPr>
            <a:t>446</a:t>
          </a:r>
          <a:r>
            <a:rPr kumimoji="1" lang="ja-JP" altLang="en-US" sz="1200">
              <a:latin typeface="ＭＳ ゴシック" pitchFamily="49" charset="-128"/>
              <a:ea typeface="ＭＳ ゴシック" pitchFamily="49" charset="-128"/>
            </a:rPr>
            <a:t>百万円の減となった。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将来負担額は、将来負担すべき負担額に対し、基金など負債額に充当できる財源が上回り、分子がマイナスとなったため、前年同様、算定されないという結果になり、現時点において既に発生した負債のみを対象とする将来負担比率でみると、安定した財政状況といえ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しかし、今後も大規模事業の実施や老朽化した公共施設への対応を考慮すると、比率は一定程度の上昇が見込まれ、引き続き、健全な財政運営に努める必要がある。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滋賀県草津市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野村公園整備事業をはじめとした大規模事業の実施や公共施設の更新など、まちづくり基盤整備基金の取崩しが多くなっている一方で、当基金の積立金が収支状況等を踏まえ減少したことから、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市の健全な財政運営を行うため、今後の財政収支を見通し、適正な積立および取崩を行っていく。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まちづくり基盤整備基金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まちづくり基盤整備事業の推進に充当するために設置しており、社会資本整備等に充当している。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（仮称）生涯学習センター整備基金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生涯学習に係る施設の整備に充当するために設置をしている。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環境衛生に係る施設の整備その他環境衛生事業の推進を図るために設置しており、平成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年度まで実施していたクリーンセンター更新整備事業に充当していた。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特性を生かし、創意工夫を凝らした独創的、個性的なまちづくりを推進するため、ふるさと寄附金を積み立てており、寄附していただいた方の要望により、福祉や教育をはじめとした各種事業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職員の退職基金として設置している。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ふるさと寄附金の増加に伴い、ふるさと創生基金へ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百万円の積立を行った一方で、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野村公園整備事業をはじめとした大規模事業の実施や公共施設の更新など、まちづくり基盤整備基金について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百万円の取崩しを行ったことで、その他特定目的基金全体で残高が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今後も大規模事業の推進に伴い一定額の取崩を行っていくが、整備した施設の更新に備えて積立を行っていく。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百万円と利子積立として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百万円の積立を行ったものの、収支状況等を踏まえ、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百万円の取崩を行ったことで、基金残高は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歳入の大幅な減収や不測の財政支出など年度間の財源不足に備えて、財政調整基金と減債基金については、合わせて標準財政規模の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％以上の金額を維持するように努める。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百万円の積立を行ったことに加え、平成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百万円の積立を行っている。一方で、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百万円の取崩を行ったことで、基金残高は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歳入の大幅な減収や不測の財政支出など年度間の財源不足に備えて、財政調整基金と減債基金については、合わせて標準財政規模の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％以上の金額を維持するように努める。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133,975
131,489
67.82
48,943,828
48,109,190
460,871
26,208,577
45,077,837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近年の大規模事業の実施により、類似団体との比較でも数値は低く抑えられている。平成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年度は、新規で取得した有形固定資産（クリーンセンター等）の影響が大きかったことにより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年度は、各既存の公共施設が老朽化したことにより、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70" name="直線コネクタ 69"/>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1"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2" name="直線コネクタ 71"/>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3"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4" name="直線コネクタ 73"/>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36466</xdr:rowOff>
    </xdr:from>
    <xdr:ext cx="405111" cy="259045"/>
    <xdr:sp macro="" textlink="">
      <xdr:nvSpPr>
        <xdr:cNvPr id="75" name="有形固定資産減価償却率平均値テキスト"/>
        <xdr:cNvSpPr txBox="1"/>
      </xdr:nvSpPr>
      <xdr:spPr>
        <a:xfrm>
          <a:off x="4813300" y="56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6" name="フローチャート: 判断 75"/>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7" name="フローチャート: 判断 76"/>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8" name="フローチャート: 判断 77"/>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9" name="フローチャート: 判断 78"/>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106807</xdr:rowOff>
    </xdr:from>
    <xdr:to>
      <xdr:col>23</xdr:col>
      <xdr:colOff>136525</xdr:colOff>
      <xdr:row>32</xdr:row>
      <xdr:rowOff>36957</xdr:rowOff>
    </xdr:to>
    <xdr:sp macro="" textlink="">
      <xdr:nvSpPr>
        <xdr:cNvPr id="85" name="楕円 84"/>
        <xdr:cNvSpPr/>
      </xdr:nvSpPr>
      <xdr:spPr>
        <a:xfrm>
          <a:off x="47117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21734</xdr:rowOff>
    </xdr:from>
    <xdr:ext cx="405111" cy="259045"/>
    <xdr:sp macro="" textlink="">
      <xdr:nvSpPr>
        <xdr:cNvPr id="86" name="有形固定資産減価償却率該当値テキスト"/>
        <xdr:cNvSpPr txBox="1"/>
      </xdr:nvSpPr>
      <xdr:spPr>
        <a:xfrm>
          <a:off x="4813300" y="6108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21717</xdr:rowOff>
    </xdr:from>
    <xdr:to>
      <xdr:col>19</xdr:col>
      <xdr:colOff>187325</xdr:colOff>
      <xdr:row>32</xdr:row>
      <xdr:rowOff>123317</xdr:rowOff>
    </xdr:to>
    <xdr:sp macro="" textlink="">
      <xdr:nvSpPr>
        <xdr:cNvPr id="87" name="楕円 86"/>
        <xdr:cNvSpPr/>
      </xdr:nvSpPr>
      <xdr:spPr>
        <a:xfrm>
          <a:off x="40005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157607</xdr:rowOff>
    </xdr:from>
    <xdr:to>
      <xdr:col>23</xdr:col>
      <xdr:colOff>85725</xdr:colOff>
      <xdr:row>32</xdr:row>
      <xdr:rowOff>72517</xdr:rowOff>
    </xdr:to>
    <xdr:cxnSp macro="">
      <xdr:nvCxnSpPr>
        <xdr:cNvPr id="88" name="直線コネクタ 87"/>
        <xdr:cNvCxnSpPr/>
      </xdr:nvCxnSpPr>
      <xdr:spPr>
        <a:xfrm flipV="1">
          <a:off x="4051300" y="6244082"/>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141351</xdr:rowOff>
    </xdr:from>
    <xdr:to>
      <xdr:col>15</xdr:col>
      <xdr:colOff>187325</xdr:colOff>
      <xdr:row>32</xdr:row>
      <xdr:rowOff>71501</xdr:rowOff>
    </xdr:to>
    <xdr:sp macro="" textlink="">
      <xdr:nvSpPr>
        <xdr:cNvPr id="89" name="楕円 88"/>
        <xdr:cNvSpPr/>
      </xdr:nvSpPr>
      <xdr:spPr>
        <a:xfrm>
          <a:off x="32385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20701</xdr:rowOff>
    </xdr:from>
    <xdr:to>
      <xdr:col>19</xdr:col>
      <xdr:colOff>136525</xdr:colOff>
      <xdr:row>32</xdr:row>
      <xdr:rowOff>72517</xdr:rowOff>
    </xdr:to>
    <xdr:cxnSp macro="">
      <xdr:nvCxnSpPr>
        <xdr:cNvPr id="90" name="直線コネクタ 89"/>
        <xdr:cNvCxnSpPr/>
      </xdr:nvCxnSpPr>
      <xdr:spPr>
        <a:xfrm>
          <a:off x="3289300" y="6278626"/>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91" name="n_1ave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89806</xdr:rowOff>
    </xdr:from>
    <xdr:ext cx="405111" cy="259045"/>
    <xdr:sp macro="" textlink="">
      <xdr:nvSpPr>
        <xdr:cNvPr id="92" name="n_2aveValue有形固定資産減価償却率"/>
        <xdr:cNvSpPr txBox="1"/>
      </xdr:nvSpPr>
      <xdr:spPr>
        <a:xfrm>
          <a:off x="3086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3" name="n_3aveValue有形固定資産減価償却率"/>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114444</xdr:rowOff>
    </xdr:from>
    <xdr:ext cx="405111" cy="259045"/>
    <xdr:sp macro="" textlink="">
      <xdr:nvSpPr>
        <xdr:cNvPr id="94" name="n_1mainValue有形固定資産減価償却率"/>
        <xdr:cNvSpPr txBox="1"/>
      </xdr:nvSpPr>
      <xdr:spPr>
        <a:xfrm>
          <a:off x="3836044" y="637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95" name="n_2mainValue有形固定資産減価償却率"/>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類似団体との比較で数値は低くなっており、長期債務残高は適正な水準である。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の起債借入に際しては、「草津市健全で持続可能な財政運営および財政規律に関する条例」、および「草津市財政規律ガイドライン」に基づき、プライマリーバランスの黒字を確保するように努め、将来世代との適正な負担水準の維持を図っていく。</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24" name="直線コネクタ 123"/>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27" name="債務償還比率最大値テキスト"/>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8" name="直線コネクタ 127"/>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16456</xdr:rowOff>
    </xdr:from>
    <xdr:ext cx="469744" cy="259045"/>
    <xdr:sp macro="" textlink="">
      <xdr:nvSpPr>
        <xdr:cNvPr id="129" name="債務償還比率平均値テキスト"/>
        <xdr:cNvSpPr txBox="1"/>
      </xdr:nvSpPr>
      <xdr:spPr>
        <a:xfrm>
          <a:off x="14846300" y="5931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30" name="フローチャート: 判断 129"/>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31" name="フローチャート: 判断 130"/>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99730</xdr:rowOff>
    </xdr:from>
    <xdr:to>
      <xdr:col>76</xdr:col>
      <xdr:colOff>73025</xdr:colOff>
      <xdr:row>32</xdr:row>
      <xdr:rowOff>29880</xdr:rowOff>
    </xdr:to>
    <xdr:sp macro="" textlink="">
      <xdr:nvSpPr>
        <xdr:cNvPr id="137" name="楕円 136"/>
        <xdr:cNvSpPr/>
      </xdr:nvSpPr>
      <xdr:spPr>
        <a:xfrm>
          <a:off x="14744700" y="61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78157</xdr:rowOff>
    </xdr:from>
    <xdr:ext cx="469744" cy="259045"/>
    <xdr:sp macro="" textlink="">
      <xdr:nvSpPr>
        <xdr:cNvPr id="138" name="債務償還比率該当値テキスト"/>
        <xdr:cNvSpPr txBox="1"/>
      </xdr:nvSpPr>
      <xdr:spPr>
        <a:xfrm>
          <a:off x="14846300" y="616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128757</xdr:rowOff>
    </xdr:from>
    <xdr:to>
      <xdr:col>72</xdr:col>
      <xdr:colOff>123825</xdr:colOff>
      <xdr:row>32</xdr:row>
      <xdr:rowOff>58907</xdr:rowOff>
    </xdr:to>
    <xdr:sp macro="" textlink="">
      <xdr:nvSpPr>
        <xdr:cNvPr id="139" name="楕円 138"/>
        <xdr:cNvSpPr/>
      </xdr:nvSpPr>
      <xdr:spPr>
        <a:xfrm>
          <a:off x="14033500" y="62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150530</xdr:rowOff>
    </xdr:from>
    <xdr:to>
      <xdr:col>76</xdr:col>
      <xdr:colOff>22225</xdr:colOff>
      <xdr:row>32</xdr:row>
      <xdr:rowOff>8107</xdr:rowOff>
    </xdr:to>
    <xdr:cxnSp macro="">
      <xdr:nvCxnSpPr>
        <xdr:cNvPr id="140" name="直線コネクタ 139"/>
        <xdr:cNvCxnSpPr/>
      </xdr:nvCxnSpPr>
      <xdr:spPr>
        <a:xfrm flipV="1">
          <a:off x="14084300" y="6237005"/>
          <a:ext cx="711200" cy="2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87478</xdr:rowOff>
    </xdr:from>
    <xdr:ext cx="469744" cy="259045"/>
    <xdr:sp macro="" textlink="">
      <xdr:nvSpPr>
        <xdr:cNvPr id="141" name="n_1aveValue債務償還比率"/>
        <xdr:cNvSpPr txBox="1"/>
      </xdr:nvSpPr>
      <xdr:spPr>
        <a:xfrm>
          <a:off x="13836727" y="583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50034</xdr:rowOff>
    </xdr:from>
    <xdr:ext cx="469744" cy="259045"/>
    <xdr:sp macro="" textlink="">
      <xdr:nvSpPr>
        <xdr:cNvPr id="142" name="n_1mainValue債務償還比率"/>
        <xdr:cNvSpPr txBox="1"/>
      </xdr:nvSpPr>
      <xdr:spPr>
        <a:xfrm>
          <a:off x="13836727" y="630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133,975
131,489
67.82
48,943,828
48,109,190
460,871
26,208,577
45,077,837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132859</xdr:rowOff>
    </xdr:from>
    <xdr:ext cx="405111" cy="259045"/>
    <xdr:sp macro="" textlink="">
      <xdr:nvSpPr>
        <xdr:cNvPr id="59" name="【道路】&#10;有形固定資産減価償却率平均値テキスト"/>
        <xdr:cNvSpPr txBox="1"/>
      </xdr:nvSpPr>
      <xdr:spPr>
        <a:xfrm>
          <a:off x="4673600" y="6476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119126</xdr:rowOff>
    </xdr:from>
    <xdr:to>
      <xdr:col>24</xdr:col>
      <xdr:colOff>114300</xdr:colOff>
      <xdr:row>40</xdr:row>
      <xdr:rowOff>49276</xdr:rowOff>
    </xdr:to>
    <xdr:sp macro="" textlink="">
      <xdr:nvSpPr>
        <xdr:cNvPr id="69" name="楕円 68"/>
        <xdr:cNvSpPr/>
      </xdr:nvSpPr>
      <xdr:spPr>
        <a:xfrm>
          <a:off x="45847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97553</xdr:rowOff>
    </xdr:from>
    <xdr:ext cx="405111" cy="259045"/>
    <xdr:sp macro="" textlink="">
      <xdr:nvSpPr>
        <xdr:cNvPr id="70" name="【道路】&#10;有形固定資産減価償却率該当値テキスト"/>
        <xdr:cNvSpPr txBox="1"/>
      </xdr:nvSpPr>
      <xdr:spPr>
        <a:xfrm>
          <a:off x="4673600" y="678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164846</xdr:rowOff>
    </xdr:from>
    <xdr:to>
      <xdr:col>20</xdr:col>
      <xdr:colOff>38100</xdr:colOff>
      <xdr:row>40</xdr:row>
      <xdr:rowOff>94996</xdr:rowOff>
    </xdr:to>
    <xdr:sp macro="" textlink="">
      <xdr:nvSpPr>
        <xdr:cNvPr id="71" name="楕円 70"/>
        <xdr:cNvSpPr/>
      </xdr:nvSpPr>
      <xdr:spPr>
        <a:xfrm>
          <a:off x="3746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169926</xdr:rowOff>
    </xdr:from>
    <xdr:to>
      <xdr:col>24</xdr:col>
      <xdr:colOff>63500</xdr:colOff>
      <xdr:row>40</xdr:row>
      <xdr:rowOff>44196</xdr:rowOff>
    </xdr:to>
    <xdr:cxnSp macro="">
      <xdr:nvCxnSpPr>
        <xdr:cNvPr id="72" name="直線コネクタ 71"/>
        <xdr:cNvCxnSpPr/>
      </xdr:nvCxnSpPr>
      <xdr:spPr>
        <a:xfrm flipV="1">
          <a:off x="3797300" y="68564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32258</xdr:rowOff>
    </xdr:from>
    <xdr:to>
      <xdr:col>15</xdr:col>
      <xdr:colOff>101600</xdr:colOff>
      <xdr:row>40</xdr:row>
      <xdr:rowOff>133858</xdr:rowOff>
    </xdr:to>
    <xdr:sp macro="" textlink="">
      <xdr:nvSpPr>
        <xdr:cNvPr id="73" name="楕円 72"/>
        <xdr:cNvSpPr/>
      </xdr:nvSpPr>
      <xdr:spPr>
        <a:xfrm>
          <a:off x="2857500" y="68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44196</xdr:rowOff>
    </xdr:from>
    <xdr:to>
      <xdr:col>19</xdr:col>
      <xdr:colOff>177800</xdr:colOff>
      <xdr:row>40</xdr:row>
      <xdr:rowOff>83058</xdr:rowOff>
    </xdr:to>
    <xdr:cxnSp macro="">
      <xdr:nvCxnSpPr>
        <xdr:cNvPr id="74" name="直線コネクタ 73"/>
        <xdr:cNvCxnSpPr/>
      </xdr:nvCxnSpPr>
      <xdr:spPr>
        <a:xfrm flipV="1">
          <a:off x="2908300" y="690219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104665</xdr:rowOff>
    </xdr:from>
    <xdr:ext cx="405111" cy="259045"/>
    <xdr:sp macro="" textlink="">
      <xdr:nvSpPr>
        <xdr:cNvPr id="75" name="n_1aveValue【道路】&#10;有形固定資産減価償却率"/>
        <xdr:cNvSpPr txBox="1"/>
      </xdr:nvSpPr>
      <xdr:spPr>
        <a:xfrm>
          <a:off x="35820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145813</xdr:rowOff>
    </xdr:from>
    <xdr:ext cx="405111" cy="259045"/>
    <xdr:sp macro="" textlink="">
      <xdr:nvSpPr>
        <xdr:cNvPr id="76" name="n_2aveValue【道路】&#10;有形固定資産減価償却率"/>
        <xdr:cNvSpPr txBox="1"/>
      </xdr:nvSpPr>
      <xdr:spPr>
        <a:xfrm>
          <a:off x="2705744"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7" name="n_3aveValue【道路】&#10;有形固定資産減価償却率"/>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86123</xdr:rowOff>
    </xdr:from>
    <xdr:ext cx="405111" cy="259045"/>
    <xdr:sp macro="" textlink="">
      <xdr:nvSpPr>
        <xdr:cNvPr id="78" name="n_1mainValue【道路】&#10;有形固定資産減価償却率"/>
        <xdr:cNvSpPr txBox="1"/>
      </xdr:nvSpPr>
      <xdr:spPr>
        <a:xfrm>
          <a:off x="3582044" y="694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124985</xdr:rowOff>
    </xdr:from>
    <xdr:ext cx="405111" cy="259045"/>
    <xdr:sp macro="" textlink="">
      <xdr:nvSpPr>
        <xdr:cNvPr id="79" name="n_2mainValue【道路】&#10;有形固定資産減価償却率"/>
        <xdr:cNvSpPr txBox="1"/>
      </xdr:nvSpPr>
      <xdr:spPr>
        <a:xfrm>
          <a:off x="2705744" y="698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3" name="直線コネクタ 102"/>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4" name="【道路】&#10;一人当たり延長最小値テキスト"/>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5" name="直線コネクタ 104"/>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6" name="【道路】&#10;一人当たり延長最大値テキスト"/>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07" name="直線コネクタ 106"/>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18635</xdr:rowOff>
    </xdr:from>
    <xdr:ext cx="469744" cy="259045"/>
    <xdr:sp macro="" textlink="">
      <xdr:nvSpPr>
        <xdr:cNvPr id="108" name="【道路】&#10;一人当たり延長平均値テキスト"/>
        <xdr:cNvSpPr txBox="1"/>
      </xdr:nvSpPr>
      <xdr:spPr>
        <a:xfrm>
          <a:off x="10515600" y="6362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09" name="フローチャート: 判断 108"/>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0" name="フローチャート: 判断 109"/>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1" name="フローチャート: 判断 110"/>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2" name="フローチャート: 判断 111"/>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9703</xdr:rowOff>
    </xdr:from>
    <xdr:to>
      <xdr:col>55</xdr:col>
      <xdr:colOff>50800</xdr:colOff>
      <xdr:row>40</xdr:row>
      <xdr:rowOff>111303</xdr:rowOff>
    </xdr:to>
    <xdr:sp macro="" textlink="">
      <xdr:nvSpPr>
        <xdr:cNvPr id="118" name="楕円 117"/>
        <xdr:cNvSpPr/>
      </xdr:nvSpPr>
      <xdr:spPr>
        <a:xfrm>
          <a:off x="10426700" y="686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159580</xdr:rowOff>
    </xdr:from>
    <xdr:ext cx="469744" cy="259045"/>
    <xdr:sp macro="" textlink="">
      <xdr:nvSpPr>
        <xdr:cNvPr id="119" name="【道路】&#10;一人当たり延長該当値テキスト"/>
        <xdr:cNvSpPr txBox="1"/>
      </xdr:nvSpPr>
      <xdr:spPr>
        <a:xfrm>
          <a:off x="10515600" y="684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xdr:rowOff>
    </xdr:from>
    <xdr:to>
      <xdr:col>50</xdr:col>
      <xdr:colOff>165100</xdr:colOff>
      <xdr:row>40</xdr:row>
      <xdr:rowOff>108712</xdr:rowOff>
    </xdr:to>
    <xdr:sp macro="" textlink="">
      <xdr:nvSpPr>
        <xdr:cNvPr id="120" name="楕円 119"/>
        <xdr:cNvSpPr/>
      </xdr:nvSpPr>
      <xdr:spPr>
        <a:xfrm>
          <a:off x="9588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57912</xdr:rowOff>
    </xdr:from>
    <xdr:to>
      <xdr:col>55</xdr:col>
      <xdr:colOff>0</xdr:colOff>
      <xdr:row>40</xdr:row>
      <xdr:rowOff>60503</xdr:rowOff>
    </xdr:to>
    <xdr:cxnSp macro="">
      <xdr:nvCxnSpPr>
        <xdr:cNvPr id="121" name="直線コネクタ 120"/>
        <xdr:cNvCxnSpPr/>
      </xdr:nvCxnSpPr>
      <xdr:spPr>
        <a:xfrm>
          <a:off x="9639300" y="6915912"/>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14275</xdr:rowOff>
    </xdr:from>
    <xdr:to>
      <xdr:col>46</xdr:col>
      <xdr:colOff>38100</xdr:colOff>
      <xdr:row>40</xdr:row>
      <xdr:rowOff>115875</xdr:rowOff>
    </xdr:to>
    <xdr:sp macro="" textlink="">
      <xdr:nvSpPr>
        <xdr:cNvPr id="122" name="楕円 121"/>
        <xdr:cNvSpPr/>
      </xdr:nvSpPr>
      <xdr:spPr>
        <a:xfrm>
          <a:off x="8699500" y="68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57912</xdr:rowOff>
    </xdr:from>
    <xdr:to>
      <xdr:col>50</xdr:col>
      <xdr:colOff>114300</xdr:colOff>
      <xdr:row>40</xdr:row>
      <xdr:rowOff>65075</xdr:rowOff>
    </xdr:to>
    <xdr:cxnSp macro="">
      <xdr:nvCxnSpPr>
        <xdr:cNvPr id="123" name="直線コネクタ 122"/>
        <xdr:cNvCxnSpPr/>
      </xdr:nvCxnSpPr>
      <xdr:spPr>
        <a:xfrm flipV="1">
          <a:off x="8750300" y="6915912"/>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129887</xdr:rowOff>
    </xdr:from>
    <xdr:ext cx="469744" cy="259045"/>
    <xdr:sp macro="" textlink="">
      <xdr:nvSpPr>
        <xdr:cNvPr id="124" name="n_1aveValue【道路】&#10;一人当たり延長"/>
        <xdr:cNvSpPr txBox="1"/>
      </xdr:nvSpPr>
      <xdr:spPr>
        <a:xfrm>
          <a:off x="93917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72127</xdr:rowOff>
    </xdr:from>
    <xdr:ext cx="469744" cy="259045"/>
    <xdr:sp macro="" textlink="">
      <xdr:nvSpPr>
        <xdr:cNvPr id="125" name="n_2aveValue【道路】&#10;一人当たり延長"/>
        <xdr:cNvSpPr txBox="1"/>
      </xdr:nvSpPr>
      <xdr:spPr>
        <a:xfrm>
          <a:off x="8515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26" name="n_3aveValue【道路】&#10;一人当たり延長"/>
        <xdr:cNvSpPr txBox="1"/>
      </xdr:nvSpPr>
      <xdr:spPr>
        <a:xfrm>
          <a:off x="7626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99839</xdr:rowOff>
    </xdr:from>
    <xdr:ext cx="469744" cy="259045"/>
    <xdr:sp macro="" textlink="">
      <xdr:nvSpPr>
        <xdr:cNvPr id="127" name="n_1mainValue【道路】&#10;一人当たり延長"/>
        <xdr:cNvSpPr txBox="1"/>
      </xdr:nvSpPr>
      <xdr:spPr>
        <a:xfrm>
          <a:off x="9391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107002</xdr:rowOff>
    </xdr:from>
    <xdr:ext cx="469744" cy="259045"/>
    <xdr:sp macro="" textlink="">
      <xdr:nvSpPr>
        <xdr:cNvPr id="128" name="n_2mainValue【道路】&#10;一人当たり延長"/>
        <xdr:cNvSpPr txBox="1"/>
      </xdr:nvSpPr>
      <xdr:spPr>
        <a:xfrm>
          <a:off x="8515427" y="696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1" name="テキスト ボックス 15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3" name="直線コネクタ 152"/>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4" name="【橋りょう・トンネ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5" name="直線コネクタ 154"/>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56" name="【橋りょう・トンネル】&#10;有形固定資産減価償却率最大値テキスト"/>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57" name="直線コネクタ 156"/>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58" name="【橋りょう・トンネ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9" name="フローチャート: 判断 158"/>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0" name="フローチャート: 判断 159"/>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1" name="フローチャート: 判断 160"/>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2" name="フローチャート: 判断 161"/>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90170</xdr:rowOff>
    </xdr:from>
    <xdr:to>
      <xdr:col>24</xdr:col>
      <xdr:colOff>114300</xdr:colOff>
      <xdr:row>63</xdr:row>
      <xdr:rowOff>20320</xdr:rowOff>
    </xdr:to>
    <xdr:sp macro="" textlink="">
      <xdr:nvSpPr>
        <xdr:cNvPr id="168" name="楕円 167"/>
        <xdr:cNvSpPr/>
      </xdr:nvSpPr>
      <xdr:spPr>
        <a:xfrm>
          <a:off x="4584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68597</xdr:rowOff>
    </xdr:from>
    <xdr:ext cx="405111" cy="259045"/>
    <xdr:sp macro="" textlink="">
      <xdr:nvSpPr>
        <xdr:cNvPr id="169" name="【橋りょう・トンネル】&#10;有形固定資産減価償却率該当値テキスト"/>
        <xdr:cNvSpPr txBox="1"/>
      </xdr:nvSpPr>
      <xdr:spPr>
        <a:xfrm>
          <a:off x="4673600"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154940</xdr:rowOff>
    </xdr:from>
    <xdr:to>
      <xdr:col>20</xdr:col>
      <xdr:colOff>38100</xdr:colOff>
      <xdr:row>63</xdr:row>
      <xdr:rowOff>85090</xdr:rowOff>
    </xdr:to>
    <xdr:sp macro="" textlink="">
      <xdr:nvSpPr>
        <xdr:cNvPr id="170" name="楕円 169"/>
        <xdr:cNvSpPr/>
      </xdr:nvSpPr>
      <xdr:spPr>
        <a:xfrm>
          <a:off x="3746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140970</xdr:rowOff>
    </xdr:from>
    <xdr:to>
      <xdr:col>24</xdr:col>
      <xdr:colOff>63500</xdr:colOff>
      <xdr:row>63</xdr:row>
      <xdr:rowOff>34290</xdr:rowOff>
    </xdr:to>
    <xdr:cxnSp macro="">
      <xdr:nvCxnSpPr>
        <xdr:cNvPr id="171" name="直線コネクタ 170"/>
        <xdr:cNvCxnSpPr/>
      </xdr:nvCxnSpPr>
      <xdr:spPr>
        <a:xfrm flipV="1">
          <a:off x="3797300" y="107708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48260</xdr:rowOff>
    </xdr:from>
    <xdr:to>
      <xdr:col>15</xdr:col>
      <xdr:colOff>101600</xdr:colOff>
      <xdr:row>63</xdr:row>
      <xdr:rowOff>149860</xdr:rowOff>
    </xdr:to>
    <xdr:sp macro="" textlink="">
      <xdr:nvSpPr>
        <xdr:cNvPr id="172" name="楕円 171"/>
        <xdr:cNvSpPr/>
      </xdr:nvSpPr>
      <xdr:spPr>
        <a:xfrm>
          <a:off x="2857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34290</xdr:rowOff>
    </xdr:from>
    <xdr:to>
      <xdr:col>19</xdr:col>
      <xdr:colOff>177800</xdr:colOff>
      <xdr:row>63</xdr:row>
      <xdr:rowOff>99060</xdr:rowOff>
    </xdr:to>
    <xdr:cxnSp macro="">
      <xdr:nvCxnSpPr>
        <xdr:cNvPr id="173" name="直線コネクタ 172"/>
        <xdr:cNvCxnSpPr/>
      </xdr:nvCxnSpPr>
      <xdr:spPr>
        <a:xfrm flipV="1">
          <a:off x="2908300" y="108356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74" name="n_1aveValue【橋りょう・トンネ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75" name="n_2aveValue【橋りょう・トンネル】&#10;有形固定資産減価償却率"/>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2557</xdr:rowOff>
    </xdr:from>
    <xdr:ext cx="405111" cy="259045"/>
    <xdr:sp macro="" textlink="">
      <xdr:nvSpPr>
        <xdr:cNvPr id="176" name="n_3aveValue【橋りょう・トンネル】&#10;有形固定資産減価償却率"/>
        <xdr:cNvSpPr txBox="1"/>
      </xdr:nvSpPr>
      <xdr:spPr>
        <a:xfrm>
          <a:off x="18167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76217</xdr:rowOff>
    </xdr:from>
    <xdr:ext cx="405111" cy="259045"/>
    <xdr:sp macro="" textlink="">
      <xdr:nvSpPr>
        <xdr:cNvPr id="177" name="n_1mainValue【橋りょう・トンネル】&#10;有形固定資産減価償却率"/>
        <xdr:cNvSpPr txBox="1"/>
      </xdr:nvSpPr>
      <xdr:spPr>
        <a:xfrm>
          <a:off x="3582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140987</xdr:rowOff>
    </xdr:from>
    <xdr:ext cx="405111" cy="259045"/>
    <xdr:sp macro="" textlink="">
      <xdr:nvSpPr>
        <xdr:cNvPr id="178" name="n_2mainValue【橋りょう・トンネル】&#10;有形固定資産減価償却率"/>
        <xdr:cNvSpPr txBox="1"/>
      </xdr:nvSpPr>
      <xdr:spPr>
        <a:xfrm>
          <a:off x="2705744"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8" name="テキスト ボックス 19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0" name="テキスト ボックス 19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2" name="テキスト ボックス 20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04" name="直線コネクタ 203"/>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05" name="【橋りょう・トンネル】&#10;一人当たり有形固定資産（償却資産）額最小値テキスト"/>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06" name="直線コネクタ 205"/>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07" name="【橋りょう・トンネル】&#10;一人当たり有形固定資産（償却資産）額最大値テキスト"/>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08" name="直線コネクタ 207"/>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153246</xdr:rowOff>
    </xdr:from>
    <xdr:ext cx="599010" cy="259045"/>
    <xdr:sp macro="" textlink="">
      <xdr:nvSpPr>
        <xdr:cNvPr id="209" name="【橋りょう・トンネル】&#10;一人当たり有形固定資産（償却資産）額平均値テキスト"/>
        <xdr:cNvSpPr txBox="1"/>
      </xdr:nvSpPr>
      <xdr:spPr>
        <a:xfrm>
          <a:off x="10515600" y="10440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0" name="フローチャート: 判断 209"/>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11" name="フローチャート: 判断 210"/>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12" name="フローチャート: 判断 211"/>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13" name="フローチャート: 判断 212"/>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152380</xdr:rowOff>
    </xdr:from>
    <xdr:to>
      <xdr:col>55</xdr:col>
      <xdr:colOff>50800</xdr:colOff>
      <xdr:row>62</xdr:row>
      <xdr:rowOff>82530</xdr:rowOff>
    </xdr:to>
    <xdr:sp macro="" textlink="">
      <xdr:nvSpPr>
        <xdr:cNvPr id="219" name="楕円 218"/>
        <xdr:cNvSpPr/>
      </xdr:nvSpPr>
      <xdr:spPr>
        <a:xfrm>
          <a:off x="10426700" y="1061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130807</xdr:rowOff>
    </xdr:from>
    <xdr:ext cx="599010" cy="259045"/>
    <xdr:sp macro="" textlink="">
      <xdr:nvSpPr>
        <xdr:cNvPr id="220" name="【橋りょう・トンネル】&#10;一人当たり有形固定資産（償却資産）額該当値テキスト"/>
        <xdr:cNvSpPr txBox="1"/>
      </xdr:nvSpPr>
      <xdr:spPr>
        <a:xfrm>
          <a:off x="10515600" y="1058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148758</xdr:rowOff>
    </xdr:from>
    <xdr:to>
      <xdr:col>50</xdr:col>
      <xdr:colOff>165100</xdr:colOff>
      <xdr:row>62</xdr:row>
      <xdr:rowOff>78908</xdr:rowOff>
    </xdr:to>
    <xdr:sp macro="" textlink="">
      <xdr:nvSpPr>
        <xdr:cNvPr id="221" name="楕円 220"/>
        <xdr:cNvSpPr/>
      </xdr:nvSpPr>
      <xdr:spPr>
        <a:xfrm>
          <a:off x="9588500" y="1060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28108</xdr:rowOff>
    </xdr:from>
    <xdr:to>
      <xdr:col>55</xdr:col>
      <xdr:colOff>0</xdr:colOff>
      <xdr:row>62</xdr:row>
      <xdr:rowOff>31730</xdr:rowOff>
    </xdr:to>
    <xdr:cxnSp macro="">
      <xdr:nvCxnSpPr>
        <xdr:cNvPr id="222" name="直線コネクタ 221"/>
        <xdr:cNvCxnSpPr/>
      </xdr:nvCxnSpPr>
      <xdr:spPr>
        <a:xfrm>
          <a:off x="9639300" y="10658008"/>
          <a:ext cx="838200" cy="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144326</xdr:rowOff>
    </xdr:from>
    <xdr:to>
      <xdr:col>46</xdr:col>
      <xdr:colOff>38100</xdr:colOff>
      <xdr:row>62</xdr:row>
      <xdr:rowOff>74476</xdr:rowOff>
    </xdr:to>
    <xdr:sp macro="" textlink="">
      <xdr:nvSpPr>
        <xdr:cNvPr id="223" name="楕円 222"/>
        <xdr:cNvSpPr/>
      </xdr:nvSpPr>
      <xdr:spPr>
        <a:xfrm>
          <a:off x="8699500" y="106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23676</xdr:rowOff>
    </xdr:from>
    <xdr:to>
      <xdr:col>50</xdr:col>
      <xdr:colOff>114300</xdr:colOff>
      <xdr:row>62</xdr:row>
      <xdr:rowOff>28108</xdr:rowOff>
    </xdr:to>
    <xdr:cxnSp macro="">
      <xdr:nvCxnSpPr>
        <xdr:cNvPr id="224" name="直線コネクタ 223"/>
        <xdr:cNvCxnSpPr/>
      </xdr:nvCxnSpPr>
      <xdr:spPr>
        <a:xfrm>
          <a:off x="8750300" y="10653576"/>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94632</xdr:rowOff>
    </xdr:from>
    <xdr:ext cx="599010" cy="259045"/>
    <xdr:sp macro="" textlink="">
      <xdr:nvSpPr>
        <xdr:cNvPr id="225" name="n_1aveValue【橋りょう・トンネル】&#10;一人当たり有形固定資産（償却資産）額"/>
        <xdr:cNvSpPr txBox="1"/>
      </xdr:nvSpPr>
      <xdr:spPr>
        <a:xfrm>
          <a:off x="93270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85596</xdr:rowOff>
    </xdr:from>
    <xdr:ext cx="599010" cy="259045"/>
    <xdr:sp macro="" textlink="">
      <xdr:nvSpPr>
        <xdr:cNvPr id="226" name="n_2aveValue【橋りょう・トンネル】&#10;一人当たり有形固定資産（償却資産）額"/>
        <xdr:cNvSpPr txBox="1"/>
      </xdr:nvSpPr>
      <xdr:spPr>
        <a:xfrm>
          <a:off x="8450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27" name="n_3aveValue【橋りょう・トンネル】&#10;一人当たり有形固定資産（償却資産）額"/>
        <xdr:cNvSpPr txBox="1"/>
      </xdr:nvSpPr>
      <xdr:spPr>
        <a:xfrm>
          <a:off x="7561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70035</xdr:rowOff>
    </xdr:from>
    <xdr:ext cx="599010" cy="259045"/>
    <xdr:sp macro="" textlink="">
      <xdr:nvSpPr>
        <xdr:cNvPr id="228" name="n_1mainValue【橋りょう・トンネル】&#10;一人当たり有形固定資産（償却資産）額"/>
        <xdr:cNvSpPr txBox="1"/>
      </xdr:nvSpPr>
      <xdr:spPr>
        <a:xfrm>
          <a:off x="9327095" y="1069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91003</xdr:rowOff>
    </xdr:from>
    <xdr:ext cx="599010" cy="259045"/>
    <xdr:sp macro="" textlink="">
      <xdr:nvSpPr>
        <xdr:cNvPr id="229" name="n_2mainValue【橋りょう・トンネル】&#10;一人当たり有形固定資産（償却資産）額"/>
        <xdr:cNvSpPr txBox="1"/>
      </xdr:nvSpPr>
      <xdr:spPr>
        <a:xfrm>
          <a:off x="8450795" y="1037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54" name="直線コネクタ 253"/>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55" name="【公営住宅】&#10;有形固定資産減価償却率最小値テキスト"/>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56" name="直線コネクタ 255"/>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57"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58" name="直線コネクタ 257"/>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126382</xdr:rowOff>
    </xdr:from>
    <xdr:ext cx="405111" cy="259045"/>
    <xdr:sp macro="" textlink="">
      <xdr:nvSpPr>
        <xdr:cNvPr id="259" name="【公営住宅】&#10;有形固定資産減価償却率平均値テキスト"/>
        <xdr:cNvSpPr txBox="1"/>
      </xdr:nvSpPr>
      <xdr:spPr>
        <a:xfrm>
          <a:off x="4673600" y="1367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60" name="フローチャート: 判断 259"/>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61" name="フローチャート: 判断 260"/>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62" name="フローチャート: 判断 261"/>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63" name="フローチャート: 判断 262"/>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92075</xdr:rowOff>
    </xdr:from>
    <xdr:to>
      <xdr:col>24</xdr:col>
      <xdr:colOff>114300</xdr:colOff>
      <xdr:row>82</xdr:row>
      <xdr:rowOff>22225</xdr:rowOff>
    </xdr:to>
    <xdr:sp macro="" textlink="">
      <xdr:nvSpPr>
        <xdr:cNvPr id="269" name="楕円 268"/>
        <xdr:cNvSpPr/>
      </xdr:nvSpPr>
      <xdr:spPr>
        <a:xfrm>
          <a:off x="45847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70502</xdr:rowOff>
    </xdr:from>
    <xdr:ext cx="405111" cy="259045"/>
    <xdr:sp macro="" textlink="">
      <xdr:nvSpPr>
        <xdr:cNvPr id="270" name="【公営住宅】&#10;有形固定資産減価償却率該当値テキスト"/>
        <xdr:cNvSpPr txBox="1"/>
      </xdr:nvSpPr>
      <xdr:spPr>
        <a:xfrm>
          <a:off x="4673600"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271" name="楕円 270"/>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142875</xdr:rowOff>
    </xdr:from>
    <xdr:to>
      <xdr:col>24</xdr:col>
      <xdr:colOff>63500</xdr:colOff>
      <xdr:row>82</xdr:row>
      <xdr:rowOff>7620</xdr:rowOff>
    </xdr:to>
    <xdr:cxnSp macro="">
      <xdr:nvCxnSpPr>
        <xdr:cNvPr id="272" name="直線コネクタ 271"/>
        <xdr:cNvCxnSpPr/>
      </xdr:nvCxnSpPr>
      <xdr:spPr>
        <a:xfrm flipV="1">
          <a:off x="3797300" y="140303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166370</xdr:rowOff>
    </xdr:from>
    <xdr:to>
      <xdr:col>15</xdr:col>
      <xdr:colOff>101600</xdr:colOff>
      <xdr:row>82</xdr:row>
      <xdr:rowOff>96520</xdr:rowOff>
    </xdr:to>
    <xdr:sp macro="" textlink="">
      <xdr:nvSpPr>
        <xdr:cNvPr id="273" name="楕円 272"/>
        <xdr:cNvSpPr/>
      </xdr:nvSpPr>
      <xdr:spPr>
        <a:xfrm>
          <a:off x="2857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45720</xdr:rowOff>
    </xdr:to>
    <xdr:cxnSp macro="">
      <xdr:nvCxnSpPr>
        <xdr:cNvPr id="274" name="直線コネクタ 273"/>
        <xdr:cNvCxnSpPr/>
      </xdr:nvCxnSpPr>
      <xdr:spPr>
        <a:xfrm flipV="1">
          <a:off x="2908300" y="14066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275" name="n_1aveValue【公営住宅】&#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76" name="n_2aveValue【公営住宅】&#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77" name="n_3aveValue【公営住宅】&#10;有形固定資産減価償却率"/>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49547</xdr:rowOff>
    </xdr:from>
    <xdr:ext cx="405111" cy="259045"/>
    <xdr:sp macro="" textlink="">
      <xdr:nvSpPr>
        <xdr:cNvPr id="278" name="n_1mainValue【公営住宅】&#10;有形固定資産減価償却率"/>
        <xdr:cNvSpPr txBox="1"/>
      </xdr:nvSpPr>
      <xdr:spPr>
        <a:xfrm>
          <a:off x="35820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113047</xdr:rowOff>
    </xdr:from>
    <xdr:ext cx="405111" cy="259045"/>
    <xdr:sp macro="" textlink="">
      <xdr:nvSpPr>
        <xdr:cNvPr id="279" name="n_2mainValue【公営住宅】&#10;有形固定資産減価償却率"/>
        <xdr:cNvSpPr txBox="1"/>
      </xdr:nvSpPr>
      <xdr:spPr>
        <a:xfrm>
          <a:off x="2705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0" name="直線コネクタ 28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1" name="テキスト ボックス 29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4" name="直線コネクタ 29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5" name="テキスト ボックス 29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299" name="直線コネクタ 298"/>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00"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01" name="直線コネクタ 300"/>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02"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03" name="直線コネクタ 302"/>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159338</xdr:rowOff>
    </xdr:from>
    <xdr:ext cx="469744" cy="259045"/>
    <xdr:sp macro="" textlink="">
      <xdr:nvSpPr>
        <xdr:cNvPr id="304" name="【公営住宅】&#10;一人当たり面積平均値テキスト"/>
        <xdr:cNvSpPr txBox="1"/>
      </xdr:nvSpPr>
      <xdr:spPr>
        <a:xfrm>
          <a:off x="10515600" y="14218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05" name="フローチャート: 判断 304"/>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06" name="フローチャート: 判断 305"/>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07" name="フローチャート: 判断 306"/>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08" name="フローチャート: 判断 307"/>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163322</xdr:rowOff>
    </xdr:from>
    <xdr:to>
      <xdr:col>55</xdr:col>
      <xdr:colOff>50800</xdr:colOff>
      <xdr:row>84</xdr:row>
      <xdr:rowOff>93472</xdr:rowOff>
    </xdr:to>
    <xdr:sp macro="" textlink="">
      <xdr:nvSpPr>
        <xdr:cNvPr id="314" name="楕円 313"/>
        <xdr:cNvSpPr/>
      </xdr:nvSpPr>
      <xdr:spPr>
        <a:xfrm>
          <a:off x="10426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141749</xdr:rowOff>
    </xdr:from>
    <xdr:ext cx="469744" cy="259045"/>
    <xdr:sp macro="" textlink="">
      <xdr:nvSpPr>
        <xdr:cNvPr id="315" name="【公営住宅】&#10;一人当たり面積該当値テキスト"/>
        <xdr:cNvSpPr txBox="1"/>
      </xdr:nvSpPr>
      <xdr:spPr>
        <a:xfrm>
          <a:off x="10515600"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161607</xdr:rowOff>
    </xdr:from>
    <xdr:to>
      <xdr:col>50</xdr:col>
      <xdr:colOff>165100</xdr:colOff>
      <xdr:row>84</xdr:row>
      <xdr:rowOff>91757</xdr:rowOff>
    </xdr:to>
    <xdr:sp macro="" textlink="">
      <xdr:nvSpPr>
        <xdr:cNvPr id="316" name="楕円 315"/>
        <xdr:cNvSpPr/>
      </xdr:nvSpPr>
      <xdr:spPr>
        <a:xfrm>
          <a:off x="9588500" y="143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40957</xdr:rowOff>
    </xdr:from>
    <xdr:to>
      <xdr:col>55</xdr:col>
      <xdr:colOff>0</xdr:colOff>
      <xdr:row>84</xdr:row>
      <xdr:rowOff>42672</xdr:rowOff>
    </xdr:to>
    <xdr:cxnSp macro="">
      <xdr:nvCxnSpPr>
        <xdr:cNvPr id="317" name="直線コネクタ 316"/>
        <xdr:cNvCxnSpPr/>
      </xdr:nvCxnSpPr>
      <xdr:spPr>
        <a:xfrm>
          <a:off x="9639300" y="14442757"/>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159322</xdr:rowOff>
    </xdr:from>
    <xdr:to>
      <xdr:col>46</xdr:col>
      <xdr:colOff>38100</xdr:colOff>
      <xdr:row>84</xdr:row>
      <xdr:rowOff>89472</xdr:rowOff>
    </xdr:to>
    <xdr:sp macro="" textlink="">
      <xdr:nvSpPr>
        <xdr:cNvPr id="318" name="楕円 317"/>
        <xdr:cNvSpPr/>
      </xdr:nvSpPr>
      <xdr:spPr>
        <a:xfrm>
          <a:off x="8699500" y="143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38672</xdr:rowOff>
    </xdr:from>
    <xdr:to>
      <xdr:col>50</xdr:col>
      <xdr:colOff>114300</xdr:colOff>
      <xdr:row>84</xdr:row>
      <xdr:rowOff>40957</xdr:rowOff>
    </xdr:to>
    <xdr:cxnSp macro="">
      <xdr:nvCxnSpPr>
        <xdr:cNvPr id="319" name="直線コネクタ 318"/>
        <xdr:cNvCxnSpPr/>
      </xdr:nvCxnSpPr>
      <xdr:spPr>
        <a:xfrm>
          <a:off x="8750300" y="1444047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68279</xdr:rowOff>
    </xdr:from>
    <xdr:ext cx="469744" cy="259045"/>
    <xdr:sp macro="" textlink="">
      <xdr:nvSpPr>
        <xdr:cNvPr id="320" name="n_1aveValue【公営住宅】&#10;一人当たり面積"/>
        <xdr:cNvSpPr txBox="1"/>
      </xdr:nvSpPr>
      <xdr:spPr>
        <a:xfrm>
          <a:off x="93917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21" name="n_2aveValue【公営住宅】&#10;一人当たり面積"/>
        <xdr:cNvSpPr txBox="1"/>
      </xdr:nvSpPr>
      <xdr:spPr>
        <a:xfrm>
          <a:off x="8515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22" name="n_3aveValue【公営住宅】&#10;一人当たり面積"/>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82884</xdr:rowOff>
    </xdr:from>
    <xdr:ext cx="469744" cy="259045"/>
    <xdr:sp macro="" textlink="">
      <xdr:nvSpPr>
        <xdr:cNvPr id="323" name="n_1mainValue【公営住宅】&#10;一人当たり面積"/>
        <xdr:cNvSpPr txBox="1"/>
      </xdr:nvSpPr>
      <xdr:spPr>
        <a:xfrm>
          <a:off x="9391727" y="1448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80599</xdr:rowOff>
    </xdr:from>
    <xdr:ext cx="469744" cy="259045"/>
    <xdr:sp macro="" textlink="">
      <xdr:nvSpPr>
        <xdr:cNvPr id="324" name="n_2mainValue【公営住宅】&#10;一人当たり面積"/>
        <xdr:cNvSpPr txBox="1"/>
      </xdr:nvSpPr>
      <xdr:spPr>
        <a:xfrm>
          <a:off x="8515427" y="1448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5" name="テキスト ボックス 33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6" name="直線コネクタ 33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7" name="テキスト ボックス 33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8" name="直線コネクタ 33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9" name="テキスト ボックス 33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0" name="直線コネクタ 33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1" name="テキスト ボックス 34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2" name="直線コネクタ 34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3" name="テキスト ボックス 34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4" name="直線コネクタ 34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5" name="テキスト ボックス 34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152400</xdr:rowOff>
    </xdr:to>
    <xdr:cxnSp macro="">
      <xdr:nvCxnSpPr>
        <xdr:cNvPr id="349" name="直線コネクタ 348"/>
        <xdr:cNvCxnSpPr/>
      </xdr:nvCxnSpPr>
      <xdr:spPr>
        <a:xfrm flipV="1">
          <a:off x="4634865" y="1715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50"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1" name="直線コネクタ 35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52"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53" name="直線コネクタ 352"/>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124477</xdr:rowOff>
    </xdr:from>
    <xdr:ext cx="405111" cy="259045"/>
    <xdr:sp macro="" textlink="">
      <xdr:nvSpPr>
        <xdr:cNvPr id="354" name="【港湾・漁港】&#10;有形固定資産減価償却率平均値テキスト"/>
        <xdr:cNvSpPr txBox="1"/>
      </xdr:nvSpPr>
      <xdr:spPr>
        <a:xfrm>
          <a:off x="4673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355" name="フローチャート: 判断 354"/>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133986</xdr:rowOff>
    </xdr:from>
    <xdr:to>
      <xdr:col>20</xdr:col>
      <xdr:colOff>38100</xdr:colOff>
      <xdr:row>105</xdr:row>
      <xdr:rowOff>64136</xdr:rowOff>
    </xdr:to>
    <xdr:sp macro="" textlink="">
      <xdr:nvSpPr>
        <xdr:cNvPr id="356" name="フローチャート: 判断 355"/>
        <xdr:cNvSpPr/>
      </xdr:nvSpPr>
      <xdr:spPr>
        <a:xfrm>
          <a:off x="3746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27305</xdr:rowOff>
    </xdr:from>
    <xdr:to>
      <xdr:col>15</xdr:col>
      <xdr:colOff>101600</xdr:colOff>
      <xdr:row>102</xdr:row>
      <xdr:rowOff>128905</xdr:rowOff>
    </xdr:to>
    <xdr:sp macro="" textlink="">
      <xdr:nvSpPr>
        <xdr:cNvPr id="357" name="フローチャート: 判断 356"/>
        <xdr:cNvSpPr/>
      </xdr:nvSpPr>
      <xdr:spPr>
        <a:xfrm>
          <a:off x="2857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76836</xdr:rowOff>
    </xdr:from>
    <xdr:to>
      <xdr:col>10</xdr:col>
      <xdr:colOff>165100</xdr:colOff>
      <xdr:row>104</xdr:row>
      <xdr:rowOff>6986</xdr:rowOff>
    </xdr:to>
    <xdr:sp macro="" textlink="">
      <xdr:nvSpPr>
        <xdr:cNvPr id="358" name="フローチャート: 判断 357"/>
        <xdr:cNvSpPr/>
      </xdr:nvSpPr>
      <xdr:spPr>
        <a:xfrm>
          <a:off x="1968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364" name="楕円 363"/>
        <xdr:cNvSpPr/>
      </xdr:nvSpPr>
      <xdr:spPr>
        <a:xfrm>
          <a:off x="4584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16527</xdr:rowOff>
    </xdr:from>
    <xdr:ext cx="405111" cy="259045"/>
    <xdr:sp macro="" textlink="">
      <xdr:nvSpPr>
        <xdr:cNvPr id="365" name="【港湾・漁港】&#10;有形固定資産減価償却率該当値テキスト"/>
        <xdr:cNvSpPr txBox="1"/>
      </xdr:nvSpPr>
      <xdr:spPr>
        <a:xfrm>
          <a:off x="4673600" y="185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139700</xdr:rowOff>
    </xdr:from>
    <xdr:to>
      <xdr:col>20</xdr:col>
      <xdr:colOff>38100</xdr:colOff>
      <xdr:row>109</xdr:row>
      <xdr:rowOff>69850</xdr:rowOff>
    </xdr:to>
    <xdr:sp macro="" textlink="">
      <xdr:nvSpPr>
        <xdr:cNvPr id="366" name="楕円 365"/>
        <xdr:cNvSpPr/>
      </xdr:nvSpPr>
      <xdr:spPr>
        <a:xfrm>
          <a:off x="3746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152400</xdr:rowOff>
    </xdr:from>
    <xdr:to>
      <xdr:col>24</xdr:col>
      <xdr:colOff>63500</xdr:colOff>
      <xdr:row>109</xdr:row>
      <xdr:rowOff>19050</xdr:rowOff>
    </xdr:to>
    <xdr:cxnSp macro="">
      <xdr:nvCxnSpPr>
        <xdr:cNvPr id="367" name="直線コネクタ 366"/>
        <xdr:cNvCxnSpPr/>
      </xdr:nvCxnSpPr>
      <xdr:spPr>
        <a:xfrm flipV="1">
          <a:off x="3797300" y="18669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80663</xdr:rowOff>
    </xdr:from>
    <xdr:ext cx="405111" cy="259045"/>
    <xdr:sp macro="" textlink="">
      <xdr:nvSpPr>
        <xdr:cNvPr id="368" name="n_1aveValue【港湾・漁港】&#10;有形固定資産減価償却率"/>
        <xdr:cNvSpPr txBox="1"/>
      </xdr:nvSpPr>
      <xdr:spPr>
        <a:xfrm>
          <a:off x="35820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145432</xdr:rowOff>
    </xdr:from>
    <xdr:ext cx="405111" cy="259045"/>
    <xdr:sp macro="" textlink="">
      <xdr:nvSpPr>
        <xdr:cNvPr id="369" name="n_2aveValue【港湾・漁港】&#10;有形固定資産減価償却率"/>
        <xdr:cNvSpPr txBox="1"/>
      </xdr:nvSpPr>
      <xdr:spPr>
        <a:xfrm>
          <a:off x="27057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23513</xdr:rowOff>
    </xdr:from>
    <xdr:ext cx="405111" cy="259045"/>
    <xdr:sp macro="" textlink="">
      <xdr:nvSpPr>
        <xdr:cNvPr id="370" name="n_3aveValue【港湾・漁港】&#10;有形固定資産減価償却率"/>
        <xdr:cNvSpPr txBox="1"/>
      </xdr:nvSpPr>
      <xdr:spPr>
        <a:xfrm>
          <a:off x="1816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60977</xdr:rowOff>
    </xdr:from>
    <xdr:ext cx="405111" cy="259045"/>
    <xdr:sp macro="" textlink="">
      <xdr:nvSpPr>
        <xdr:cNvPr id="371" name="n_1mainValue【港湾・漁港】&#10;有形固定資産減価償却率"/>
        <xdr:cNvSpPr txBox="1"/>
      </xdr:nvSpPr>
      <xdr:spPr>
        <a:xfrm>
          <a:off x="3582044"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2" name="直線コネクタ 38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3" name="テキスト ボックス 38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4" name="直線コネクタ 38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5" name="テキスト ボックス 384"/>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6" name="直線コネクタ 38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7" name="テキスト ボックス 38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8" name="直線コネクタ 38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9" name="テキスト ボックス 38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1" name="テキスト ボックス 39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43399</xdr:rowOff>
    </xdr:from>
    <xdr:to>
      <xdr:col>54</xdr:col>
      <xdr:colOff>189865</xdr:colOff>
      <xdr:row>108</xdr:row>
      <xdr:rowOff>76033</xdr:rowOff>
    </xdr:to>
    <xdr:cxnSp macro="">
      <xdr:nvCxnSpPr>
        <xdr:cNvPr id="393" name="直線コネクタ 392"/>
        <xdr:cNvCxnSpPr/>
      </xdr:nvCxnSpPr>
      <xdr:spPr>
        <a:xfrm flipV="1">
          <a:off x="10476865" y="17359849"/>
          <a:ext cx="0" cy="123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394" name="【港湾・漁港】&#10;一人当たり有形固定資産（償却資産）額最小値テキスト"/>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395" name="直線コネクタ 394"/>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161526</xdr:rowOff>
    </xdr:from>
    <xdr:ext cx="599010" cy="259045"/>
    <xdr:sp macro="" textlink="">
      <xdr:nvSpPr>
        <xdr:cNvPr id="396" name="【港湾・漁港】&#10;一人当たり有形固定資産（償却資産）額最大値テキスト"/>
        <xdr:cNvSpPr txBox="1"/>
      </xdr:nvSpPr>
      <xdr:spPr>
        <a:xfrm>
          <a:off x="10515600" y="1713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43399</xdr:rowOff>
    </xdr:from>
    <xdr:to>
      <xdr:col>55</xdr:col>
      <xdr:colOff>88900</xdr:colOff>
      <xdr:row>101</xdr:row>
      <xdr:rowOff>43399</xdr:rowOff>
    </xdr:to>
    <xdr:cxnSp macro="">
      <xdr:nvCxnSpPr>
        <xdr:cNvPr id="397" name="直線コネクタ 396"/>
        <xdr:cNvCxnSpPr/>
      </xdr:nvCxnSpPr>
      <xdr:spPr>
        <a:xfrm>
          <a:off x="10388600" y="173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123351</xdr:rowOff>
    </xdr:from>
    <xdr:ext cx="534377" cy="259045"/>
    <xdr:sp macro="" textlink="">
      <xdr:nvSpPr>
        <xdr:cNvPr id="398" name="【港湾・漁港】&#10;一人当たり有形固定資産（償却資産）額平均値テキスト"/>
        <xdr:cNvSpPr txBox="1"/>
      </xdr:nvSpPr>
      <xdr:spPr>
        <a:xfrm>
          <a:off x="10515600" y="1829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100474</xdr:rowOff>
    </xdr:from>
    <xdr:to>
      <xdr:col>55</xdr:col>
      <xdr:colOff>50800</xdr:colOff>
      <xdr:row>108</xdr:row>
      <xdr:rowOff>30624</xdr:rowOff>
    </xdr:to>
    <xdr:sp macro="" textlink="">
      <xdr:nvSpPr>
        <xdr:cNvPr id="399" name="フローチャート: 判断 398"/>
        <xdr:cNvSpPr/>
      </xdr:nvSpPr>
      <xdr:spPr>
        <a:xfrm>
          <a:off x="104267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103192</xdr:rowOff>
    </xdr:from>
    <xdr:to>
      <xdr:col>50</xdr:col>
      <xdr:colOff>165100</xdr:colOff>
      <xdr:row>108</xdr:row>
      <xdr:rowOff>33342</xdr:rowOff>
    </xdr:to>
    <xdr:sp macro="" textlink="">
      <xdr:nvSpPr>
        <xdr:cNvPr id="400" name="フローチャート: 判断 399"/>
        <xdr:cNvSpPr/>
      </xdr:nvSpPr>
      <xdr:spPr>
        <a:xfrm>
          <a:off x="9588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135268</xdr:rowOff>
    </xdr:from>
    <xdr:to>
      <xdr:col>46</xdr:col>
      <xdr:colOff>38100</xdr:colOff>
      <xdr:row>107</xdr:row>
      <xdr:rowOff>65418</xdr:rowOff>
    </xdr:to>
    <xdr:sp macro="" textlink="">
      <xdr:nvSpPr>
        <xdr:cNvPr id="401" name="フローチャート: 判断 400"/>
        <xdr:cNvSpPr/>
      </xdr:nvSpPr>
      <xdr:spPr>
        <a:xfrm>
          <a:off x="8699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39233</xdr:rowOff>
    </xdr:from>
    <xdr:to>
      <xdr:col>41</xdr:col>
      <xdr:colOff>101600</xdr:colOff>
      <xdr:row>107</xdr:row>
      <xdr:rowOff>140833</xdr:rowOff>
    </xdr:to>
    <xdr:sp macro="" textlink="">
      <xdr:nvSpPr>
        <xdr:cNvPr id="402" name="フローチャート: 判断 401"/>
        <xdr:cNvSpPr/>
      </xdr:nvSpPr>
      <xdr:spPr>
        <a:xfrm>
          <a:off x="7810500" y="1838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3" name="テキスト ボックス 40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4" name="テキスト ボックス 40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5" name="テキスト ボックス 40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6" name="テキスト ボックス 40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7" name="テキスト ボックス 40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165105</xdr:rowOff>
    </xdr:from>
    <xdr:to>
      <xdr:col>55</xdr:col>
      <xdr:colOff>50800</xdr:colOff>
      <xdr:row>108</xdr:row>
      <xdr:rowOff>95255</xdr:rowOff>
    </xdr:to>
    <xdr:sp macro="" textlink="">
      <xdr:nvSpPr>
        <xdr:cNvPr id="408" name="楕円 407"/>
        <xdr:cNvSpPr/>
      </xdr:nvSpPr>
      <xdr:spPr>
        <a:xfrm>
          <a:off x="10426700" y="185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80032</xdr:rowOff>
    </xdr:from>
    <xdr:ext cx="534377" cy="259045"/>
    <xdr:sp macro="" textlink="">
      <xdr:nvSpPr>
        <xdr:cNvPr id="409" name="【港湾・漁港】&#10;一人当たり有形固定資産（償却資産）額該当値テキスト"/>
        <xdr:cNvSpPr txBox="1"/>
      </xdr:nvSpPr>
      <xdr:spPr>
        <a:xfrm>
          <a:off x="10515600" y="184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164844</xdr:rowOff>
    </xdr:from>
    <xdr:to>
      <xdr:col>50</xdr:col>
      <xdr:colOff>165100</xdr:colOff>
      <xdr:row>108</xdr:row>
      <xdr:rowOff>94994</xdr:rowOff>
    </xdr:to>
    <xdr:sp macro="" textlink="">
      <xdr:nvSpPr>
        <xdr:cNvPr id="410" name="楕円 409"/>
        <xdr:cNvSpPr/>
      </xdr:nvSpPr>
      <xdr:spPr>
        <a:xfrm>
          <a:off x="9588500" y="185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44194</xdr:rowOff>
    </xdr:from>
    <xdr:to>
      <xdr:col>55</xdr:col>
      <xdr:colOff>0</xdr:colOff>
      <xdr:row>108</xdr:row>
      <xdr:rowOff>44455</xdr:rowOff>
    </xdr:to>
    <xdr:cxnSp macro="">
      <xdr:nvCxnSpPr>
        <xdr:cNvPr id="411" name="直線コネクタ 410"/>
        <xdr:cNvCxnSpPr/>
      </xdr:nvCxnSpPr>
      <xdr:spPr>
        <a:xfrm>
          <a:off x="9639300" y="18560794"/>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49869</xdr:rowOff>
    </xdr:from>
    <xdr:ext cx="534377" cy="259045"/>
    <xdr:sp macro="" textlink="">
      <xdr:nvSpPr>
        <xdr:cNvPr id="412" name="n_1aveValue【港湾・漁港】&#10;一人当たり有形固定資産（償却資産）額"/>
        <xdr:cNvSpPr txBox="1"/>
      </xdr:nvSpPr>
      <xdr:spPr>
        <a:xfrm>
          <a:off x="93594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81945</xdr:rowOff>
    </xdr:from>
    <xdr:ext cx="599010" cy="259045"/>
    <xdr:sp macro="" textlink="">
      <xdr:nvSpPr>
        <xdr:cNvPr id="413" name="n_2aveValue【港湾・漁港】&#10;一人当たり有形固定資産（償却資産）額"/>
        <xdr:cNvSpPr txBox="1"/>
      </xdr:nvSpPr>
      <xdr:spPr>
        <a:xfrm>
          <a:off x="8450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157360</xdr:rowOff>
    </xdr:from>
    <xdr:ext cx="534377" cy="259045"/>
    <xdr:sp macro="" textlink="">
      <xdr:nvSpPr>
        <xdr:cNvPr id="414" name="n_3aveValue【港湾・漁港】&#10;一人当たり有形固定資産（償却資産）額"/>
        <xdr:cNvSpPr txBox="1"/>
      </xdr:nvSpPr>
      <xdr:spPr>
        <a:xfrm>
          <a:off x="7594111" y="181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86121</xdr:rowOff>
    </xdr:from>
    <xdr:ext cx="534377" cy="259045"/>
    <xdr:sp macro="" textlink="">
      <xdr:nvSpPr>
        <xdr:cNvPr id="415" name="n_1mainValue【港湾・漁港】&#10;一人当たり有形固定資産（償却資産）額"/>
        <xdr:cNvSpPr txBox="1"/>
      </xdr:nvSpPr>
      <xdr:spPr>
        <a:xfrm>
          <a:off x="9359411" y="1860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6" name="正方形/長方形 4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7" name="正方形/長方形 4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8" name="正方形/長方形 4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9" name="正方形/長方形 4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0" name="正方形/長方形 4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1" name="正方形/長方形 4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2" name="正方形/長方形 4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正方形/長方形 4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4" name="テキスト ボックス 4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5" name="直線コネクタ 4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6" name="テキスト ボックス 42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27" name="直線コネクタ 426"/>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28" name="テキスト ボックス 427"/>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9" name="直線コネクタ 42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0" name="テキスト ボックス 42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31" name="直線コネクタ 430"/>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32" name="テキスト ボックス 431"/>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436" name="直線コネクタ 435"/>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37" name="【認定こども園・幼稚園・保育所】&#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38" name="直線コネクタ 437"/>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39" name="【認定こども園・幼稚園・保育所】&#10;有形固定資産減価償却率最大値テキスト"/>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40" name="直線コネクタ 439"/>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41" name="【認定こども園・幼稚園・保育所】&#10;有形固定資産減価償却率平均値テキスト"/>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42" name="フローチャート: 判断 441"/>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443" name="フローチャート: 判断 442"/>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444" name="フローチャート: 判断 443"/>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445" name="フローチャート: 判断 444"/>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96838</xdr:rowOff>
    </xdr:from>
    <xdr:to>
      <xdr:col>85</xdr:col>
      <xdr:colOff>177800</xdr:colOff>
      <xdr:row>41</xdr:row>
      <xdr:rowOff>26988</xdr:rowOff>
    </xdr:to>
    <xdr:sp macro="" textlink="">
      <xdr:nvSpPr>
        <xdr:cNvPr id="451" name="楕円 450"/>
        <xdr:cNvSpPr/>
      </xdr:nvSpPr>
      <xdr:spPr>
        <a:xfrm>
          <a:off x="16268700" y="69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75265</xdr:rowOff>
    </xdr:from>
    <xdr:ext cx="405111" cy="259045"/>
    <xdr:sp macro="" textlink="">
      <xdr:nvSpPr>
        <xdr:cNvPr id="452" name="【認定こども園・幼稚園・保育所】&#10;有形固定資産減価償却率該当値テキスト"/>
        <xdr:cNvSpPr txBox="1"/>
      </xdr:nvSpPr>
      <xdr:spPr>
        <a:xfrm>
          <a:off x="16357600" y="693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68263</xdr:rowOff>
    </xdr:from>
    <xdr:to>
      <xdr:col>81</xdr:col>
      <xdr:colOff>101600</xdr:colOff>
      <xdr:row>40</xdr:row>
      <xdr:rowOff>169863</xdr:rowOff>
    </xdr:to>
    <xdr:sp macro="" textlink="">
      <xdr:nvSpPr>
        <xdr:cNvPr id="453" name="楕円 452"/>
        <xdr:cNvSpPr/>
      </xdr:nvSpPr>
      <xdr:spPr>
        <a:xfrm>
          <a:off x="15430500" y="69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119063</xdr:rowOff>
    </xdr:from>
    <xdr:to>
      <xdr:col>85</xdr:col>
      <xdr:colOff>127000</xdr:colOff>
      <xdr:row>40</xdr:row>
      <xdr:rowOff>147638</xdr:rowOff>
    </xdr:to>
    <xdr:cxnSp macro="">
      <xdr:nvCxnSpPr>
        <xdr:cNvPr id="454" name="直線コネクタ 453"/>
        <xdr:cNvCxnSpPr/>
      </xdr:nvCxnSpPr>
      <xdr:spPr>
        <a:xfrm>
          <a:off x="15481300" y="6977063"/>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25400</xdr:rowOff>
    </xdr:from>
    <xdr:to>
      <xdr:col>76</xdr:col>
      <xdr:colOff>165100</xdr:colOff>
      <xdr:row>39</xdr:row>
      <xdr:rowOff>127000</xdr:rowOff>
    </xdr:to>
    <xdr:sp macro="" textlink="">
      <xdr:nvSpPr>
        <xdr:cNvPr id="455" name="楕円 454"/>
        <xdr:cNvSpPr/>
      </xdr:nvSpPr>
      <xdr:spPr>
        <a:xfrm>
          <a:off x="14541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76200</xdr:rowOff>
    </xdr:from>
    <xdr:to>
      <xdr:col>81</xdr:col>
      <xdr:colOff>50800</xdr:colOff>
      <xdr:row>40</xdr:row>
      <xdr:rowOff>119063</xdr:rowOff>
    </xdr:to>
    <xdr:cxnSp macro="">
      <xdr:nvCxnSpPr>
        <xdr:cNvPr id="456" name="直線コネクタ 455"/>
        <xdr:cNvCxnSpPr/>
      </xdr:nvCxnSpPr>
      <xdr:spPr>
        <a:xfrm>
          <a:off x="14592300" y="6762750"/>
          <a:ext cx="889000" cy="2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129240</xdr:rowOff>
    </xdr:from>
    <xdr:ext cx="405111" cy="259045"/>
    <xdr:sp macro="" textlink="">
      <xdr:nvSpPr>
        <xdr:cNvPr id="457" name="n_1aveValue【認定こども園・幼稚園・保育所】&#10;有形固定資産減価償却率"/>
        <xdr:cNvSpPr txBox="1"/>
      </xdr:nvSpPr>
      <xdr:spPr>
        <a:xfrm>
          <a:off x="15266044" y="647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458" name="n_2aveValue【認定こども園・幼稚園・保育所】&#10;有形固定資産減価償却率"/>
        <xdr:cNvSpPr txBox="1"/>
      </xdr:nvSpPr>
      <xdr:spPr>
        <a:xfrm>
          <a:off x="143897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146384</xdr:rowOff>
    </xdr:from>
    <xdr:ext cx="405111" cy="259045"/>
    <xdr:sp macro="" textlink="">
      <xdr:nvSpPr>
        <xdr:cNvPr id="459" name="n_3aveValue【認定こども園・幼稚園・保育所】&#10;有形固定資産減価償却率"/>
        <xdr:cNvSpPr txBox="1"/>
      </xdr:nvSpPr>
      <xdr:spPr>
        <a:xfrm>
          <a:off x="13500744"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160990</xdr:rowOff>
    </xdr:from>
    <xdr:ext cx="405111" cy="259045"/>
    <xdr:sp macro="" textlink="">
      <xdr:nvSpPr>
        <xdr:cNvPr id="460" name="n_1mainValue【認定こども園・幼稚園・保育所】&#10;有形固定資産減価償却率"/>
        <xdr:cNvSpPr txBox="1"/>
      </xdr:nvSpPr>
      <xdr:spPr>
        <a:xfrm>
          <a:off x="15266044" y="7018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461" name="n_2mainValue【認定こども園・幼稚園・保育所】&#10;有形固定資産減価償却率"/>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3" name="テキスト ボックス 4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5" name="テキスト ボックス 4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7" name="テキスト ボックス 4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9" name="テキスト ボックス 4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1" name="テキスト ボックス 4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3" name="テキスト ボックス 4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85" name="直線コネクタ 484"/>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86"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87" name="直線コネクタ 486"/>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88" name="【認定こども園・幼稚園・保育所】&#10;一人当たり面積最大値テキスト"/>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89" name="直線コネクタ 488"/>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38117</xdr:rowOff>
    </xdr:from>
    <xdr:ext cx="469744" cy="259045"/>
    <xdr:sp macro="" textlink="">
      <xdr:nvSpPr>
        <xdr:cNvPr id="490" name="【認定こども園・幼稚園・保育所】&#10;一人当たり面積平均値テキスト"/>
        <xdr:cNvSpPr txBox="1"/>
      </xdr:nvSpPr>
      <xdr:spPr>
        <a:xfrm>
          <a:off x="22199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91" name="フローチャート: 判断 490"/>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92" name="フローチャート: 判断 491"/>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93" name="フローチャート: 判断 492"/>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94" name="フローチャート: 判断 493"/>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5" name="テキスト ボックス 4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6" name="テキスト ボックス 4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7" name="テキスト ボックス 4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8" name="テキスト ボックス 4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9" name="テキスト ボックス 4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17780</xdr:rowOff>
    </xdr:from>
    <xdr:to>
      <xdr:col>116</xdr:col>
      <xdr:colOff>114300</xdr:colOff>
      <xdr:row>39</xdr:row>
      <xdr:rowOff>119380</xdr:rowOff>
    </xdr:to>
    <xdr:sp macro="" textlink="">
      <xdr:nvSpPr>
        <xdr:cNvPr id="500" name="楕円 499"/>
        <xdr:cNvSpPr/>
      </xdr:nvSpPr>
      <xdr:spPr>
        <a:xfrm>
          <a:off x="22110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40657</xdr:rowOff>
    </xdr:from>
    <xdr:ext cx="469744" cy="259045"/>
    <xdr:sp macro="" textlink="">
      <xdr:nvSpPr>
        <xdr:cNvPr id="501" name="【認定こども園・幼稚園・保育所】&#10;一人当たり面積該当値テキスト"/>
        <xdr:cNvSpPr txBox="1"/>
      </xdr:nvSpPr>
      <xdr:spPr>
        <a:xfrm>
          <a:off x="22199600"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55880</xdr:rowOff>
    </xdr:from>
    <xdr:to>
      <xdr:col>112</xdr:col>
      <xdr:colOff>38100</xdr:colOff>
      <xdr:row>39</xdr:row>
      <xdr:rowOff>157480</xdr:rowOff>
    </xdr:to>
    <xdr:sp macro="" textlink="">
      <xdr:nvSpPr>
        <xdr:cNvPr id="502" name="楕円 501"/>
        <xdr:cNvSpPr/>
      </xdr:nvSpPr>
      <xdr:spPr>
        <a:xfrm>
          <a:off x="2127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68580</xdr:rowOff>
    </xdr:from>
    <xdr:to>
      <xdr:col>116</xdr:col>
      <xdr:colOff>63500</xdr:colOff>
      <xdr:row>39</xdr:row>
      <xdr:rowOff>106680</xdr:rowOff>
    </xdr:to>
    <xdr:cxnSp macro="">
      <xdr:nvCxnSpPr>
        <xdr:cNvPr id="503" name="直線コネクタ 502"/>
        <xdr:cNvCxnSpPr/>
      </xdr:nvCxnSpPr>
      <xdr:spPr>
        <a:xfrm flipV="1">
          <a:off x="21323300" y="67551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67310</xdr:rowOff>
    </xdr:from>
    <xdr:to>
      <xdr:col>107</xdr:col>
      <xdr:colOff>101600</xdr:colOff>
      <xdr:row>39</xdr:row>
      <xdr:rowOff>168910</xdr:rowOff>
    </xdr:to>
    <xdr:sp macro="" textlink="">
      <xdr:nvSpPr>
        <xdr:cNvPr id="504" name="楕円 503"/>
        <xdr:cNvSpPr/>
      </xdr:nvSpPr>
      <xdr:spPr>
        <a:xfrm>
          <a:off x="20383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106680</xdr:rowOff>
    </xdr:from>
    <xdr:to>
      <xdr:col>111</xdr:col>
      <xdr:colOff>177800</xdr:colOff>
      <xdr:row>39</xdr:row>
      <xdr:rowOff>118110</xdr:rowOff>
    </xdr:to>
    <xdr:cxnSp macro="">
      <xdr:nvCxnSpPr>
        <xdr:cNvPr id="505" name="直線コネクタ 504"/>
        <xdr:cNvCxnSpPr/>
      </xdr:nvCxnSpPr>
      <xdr:spPr>
        <a:xfrm flipV="1">
          <a:off x="20434300" y="6793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506" name="n_1aveValue【認定こども園・幼稚園・保育所】&#10;一人当たり面積"/>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507"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508"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148607</xdr:rowOff>
    </xdr:from>
    <xdr:ext cx="469744" cy="259045"/>
    <xdr:sp macro="" textlink="">
      <xdr:nvSpPr>
        <xdr:cNvPr id="509" name="n_1mainValue【認定こども園・幼稚園・保育所】&#10;一人当たり面積"/>
        <xdr:cNvSpPr txBox="1"/>
      </xdr:nvSpPr>
      <xdr:spPr>
        <a:xfrm>
          <a:off x="21075727" y="68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160037</xdr:rowOff>
    </xdr:from>
    <xdr:ext cx="469744" cy="259045"/>
    <xdr:sp macro="" textlink="">
      <xdr:nvSpPr>
        <xdr:cNvPr id="510" name="n_2mainValue【認定こども園・幼稚園・保育所】&#10;一人当たり面積"/>
        <xdr:cNvSpPr txBox="1"/>
      </xdr:nvSpPr>
      <xdr:spPr>
        <a:xfrm>
          <a:off x="20199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1" name="テキスト ボックス 5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3" name="テキスト ボックス 5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3" name="テキスト ボックス 5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5" name="テキスト ボックス 5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537" name="直線コネクタ 536"/>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538" name="【学校施設】&#10;有形固定資産減価償却率最小値テキスト"/>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539" name="直線コネクタ 538"/>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540" name="【学校施設】&#10;有形固定資産減価償却率最大値テキスト"/>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541" name="直線コネクタ 540"/>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153324</xdr:rowOff>
    </xdr:from>
    <xdr:ext cx="405111" cy="259045"/>
    <xdr:sp macro="" textlink="">
      <xdr:nvSpPr>
        <xdr:cNvPr id="542" name="【学校施設】&#10;有形固定資産減価償却率平均値テキスト"/>
        <xdr:cNvSpPr txBox="1"/>
      </xdr:nvSpPr>
      <xdr:spPr>
        <a:xfrm>
          <a:off x="16357600" y="1009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543" name="フローチャート: 判断 542"/>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544" name="フローチャート: 判断 543"/>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545" name="フローチャート: 判断 544"/>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546" name="フローチャート: 判断 545"/>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52" name="楕円 551"/>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53" name="【学校施設】&#10;有形固定資産減価償却率該当値テキスト"/>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32476</xdr:rowOff>
    </xdr:from>
    <xdr:to>
      <xdr:col>81</xdr:col>
      <xdr:colOff>101600</xdr:colOff>
      <xdr:row>61</xdr:row>
      <xdr:rowOff>134076</xdr:rowOff>
    </xdr:to>
    <xdr:sp macro="" textlink="">
      <xdr:nvSpPr>
        <xdr:cNvPr id="554" name="楕円 553"/>
        <xdr:cNvSpPr/>
      </xdr:nvSpPr>
      <xdr:spPr>
        <a:xfrm>
          <a:off x="15430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83276</xdr:rowOff>
    </xdr:to>
    <xdr:cxnSp macro="">
      <xdr:nvCxnSpPr>
        <xdr:cNvPr id="555" name="直線コネクタ 554"/>
        <xdr:cNvCxnSpPr/>
      </xdr:nvCxnSpPr>
      <xdr:spPr>
        <a:xfrm flipV="1">
          <a:off x="15481300" y="1048294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556" name="楕円 555"/>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83276</xdr:rowOff>
    </xdr:from>
    <xdr:to>
      <xdr:col>81</xdr:col>
      <xdr:colOff>50800</xdr:colOff>
      <xdr:row>61</xdr:row>
      <xdr:rowOff>89807</xdr:rowOff>
    </xdr:to>
    <xdr:cxnSp macro="">
      <xdr:nvCxnSpPr>
        <xdr:cNvPr id="557" name="直線コネクタ 556"/>
        <xdr:cNvCxnSpPr/>
      </xdr:nvCxnSpPr>
      <xdr:spPr>
        <a:xfrm flipV="1">
          <a:off x="14592300" y="105417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103250</xdr:rowOff>
    </xdr:from>
    <xdr:ext cx="405111" cy="259045"/>
    <xdr:sp macro="" textlink="">
      <xdr:nvSpPr>
        <xdr:cNvPr id="558" name="n_1aveValue【学校施設】&#10;有形固定資産減価償却率"/>
        <xdr:cNvSpPr txBox="1"/>
      </xdr:nvSpPr>
      <xdr:spPr>
        <a:xfrm>
          <a:off x="152660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162033</xdr:rowOff>
    </xdr:from>
    <xdr:ext cx="405111" cy="259045"/>
    <xdr:sp macro="" textlink="">
      <xdr:nvSpPr>
        <xdr:cNvPr id="559" name="n_2aveValue【学校施設】&#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560" name="n_3aveValue【学校施設】&#10;有形固定資産減価償却率"/>
        <xdr:cNvSpPr txBox="1"/>
      </xdr:nvSpPr>
      <xdr:spPr>
        <a:xfrm>
          <a:off x="13500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125203</xdr:rowOff>
    </xdr:from>
    <xdr:ext cx="405111" cy="259045"/>
    <xdr:sp macro="" textlink="">
      <xdr:nvSpPr>
        <xdr:cNvPr id="561" name="n_1mainValue【学校施設】&#10;有形固定資産減価償却率"/>
        <xdr:cNvSpPr txBox="1"/>
      </xdr:nvSpPr>
      <xdr:spPr>
        <a:xfrm>
          <a:off x="15266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562" name="n_2mainValue【学校施設】&#10;有形固定資産減価償却率"/>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85" name="直線コネクタ 584"/>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86" name="【学校施設】&#10;一人当たり面積最小値テキスト"/>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87" name="直線コネクタ 586"/>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88" name="【学校施設】&#10;一人当たり面積最大値テキスト"/>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89" name="直線コネクタ 588"/>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145051</xdr:rowOff>
    </xdr:from>
    <xdr:ext cx="469744" cy="259045"/>
    <xdr:sp macro="" textlink="">
      <xdr:nvSpPr>
        <xdr:cNvPr id="590" name="【学校施設】&#10;一人当たり面積平均値テキスト"/>
        <xdr:cNvSpPr txBox="1"/>
      </xdr:nvSpPr>
      <xdr:spPr>
        <a:xfrm>
          <a:off x="22199600" y="10432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91" name="フローチャート: 判断 590"/>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92" name="フローチャート: 判断 591"/>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93" name="フローチャート: 判断 592"/>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594" name="フローチャート: 判断 593"/>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36068</xdr:rowOff>
    </xdr:from>
    <xdr:to>
      <xdr:col>116</xdr:col>
      <xdr:colOff>114300</xdr:colOff>
      <xdr:row>64</xdr:row>
      <xdr:rowOff>137668</xdr:rowOff>
    </xdr:to>
    <xdr:sp macro="" textlink="">
      <xdr:nvSpPr>
        <xdr:cNvPr id="600" name="楕円 599"/>
        <xdr:cNvSpPr/>
      </xdr:nvSpPr>
      <xdr:spPr>
        <a:xfrm>
          <a:off x="22110700" y="110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122445</xdr:rowOff>
    </xdr:from>
    <xdr:ext cx="469744" cy="259045"/>
    <xdr:sp macro="" textlink="">
      <xdr:nvSpPr>
        <xdr:cNvPr id="601" name="【学校施設】&#10;一人当たり面積該当値テキスト"/>
        <xdr:cNvSpPr txBox="1"/>
      </xdr:nvSpPr>
      <xdr:spPr>
        <a:xfrm>
          <a:off x="22199600" y="1092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28448</xdr:rowOff>
    </xdr:from>
    <xdr:to>
      <xdr:col>112</xdr:col>
      <xdr:colOff>38100</xdr:colOff>
      <xdr:row>64</xdr:row>
      <xdr:rowOff>130048</xdr:rowOff>
    </xdr:to>
    <xdr:sp macro="" textlink="">
      <xdr:nvSpPr>
        <xdr:cNvPr id="602" name="楕円 601"/>
        <xdr:cNvSpPr/>
      </xdr:nvSpPr>
      <xdr:spPr>
        <a:xfrm>
          <a:off x="21272500" y="1100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79248</xdr:rowOff>
    </xdr:from>
    <xdr:to>
      <xdr:col>116</xdr:col>
      <xdr:colOff>63500</xdr:colOff>
      <xdr:row>64</xdr:row>
      <xdr:rowOff>86868</xdr:rowOff>
    </xdr:to>
    <xdr:cxnSp macro="">
      <xdr:nvCxnSpPr>
        <xdr:cNvPr id="603" name="直線コネクタ 602"/>
        <xdr:cNvCxnSpPr/>
      </xdr:nvCxnSpPr>
      <xdr:spPr>
        <a:xfrm>
          <a:off x="21323300" y="1105204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11684</xdr:rowOff>
    </xdr:from>
    <xdr:to>
      <xdr:col>107</xdr:col>
      <xdr:colOff>101600</xdr:colOff>
      <xdr:row>64</xdr:row>
      <xdr:rowOff>113284</xdr:rowOff>
    </xdr:to>
    <xdr:sp macro="" textlink="">
      <xdr:nvSpPr>
        <xdr:cNvPr id="604" name="楕円 603"/>
        <xdr:cNvSpPr/>
      </xdr:nvSpPr>
      <xdr:spPr>
        <a:xfrm>
          <a:off x="20383500" y="109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62484</xdr:rowOff>
    </xdr:from>
    <xdr:to>
      <xdr:col>111</xdr:col>
      <xdr:colOff>177800</xdr:colOff>
      <xdr:row>64</xdr:row>
      <xdr:rowOff>79248</xdr:rowOff>
    </xdr:to>
    <xdr:cxnSp macro="">
      <xdr:nvCxnSpPr>
        <xdr:cNvPr id="605" name="直線コネクタ 604"/>
        <xdr:cNvCxnSpPr/>
      </xdr:nvCxnSpPr>
      <xdr:spPr>
        <a:xfrm>
          <a:off x="20434300" y="1103528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606" name="n_1aveValue【学校施設】&#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1795</xdr:rowOff>
    </xdr:from>
    <xdr:ext cx="469744" cy="259045"/>
    <xdr:sp macro="" textlink="">
      <xdr:nvSpPr>
        <xdr:cNvPr id="607" name="n_2aveValue【学校施設】&#10;一人当たり面積"/>
        <xdr:cNvSpPr txBox="1"/>
      </xdr:nvSpPr>
      <xdr:spPr>
        <a:xfrm>
          <a:off x="20199427"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608" name="n_3aveValue【学校施設】&#10;一人当たり面積"/>
        <xdr:cNvSpPr txBox="1"/>
      </xdr:nvSpPr>
      <xdr:spPr>
        <a:xfrm>
          <a:off x="193104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121175</xdr:rowOff>
    </xdr:from>
    <xdr:ext cx="469744" cy="259045"/>
    <xdr:sp macro="" textlink="">
      <xdr:nvSpPr>
        <xdr:cNvPr id="609" name="n_1mainValue【学校施設】&#10;一人当たり面積"/>
        <xdr:cNvSpPr txBox="1"/>
      </xdr:nvSpPr>
      <xdr:spPr>
        <a:xfrm>
          <a:off x="21075727" y="1109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104411</xdr:rowOff>
    </xdr:from>
    <xdr:ext cx="469744" cy="259045"/>
    <xdr:sp macro="" textlink="">
      <xdr:nvSpPr>
        <xdr:cNvPr id="610" name="n_2mainValue【学校施設】&#10;一人当たり面積"/>
        <xdr:cNvSpPr txBox="1"/>
      </xdr:nvSpPr>
      <xdr:spPr>
        <a:xfrm>
          <a:off x="20199427" y="1107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7" name="正方形/長方形 6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8" name="正方形/長方形 6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9" name="正方形/長方形 6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0" name="正方形/長方形 6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1" name="正方形/長方形 6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2" name="正方形/長方形 6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3" name="正方形/長方形 6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正方形/長方形 6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5" name="テキスト ボックス 6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6" name="直線コネクタ 6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7" name="テキスト ボックス 63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8" name="直線コネクタ 6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9" name="テキスト ボックス 6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0" name="直線コネクタ 6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1" name="テキスト ボックス 6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2" name="直線コネクタ 6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3" name="テキスト ボックス 6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4" name="直線コネクタ 6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5" name="テキスト ボックス 6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6" name="直線コネクタ 6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7" name="テキスト ボックス 64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9" name="テキスト ボックス 6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651" name="直線コネクタ 650"/>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52"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653" name="直線コネクタ 652"/>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654" name="【公民館】&#10;有形固定資産減価償却率最大値テキスト"/>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655" name="直線コネクタ 654"/>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656" name="【公民館】&#10;有形固定資産減価償却率平均値テキスト"/>
        <xdr:cNvSpPr txBox="1"/>
      </xdr:nvSpPr>
      <xdr:spPr>
        <a:xfrm>
          <a:off x="163576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657" name="フローチャート: 判断 656"/>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58" name="フローチャート: 判断 657"/>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59" name="フローチャート: 判断 658"/>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660" name="フローチャート: 判断 659"/>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63500</xdr:rowOff>
    </xdr:from>
    <xdr:to>
      <xdr:col>76</xdr:col>
      <xdr:colOff>165100</xdr:colOff>
      <xdr:row>106</xdr:row>
      <xdr:rowOff>165100</xdr:rowOff>
    </xdr:to>
    <xdr:sp macro="" textlink="">
      <xdr:nvSpPr>
        <xdr:cNvPr id="666" name="楕円 665"/>
        <xdr:cNvSpPr/>
      </xdr:nvSpPr>
      <xdr:spPr>
        <a:xfrm>
          <a:off x="1454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50182</xdr:rowOff>
    </xdr:from>
    <xdr:ext cx="405111" cy="259045"/>
    <xdr:sp macro="" textlink="">
      <xdr:nvSpPr>
        <xdr:cNvPr id="667" name="n_1aveValue【公民館】&#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68" name="n_2aveValue【公民館】&#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669" name="n_3aveValue【公民館】&#10;有形固定資産減価償却率"/>
        <xdr:cNvSpPr txBox="1"/>
      </xdr:nvSpPr>
      <xdr:spPr>
        <a:xfrm>
          <a:off x="13500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156227</xdr:rowOff>
    </xdr:from>
    <xdr:ext cx="405111" cy="259045"/>
    <xdr:sp macro="" textlink="">
      <xdr:nvSpPr>
        <xdr:cNvPr id="670" name="n_2mainValue【公民館】&#10;有形固定資産減価償却率"/>
        <xdr:cNvSpPr txBox="1"/>
      </xdr:nvSpPr>
      <xdr:spPr>
        <a:xfrm>
          <a:off x="14389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1" name="正方形/長方形 6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2" name="正方形/長方形 6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3" name="正方形/長方形 6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4" name="正方形/長方形 6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5" name="正方形/長方形 6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6" name="正方形/長方形 6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7" name="正方形/長方形 6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8" name="正方形/長方形 6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9" name="テキスト ボックス 6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0" name="直線コネクタ 6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1" name="直線コネクタ 6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2" name="テキスト ボックス 6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3" name="直線コネクタ 6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4" name="テキスト ボックス 6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5" name="直線コネクタ 6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6" name="テキスト ボックス 6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7" name="直線コネクタ 6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8" name="テキスト ボックス 6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9" name="直線コネクタ 6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0" name="テキスト ボックス 6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694" name="直線コネクタ 693"/>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695"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696" name="直線コネクタ 695"/>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697"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698" name="直線コネクタ 697"/>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99"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00" name="フローチャート: 判断 699"/>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01" name="フローチャート: 判断 700"/>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02" name="フローチャート: 判断 701"/>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703" name="フローチャート: 判断 702"/>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67311</xdr:rowOff>
    </xdr:from>
    <xdr:to>
      <xdr:col>107</xdr:col>
      <xdr:colOff>101600</xdr:colOff>
      <xdr:row>105</xdr:row>
      <xdr:rowOff>168911</xdr:rowOff>
    </xdr:to>
    <xdr:sp macro="" textlink="">
      <xdr:nvSpPr>
        <xdr:cNvPr id="709" name="楕円 708"/>
        <xdr:cNvSpPr/>
      </xdr:nvSpPr>
      <xdr:spPr>
        <a:xfrm>
          <a:off x="2038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93997</xdr:rowOff>
    </xdr:from>
    <xdr:ext cx="469744" cy="259045"/>
    <xdr:sp macro="" textlink="">
      <xdr:nvSpPr>
        <xdr:cNvPr id="710" name="n_1aveValue【公民館】&#10;一人当たり面積"/>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11"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712" name="n_3aveValue【公民館】&#10;一人当たり面積"/>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713" name="n_2mainValue【公民館】&#10;一人当たり面積"/>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を下回っている。市有建築物については、草津市市有建築物中長期保全計画、道路・橋りょうについては、舗装修繕計画、橋梁長寿命化計画などの個別施設計画を定め、計画的な予防保全や修繕を行うことで、公共施設等の長寿命化と工事費の平準化を図っている。今後も引き続き、適切な維持管理や長寿命化工事により、ライフサイクルコストの縮減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今後も草津市公共施設等総合管理計画の基本方針に基づき、公共施設等の更新・統廃合・長寿命化などを計画的に行うことにより、財政負担を軽減・平準化するとともに、公共施設等の最適な配置を実現することが必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133,975
131,489
67.82
48,943,828
48,109,190
460,871
26,208,577
45,077,837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2"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2" name="楕円 71"/>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118127</xdr:rowOff>
    </xdr:from>
    <xdr:ext cx="405111" cy="259045"/>
    <xdr:sp macro="" textlink="">
      <xdr:nvSpPr>
        <xdr:cNvPr id="73" name="【図書館】&#10;有形固定資産減価償却率該当値テキスト"/>
        <xdr:cNvSpPr txBox="1"/>
      </xdr:nvSpPr>
      <xdr:spPr>
        <a:xfrm>
          <a:off x="4673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125004</xdr:rowOff>
    </xdr:from>
    <xdr:to>
      <xdr:col>20</xdr:col>
      <xdr:colOff>38100</xdr:colOff>
      <xdr:row>38</xdr:row>
      <xdr:rowOff>55155</xdr:rowOff>
    </xdr:to>
    <xdr:sp macro="" textlink="">
      <xdr:nvSpPr>
        <xdr:cNvPr id="74" name="楕円 73"/>
        <xdr:cNvSpPr/>
      </xdr:nvSpPr>
      <xdr:spPr>
        <a:xfrm>
          <a:off x="3746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xdr:rowOff>
    </xdr:from>
    <xdr:to>
      <xdr:col>24</xdr:col>
      <xdr:colOff>63500</xdr:colOff>
      <xdr:row>38</xdr:row>
      <xdr:rowOff>19050</xdr:rowOff>
    </xdr:to>
    <xdr:cxnSp macro="">
      <xdr:nvCxnSpPr>
        <xdr:cNvPr id="75" name="直線コネクタ 74"/>
        <xdr:cNvCxnSpPr/>
      </xdr:nvCxnSpPr>
      <xdr:spPr>
        <a:xfrm>
          <a:off x="3797300" y="651945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131536</xdr:rowOff>
    </xdr:from>
    <xdr:to>
      <xdr:col>15</xdr:col>
      <xdr:colOff>101600</xdr:colOff>
      <xdr:row>38</xdr:row>
      <xdr:rowOff>61686</xdr:rowOff>
    </xdr:to>
    <xdr:sp macro="" textlink="">
      <xdr:nvSpPr>
        <xdr:cNvPr id="76" name="楕円 75"/>
        <xdr:cNvSpPr/>
      </xdr:nvSpPr>
      <xdr:spPr>
        <a:xfrm>
          <a:off x="2857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xdr:rowOff>
    </xdr:from>
    <xdr:to>
      <xdr:col>19</xdr:col>
      <xdr:colOff>177800</xdr:colOff>
      <xdr:row>38</xdr:row>
      <xdr:rowOff>10885</xdr:rowOff>
    </xdr:to>
    <xdr:cxnSp macro="">
      <xdr:nvCxnSpPr>
        <xdr:cNvPr id="77" name="直線コネクタ 76"/>
        <xdr:cNvCxnSpPr/>
      </xdr:nvCxnSpPr>
      <xdr:spPr>
        <a:xfrm flipV="1">
          <a:off x="2908300" y="65194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11266</xdr:rowOff>
    </xdr:from>
    <xdr:ext cx="405111" cy="259045"/>
    <xdr:sp macro="" textlink="">
      <xdr:nvSpPr>
        <xdr:cNvPr id="78" name="n_1aveValue【図書館】&#10;有形固定資産減価償却率"/>
        <xdr:cNvSpPr txBox="1"/>
      </xdr:nvSpPr>
      <xdr:spPr>
        <a:xfrm>
          <a:off x="35820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79" name="n_2aveValue【図書館】&#10;有形固定資産減価償却率"/>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0" name="n_3aveValue【図書館】&#10;有形固定資産減価償却率"/>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46281</xdr:rowOff>
    </xdr:from>
    <xdr:ext cx="405111" cy="259045"/>
    <xdr:sp macro="" textlink="">
      <xdr:nvSpPr>
        <xdr:cNvPr id="81" name="n_1mainValue【図書館】&#10;有形固定資産減価償却率"/>
        <xdr:cNvSpPr txBox="1"/>
      </xdr:nvSpPr>
      <xdr:spPr>
        <a:xfrm>
          <a:off x="35820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52812</xdr:rowOff>
    </xdr:from>
    <xdr:ext cx="405111" cy="259045"/>
    <xdr:sp macro="" textlink="">
      <xdr:nvSpPr>
        <xdr:cNvPr id="82" name="n_2mainValue【図書館】&#10;有形固定資産減価償却率"/>
        <xdr:cNvSpPr txBox="1"/>
      </xdr:nvSpPr>
      <xdr:spPr>
        <a:xfrm>
          <a:off x="2705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6" name="直線コネクタ 105"/>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09" name="【図書館】&#10;一人当たり面積最大値テキスト"/>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0" name="直線コネクタ 109"/>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1"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2" name="フローチャート: 判断 111"/>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3" name="フローチャート: 判断 112"/>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4" name="フローチャート: 判断 113"/>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5" name="フローチャート: 判断 11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1" name="楕円 120"/>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22"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23" name="楕円 122"/>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24" name="直線コネクタ 123"/>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楕円 124"/>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26" name="直線コネクタ 125"/>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27"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28" name="n_2ave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29" name="n_3aveValue【図書館】&#10;一人当たり面積"/>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30"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31"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56" name="直線コネクタ 155"/>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57" name="【体育館・プール】&#10;有形固定資産減価償却率最小値テキスト"/>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58" name="直線コネクタ 157"/>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59" name="【体育館・プール】&#10;有形固定資産減価償却率最大値テキスト"/>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0" name="直線コネクタ 159"/>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61"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2" name="フローチャート: 判断 161"/>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3" name="フローチャート: 判断 162"/>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64" name="フローチャート: 判断 16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65" name="フローチャート: 判断 164"/>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101600</xdr:rowOff>
    </xdr:from>
    <xdr:to>
      <xdr:col>24</xdr:col>
      <xdr:colOff>114300</xdr:colOff>
      <xdr:row>57</xdr:row>
      <xdr:rowOff>31750</xdr:rowOff>
    </xdr:to>
    <xdr:sp macro="" textlink="">
      <xdr:nvSpPr>
        <xdr:cNvPr id="171" name="楕円 170"/>
        <xdr:cNvSpPr/>
      </xdr:nvSpPr>
      <xdr:spPr>
        <a:xfrm>
          <a:off x="4584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39387</xdr:rowOff>
    </xdr:from>
    <xdr:ext cx="405111" cy="259045"/>
    <xdr:sp macro="" textlink="">
      <xdr:nvSpPr>
        <xdr:cNvPr id="172" name="【体育館・プール】&#10;有形固定資産減価償却率該当値テキスト"/>
        <xdr:cNvSpPr txBox="1"/>
      </xdr:nvSpPr>
      <xdr:spPr>
        <a:xfrm>
          <a:off x="4673600" y="964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122555</xdr:rowOff>
    </xdr:from>
    <xdr:to>
      <xdr:col>20</xdr:col>
      <xdr:colOff>38100</xdr:colOff>
      <xdr:row>57</xdr:row>
      <xdr:rowOff>52705</xdr:rowOff>
    </xdr:to>
    <xdr:sp macro="" textlink="">
      <xdr:nvSpPr>
        <xdr:cNvPr id="173" name="楕円 172"/>
        <xdr:cNvSpPr/>
      </xdr:nvSpPr>
      <xdr:spPr>
        <a:xfrm>
          <a:off x="37465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152400</xdr:rowOff>
    </xdr:from>
    <xdr:to>
      <xdr:col>24</xdr:col>
      <xdr:colOff>63500</xdr:colOff>
      <xdr:row>57</xdr:row>
      <xdr:rowOff>1905</xdr:rowOff>
    </xdr:to>
    <xdr:cxnSp macro="">
      <xdr:nvCxnSpPr>
        <xdr:cNvPr id="174" name="直線コネクタ 173"/>
        <xdr:cNvCxnSpPr/>
      </xdr:nvCxnSpPr>
      <xdr:spPr>
        <a:xfrm flipV="1">
          <a:off x="3797300" y="97536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135890</xdr:rowOff>
    </xdr:from>
    <xdr:to>
      <xdr:col>15</xdr:col>
      <xdr:colOff>101600</xdr:colOff>
      <xdr:row>57</xdr:row>
      <xdr:rowOff>66040</xdr:rowOff>
    </xdr:to>
    <xdr:sp macro="" textlink="">
      <xdr:nvSpPr>
        <xdr:cNvPr id="175" name="楕円 174"/>
        <xdr:cNvSpPr/>
      </xdr:nvSpPr>
      <xdr:spPr>
        <a:xfrm>
          <a:off x="2857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1905</xdr:rowOff>
    </xdr:from>
    <xdr:to>
      <xdr:col>19</xdr:col>
      <xdr:colOff>177800</xdr:colOff>
      <xdr:row>57</xdr:row>
      <xdr:rowOff>15240</xdr:rowOff>
    </xdr:to>
    <xdr:cxnSp macro="">
      <xdr:nvCxnSpPr>
        <xdr:cNvPr id="176" name="直線コネクタ 175"/>
        <xdr:cNvCxnSpPr/>
      </xdr:nvCxnSpPr>
      <xdr:spPr>
        <a:xfrm flipV="1">
          <a:off x="2908300" y="97745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77"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78" name="n_2aveValue【体育館・プール】&#10;有形固定資産減価償却率"/>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79" name="n_3aveValue【体育館・プール】&#10;有形固定資産減価償却率"/>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69232</xdr:rowOff>
    </xdr:from>
    <xdr:ext cx="405111" cy="259045"/>
    <xdr:sp macro="" textlink="">
      <xdr:nvSpPr>
        <xdr:cNvPr id="180" name="n_1mainValue【体育館・プール】&#10;有形固定資産減価償却率"/>
        <xdr:cNvSpPr txBox="1"/>
      </xdr:nvSpPr>
      <xdr:spPr>
        <a:xfrm>
          <a:off x="3582044" y="949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82567</xdr:rowOff>
    </xdr:from>
    <xdr:ext cx="405111" cy="259045"/>
    <xdr:sp macro="" textlink="">
      <xdr:nvSpPr>
        <xdr:cNvPr id="181" name="n_2mainValue【体育館・プール】&#10;有形固定資産減価償却率"/>
        <xdr:cNvSpPr txBox="1"/>
      </xdr:nvSpPr>
      <xdr:spPr>
        <a:xfrm>
          <a:off x="2705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05" name="直線コネクタ 204"/>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06"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07" name="直線コネクタ 206"/>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08"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09" name="直線コネクタ 208"/>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17797</xdr:rowOff>
    </xdr:from>
    <xdr:ext cx="469744" cy="259045"/>
    <xdr:sp macro="" textlink="">
      <xdr:nvSpPr>
        <xdr:cNvPr id="210" name="【体育館・プール】&#10;一人当たり面積平均値テキスト"/>
        <xdr:cNvSpPr txBox="1"/>
      </xdr:nvSpPr>
      <xdr:spPr>
        <a:xfrm>
          <a:off x="10515600" y="1030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11" name="フローチャート: 判断 210"/>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12" name="フローチャート: 判断 211"/>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13" name="フローチャート: 判断 212"/>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14" name="フローチャート: 判断 213"/>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97790</xdr:rowOff>
    </xdr:from>
    <xdr:to>
      <xdr:col>55</xdr:col>
      <xdr:colOff>50800</xdr:colOff>
      <xdr:row>63</xdr:row>
      <xdr:rowOff>27940</xdr:rowOff>
    </xdr:to>
    <xdr:sp macro="" textlink="">
      <xdr:nvSpPr>
        <xdr:cNvPr id="220" name="楕円 219"/>
        <xdr:cNvSpPr/>
      </xdr:nvSpPr>
      <xdr:spPr>
        <a:xfrm>
          <a:off x="10426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12717</xdr:rowOff>
    </xdr:from>
    <xdr:ext cx="469744" cy="259045"/>
    <xdr:sp macro="" textlink="">
      <xdr:nvSpPr>
        <xdr:cNvPr id="221" name="【体育館・プール】&#10;一人当たり面積該当値テキスト"/>
        <xdr:cNvSpPr txBox="1"/>
      </xdr:nvSpPr>
      <xdr:spPr>
        <a:xfrm>
          <a:off x="10515600" y="1064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93980</xdr:rowOff>
    </xdr:from>
    <xdr:to>
      <xdr:col>50</xdr:col>
      <xdr:colOff>165100</xdr:colOff>
      <xdr:row>63</xdr:row>
      <xdr:rowOff>24130</xdr:rowOff>
    </xdr:to>
    <xdr:sp macro="" textlink="">
      <xdr:nvSpPr>
        <xdr:cNvPr id="222" name="楕円 221"/>
        <xdr:cNvSpPr/>
      </xdr:nvSpPr>
      <xdr:spPr>
        <a:xfrm>
          <a:off x="958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144780</xdr:rowOff>
    </xdr:from>
    <xdr:to>
      <xdr:col>55</xdr:col>
      <xdr:colOff>0</xdr:colOff>
      <xdr:row>62</xdr:row>
      <xdr:rowOff>148590</xdr:rowOff>
    </xdr:to>
    <xdr:cxnSp macro="">
      <xdr:nvCxnSpPr>
        <xdr:cNvPr id="223" name="直線コネクタ 222"/>
        <xdr:cNvCxnSpPr/>
      </xdr:nvCxnSpPr>
      <xdr:spPr>
        <a:xfrm>
          <a:off x="9639300" y="10774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105410</xdr:rowOff>
    </xdr:from>
    <xdr:to>
      <xdr:col>46</xdr:col>
      <xdr:colOff>38100</xdr:colOff>
      <xdr:row>63</xdr:row>
      <xdr:rowOff>35560</xdr:rowOff>
    </xdr:to>
    <xdr:sp macro="" textlink="">
      <xdr:nvSpPr>
        <xdr:cNvPr id="224" name="楕円 223"/>
        <xdr:cNvSpPr/>
      </xdr:nvSpPr>
      <xdr:spPr>
        <a:xfrm>
          <a:off x="8699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144780</xdr:rowOff>
    </xdr:from>
    <xdr:to>
      <xdr:col>50</xdr:col>
      <xdr:colOff>114300</xdr:colOff>
      <xdr:row>62</xdr:row>
      <xdr:rowOff>156210</xdr:rowOff>
    </xdr:to>
    <xdr:cxnSp macro="">
      <xdr:nvCxnSpPr>
        <xdr:cNvPr id="225" name="直線コネクタ 224"/>
        <xdr:cNvCxnSpPr/>
      </xdr:nvCxnSpPr>
      <xdr:spPr>
        <a:xfrm flipV="1">
          <a:off x="8750300" y="10774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132097</xdr:rowOff>
    </xdr:from>
    <xdr:ext cx="469744" cy="259045"/>
    <xdr:sp macro="" textlink="">
      <xdr:nvSpPr>
        <xdr:cNvPr id="226" name="n_1aveValue【体育館・プール】&#10;一人当たり面積"/>
        <xdr:cNvSpPr txBox="1"/>
      </xdr:nvSpPr>
      <xdr:spPr>
        <a:xfrm>
          <a:off x="9391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27" name="n_2aveValue【体育館・プール】&#10;一人当たり面積"/>
        <xdr:cNvSpPr txBox="1"/>
      </xdr:nvSpPr>
      <xdr:spPr>
        <a:xfrm>
          <a:off x="8515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154957</xdr:rowOff>
    </xdr:from>
    <xdr:ext cx="469744" cy="259045"/>
    <xdr:sp macro="" textlink="">
      <xdr:nvSpPr>
        <xdr:cNvPr id="228" name="n_3aveValue【体育館・プール】&#10;一人当たり面積"/>
        <xdr:cNvSpPr txBox="1"/>
      </xdr:nvSpPr>
      <xdr:spPr>
        <a:xfrm>
          <a:off x="7626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15257</xdr:rowOff>
    </xdr:from>
    <xdr:ext cx="469744" cy="259045"/>
    <xdr:sp macro="" textlink="">
      <xdr:nvSpPr>
        <xdr:cNvPr id="229" name="n_1mainValue【体育館・プール】&#10;一人当たり面積"/>
        <xdr:cNvSpPr txBox="1"/>
      </xdr:nvSpPr>
      <xdr:spPr>
        <a:xfrm>
          <a:off x="9391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26687</xdr:rowOff>
    </xdr:from>
    <xdr:ext cx="469744" cy="259045"/>
    <xdr:sp macro="" textlink="">
      <xdr:nvSpPr>
        <xdr:cNvPr id="230" name="n_2mainValue【体育館・プール】&#10;一人当たり面積"/>
        <xdr:cNvSpPr txBox="1"/>
      </xdr:nvSpPr>
      <xdr:spPr>
        <a:xfrm>
          <a:off x="8515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9" name="テキスト ボックス 24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53" name="直線コネクタ 252"/>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54" name="【福祉施設】&#10;有形固定資産減価償却率最小値テキスト"/>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55" name="直線コネクタ 254"/>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56"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57" name="直線コネクタ 256"/>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58" name="【福祉施設】&#10;有形固定資産減価償却率平均値テキスト"/>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9" name="フローチャート: 判断 258"/>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60" name="フローチャート: 判断 259"/>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61" name="フローチャート: 判断 260"/>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62" name="フローチャート: 判断 261"/>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7874</xdr:rowOff>
    </xdr:from>
    <xdr:to>
      <xdr:col>24</xdr:col>
      <xdr:colOff>114300</xdr:colOff>
      <xdr:row>82</xdr:row>
      <xdr:rowOff>109474</xdr:rowOff>
    </xdr:to>
    <xdr:sp macro="" textlink="">
      <xdr:nvSpPr>
        <xdr:cNvPr id="268" name="楕円 267"/>
        <xdr:cNvSpPr/>
      </xdr:nvSpPr>
      <xdr:spPr>
        <a:xfrm>
          <a:off x="45847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157751</xdr:rowOff>
    </xdr:from>
    <xdr:ext cx="405111" cy="259045"/>
    <xdr:sp macro="" textlink="">
      <xdr:nvSpPr>
        <xdr:cNvPr id="269" name="【福祉施設】&#10;有形固定資産減価償却率該当値テキスト"/>
        <xdr:cNvSpPr txBox="1"/>
      </xdr:nvSpPr>
      <xdr:spPr>
        <a:xfrm>
          <a:off x="4673600"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94742</xdr:rowOff>
    </xdr:from>
    <xdr:to>
      <xdr:col>20</xdr:col>
      <xdr:colOff>38100</xdr:colOff>
      <xdr:row>83</xdr:row>
      <xdr:rowOff>24892</xdr:rowOff>
    </xdr:to>
    <xdr:sp macro="" textlink="">
      <xdr:nvSpPr>
        <xdr:cNvPr id="270" name="楕円 269"/>
        <xdr:cNvSpPr/>
      </xdr:nvSpPr>
      <xdr:spPr>
        <a:xfrm>
          <a:off x="3746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58674</xdr:rowOff>
    </xdr:from>
    <xdr:to>
      <xdr:col>24</xdr:col>
      <xdr:colOff>63500</xdr:colOff>
      <xdr:row>82</xdr:row>
      <xdr:rowOff>145542</xdr:rowOff>
    </xdr:to>
    <xdr:cxnSp macro="">
      <xdr:nvCxnSpPr>
        <xdr:cNvPr id="271" name="直線コネクタ 270"/>
        <xdr:cNvCxnSpPr/>
      </xdr:nvCxnSpPr>
      <xdr:spPr>
        <a:xfrm flipV="1">
          <a:off x="3797300" y="1411757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145035</xdr:rowOff>
    </xdr:from>
    <xdr:to>
      <xdr:col>15</xdr:col>
      <xdr:colOff>101600</xdr:colOff>
      <xdr:row>83</xdr:row>
      <xdr:rowOff>75185</xdr:rowOff>
    </xdr:to>
    <xdr:sp macro="" textlink="">
      <xdr:nvSpPr>
        <xdr:cNvPr id="272" name="楕円 271"/>
        <xdr:cNvSpPr/>
      </xdr:nvSpPr>
      <xdr:spPr>
        <a:xfrm>
          <a:off x="2857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145542</xdr:rowOff>
    </xdr:from>
    <xdr:to>
      <xdr:col>19</xdr:col>
      <xdr:colOff>177800</xdr:colOff>
      <xdr:row>83</xdr:row>
      <xdr:rowOff>24385</xdr:rowOff>
    </xdr:to>
    <xdr:cxnSp macro="">
      <xdr:nvCxnSpPr>
        <xdr:cNvPr id="273" name="直線コネクタ 272"/>
        <xdr:cNvCxnSpPr/>
      </xdr:nvCxnSpPr>
      <xdr:spPr>
        <a:xfrm flipV="1">
          <a:off x="2908300" y="1420444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11701</xdr:rowOff>
    </xdr:from>
    <xdr:ext cx="405111" cy="259045"/>
    <xdr:sp macro="" textlink="">
      <xdr:nvSpPr>
        <xdr:cNvPr id="274" name="n_1aveValue【福祉施設】&#10;有形固定資産減価償却率"/>
        <xdr:cNvSpPr txBox="1"/>
      </xdr:nvSpPr>
      <xdr:spPr>
        <a:xfrm>
          <a:off x="3582044"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9414</xdr:rowOff>
    </xdr:from>
    <xdr:ext cx="405111" cy="259045"/>
    <xdr:sp macro="" textlink="">
      <xdr:nvSpPr>
        <xdr:cNvPr id="275" name="n_2aveValue【福祉施設】&#10;有形固定資産減価償却率"/>
        <xdr:cNvSpPr txBox="1"/>
      </xdr:nvSpPr>
      <xdr:spPr>
        <a:xfrm>
          <a:off x="27057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76" name="n_3aveValue【福祉施設】&#10;有形固定資産減価償却率"/>
        <xdr:cNvSpPr txBox="1"/>
      </xdr:nvSpPr>
      <xdr:spPr>
        <a:xfrm>
          <a:off x="1816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16019</xdr:rowOff>
    </xdr:from>
    <xdr:ext cx="405111" cy="259045"/>
    <xdr:sp macro="" textlink="">
      <xdr:nvSpPr>
        <xdr:cNvPr id="277" name="n_1mainValue【福祉施設】&#10;有形固定資産減価償却率"/>
        <xdr:cNvSpPr txBox="1"/>
      </xdr:nvSpPr>
      <xdr:spPr>
        <a:xfrm>
          <a:off x="35820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66312</xdr:rowOff>
    </xdr:from>
    <xdr:ext cx="405111" cy="259045"/>
    <xdr:sp macro="" textlink="">
      <xdr:nvSpPr>
        <xdr:cNvPr id="278" name="n_2mainValue【福祉施設】&#10;有形固定資産減価償却率"/>
        <xdr:cNvSpPr txBox="1"/>
      </xdr:nvSpPr>
      <xdr:spPr>
        <a:xfrm>
          <a:off x="2705744" y="1429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02" name="直線コネクタ 301"/>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03"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04" name="直線コネクタ 303"/>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05" name="【福祉施設】&#10;一人当たり面積最大値テキスト"/>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06" name="直線コネクタ 305"/>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07" name="【福祉施設】&#10;一人当たり面積平均値テキスト"/>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08" name="フローチャート: 判断 307"/>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9" name="フローチャート: 判断 308"/>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10" name="フローチャート: 判断 309"/>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11" name="フローチャート: 判断 310"/>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170180</xdr:rowOff>
    </xdr:from>
    <xdr:to>
      <xdr:col>55</xdr:col>
      <xdr:colOff>50800</xdr:colOff>
      <xdr:row>81</xdr:row>
      <xdr:rowOff>100330</xdr:rowOff>
    </xdr:to>
    <xdr:sp macro="" textlink="">
      <xdr:nvSpPr>
        <xdr:cNvPr id="317" name="楕円 316"/>
        <xdr:cNvSpPr/>
      </xdr:nvSpPr>
      <xdr:spPr>
        <a:xfrm>
          <a:off x="10426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21607</xdr:rowOff>
    </xdr:from>
    <xdr:ext cx="469744" cy="259045"/>
    <xdr:sp macro="" textlink="">
      <xdr:nvSpPr>
        <xdr:cNvPr id="318" name="【福祉施設】&#10;一人当たり面積該当値テキスト"/>
        <xdr:cNvSpPr txBox="1"/>
      </xdr:nvSpPr>
      <xdr:spPr>
        <a:xfrm>
          <a:off x="10515600"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162561</xdr:rowOff>
    </xdr:from>
    <xdr:to>
      <xdr:col>50</xdr:col>
      <xdr:colOff>165100</xdr:colOff>
      <xdr:row>81</xdr:row>
      <xdr:rowOff>92711</xdr:rowOff>
    </xdr:to>
    <xdr:sp macro="" textlink="">
      <xdr:nvSpPr>
        <xdr:cNvPr id="319" name="楕円 318"/>
        <xdr:cNvSpPr/>
      </xdr:nvSpPr>
      <xdr:spPr>
        <a:xfrm>
          <a:off x="9588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41911</xdr:rowOff>
    </xdr:from>
    <xdr:to>
      <xdr:col>55</xdr:col>
      <xdr:colOff>0</xdr:colOff>
      <xdr:row>81</xdr:row>
      <xdr:rowOff>49530</xdr:rowOff>
    </xdr:to>
    <xdr:cxnSp macro="">
      <xdr:nvCxnSpPr>
        <xdr:cNvPr id="320" name="直線コネクタ 319"/>
        <xdr:cNvCxnSpPr/>
      </xdr:nvCxnSpPr>
      <xdr:spPr>
        <a:xfrm>
          <a:off x="9639300" y="13929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154939</xdr:rowOff>
    </xdr:from>
    <xdr:to>
      <xdr:col>46</xdr:col>
      <xdr:colOff>38100</xdr:colOff>
      <xdr:row>81</xdr:row>
      <xdr:rowOff>85089</xdr:rowOff>
    </xdr:to>
    <xdr:sp macro="" textlink="">
      <xdr:nvSpPr>
        <xdr:cNvPr id="321" name="楕円 320"/>
        <xdr:cNvSpPr/>
      </xdr:nvSpPr>
      <xdr:spPr>
        <a:xfrm>
          <a:off x="8699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34289</xdr:rowOff>
    </xdr:from>
    <xdr:to>
      <xdr:col>50</xdr:col>
      <xdr:colOff>114300</xdr:colOff>
      <xdr:row>81</xdr:row>
      <xdr:rowOff>41911</xdr:rowOff>
    </xdr:to>
    <xdr:cxnSp macro="">
      <xdr:nvCxnSpPr>
        <xdr:cNvPr id="322" name="直線コネクタ 321"/>
        <xdr:cNvCxnSpPr/>
      </xdr:nvCxnSpPr>
      <xdr:spPr>
        <a:xfrm>
          <a:off x="8750300" y="13921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23"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24" name="n_2aveValue【福祉施設】&#10;一人当たり面積"/>
        <xdr:cNvSpPr txBox="1"/>
      </xdr:nvSpPr>
      <xdr:spPr>
        <a:xfrm>
          <a:off x="8515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128288</xdr:rowOff>
    </xdr:from>
    <xdr:ext cx="469744" cy="259045"/>
    <xdr:sp macro="" textlink="">
      <xdr:nvSpPr>
        <xdr:cNvPr id="325" name="n_3aveValue【福祉施設】&#10;一人当たり面積"/>
        <xdr:cNvSpPr txBox="1"/>
      </xdr:nvSpPr>
      <xdr:spPr>
        <a:xfrm>
          <a:off x="7626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109238</xdr:rowOff>
    </xdr:from>
    <xdr:ext cx="469744" cy="259045"/>
    <xdr:sp macro="" textlink="">
      <xdr:nvSpPr>
        <xdr:cNvPr id="326" name="n_1mainValue【福祉施設】&#10;一人当たり面積"/>
        <xdr:cNvSpPr txBox="1"/>
      </xdr:nvSpPr>
      <xdr:spPr>
        <a:xfrm>
          <a:off x="9391727" y="1365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101616</xdr:rowOff>
    </xdr:from>
    <xdr:ext cx="469744" cy="259045"/>
    <xdr:sp macro="" textlink="">
      <xdr:nvSpPr>
        <xdr:cNvPr id="327" name="n_2mainValue【福祉施設】&#10;一人当たり面積"/>
        <xdr:cNvSpPr txBox="1"/>
      </xdr:nvSpPr>
      <xdr:spPr>
        <a:xfrm>
          <a:off x="8515427" y="1364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53" name="直線コネクタ 352"/>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54" name="【市民会館】&#10;有形固定資産減価償却率最小値テキスト"/>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55" name="直線コネクタ 354"/>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56" name="【市民会館】&#10;有形固定資産減価償却率最大値テキスト"/>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57" name="直線コネクタ 356"/>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358"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59" name="フローチャート: 判断 358"/>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60" name="フローチャート: 判断 359"/>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61" name="フローチャート: 判断 360"/>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62" name="フローチャート: 判断 361"/>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41729</xdr:rowOff>
    </xdr:from>
    <xdr:to>
      <xdr:col>24</xdr:col>
      <xdr:colOff>114300</xdr:colOff>
      <xdr:row>105</xdr:row>
      <xdr:rowOff>143329</xdr:rowOff>
    </xdr:to>
    <xdr:sp macro="" textlink="">
      <xdr:nvSpPr>
        <xdr:cNvPr id="368" name="楕円 367"/>
        <xdr:cNvSpPr/>
      </xdr:nvSpPr>
      <xdr:spPr>
        <a:xfrm>
          <a:off x="45847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20156</xdr:rowOff>
    </xdr:from>
    <xdr:ext cx="405111" cy="259045"/>
    <xdr:sp macro="" textlink="">
      <xdr:nvSpPr>
        <xdr:cNvPr id="369" name="【市民会館】&#10;有形固定資産減価償却率該当値テキスト"/>
        <xdr:cNvSpPr txBox="1"/>
      </xdr:nvSpPr>
      <xdr:spPr>
        <a:xfrm>
          <a:off x="4673600"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72752</xdr:rowOff>
    </xdr:from>
    <xdr:to>
      <xdr:col>20</xdr:col>
      <xdr:colOff>38100</xdr:colOff>
      <xdr:row>106</xdr:row>
      <xdr:rowOff>2902</xdr:rowOff>
    </xdr:to>
    <xdr:sp macro="" textlink="">
      <xdr:nvSpPr>
        <xdr:cNvPr id="370" name="楕円 369"/>
        <xdr:cNvSpPr/>
      </xdr:nvSpPr>
      <xdr:spPr>
        <a:xfrm>
          <a:off x="3746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92529</xdr:rowOff>
    </xdr:from>
    <xdr:to>
      <xdr:col>24</xdr:col>
      <xdr:colOff>63500</xdr:colOff>
      <xdr:row>105</xdr:row>
      <xdr:rowOff>123552</xdr:rowOff>
    </xdr:to>
    <xdr:cxnSp macro="">
      <xdr:nvCxnSpPr>
        <xdr:cNvPr id="371" name="直線コネクタ 370"/>
        <xdr:cNvCxnSpPr/>
      </xdr:nvCxnSpPr>
      <xdr:spPr>
        <a:xfrm flipV="1">
          <a:off x="3797300" y="18094779"/>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27032</xdr:rowOff>
    </xdr:from>
    <xdr:to>
      <xdr:col>15</xdr:col>
      <xdr:colOff>101600</xdr:colOff>
      <xdr:row>101</xdr:row>
      <xdr:rowOff>128632</xdr:rowOff>
    </xdr:to>
    <xdr:sp macro="" textlink="">
      <xdr:nvSpPr>
        <xdr:cNvPr id="372" name="楕円 371"/>
        <xdr:cNvSpPr/>
      </xdr:nvSpPr>
      <xdr:spPr>
        <a:xfrm>
          <a:off x="285750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77832</xdr:rowOff>
    </xdr:from>
    <xdr:to>
      <xdr:col>19</xdr:col>
      <xdr:colOff>177800</xdr:colOff>
      <xdr:row>105</xdr:row>
      <xdr:rowOff>123552</xdr:rowOff>
    </xdr:to>
    <xdr:cxnSp macro="">
      <xdr:nvCxnSpPr>
        <xdr:cNvPr id="373" name="直線コネクタ 372"/>
        <xdr:cNvCxnSpPr/>
      </xdr:nvCxnSpPr>
      <xdr:spPr>
        <a:xfrm>
          <a:off x="2908300" y="17394282"/>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74" name="n_1aveValue【市民会館】&#10;有形固定資産減価償却率"/>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75" name="n_2aveValue【市民会館】&#10;有形固定資産減価償却率"/>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376" name="n_3aveValue【市民会館】&#10;有形固定資産減価償却率"/>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165479</xdr:rowOff>
    </xdr:from>
    <xdr:ext cx="405111" cy="259045"/>
    <xdr:sp macro="" textlink="">
      <xdr:nvSpPr>
        <xdr:cNvPr id="377" name="n_1mainValue【市民会館】&#10;有形固定資産減価償却率"/>
        <xdr:cNvSpPr txBox="1"/>
      </xdr:nvSpPr>
      <xdr:spPr>
        <a:xfrm>
          <a:off x="35820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145159</xdr:rowOff>
    </xdr:from>
    <xdr:ext cx="405111" cy="259045"/>
    <xdr:sp macro="" textlink="">
      <xdr:nvSpPr>
        <xdr:cNvPr id="378" name="n_2mainValue【市民会館】&#10;有形固定資産減価償却率"/>
        <xdr:cNvSpPr txBox="1"/>
      </xdr:nvSpPr>
      <xdr:spPr>
        <a:xfrm>
          <a:off x="27057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02" name="直線コネクタ 401"/>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03"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04" name="直線コネクタ 403"/>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05"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06" name="直線コネクタ 405"/>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135907</xdr:rowOff>
    </xdr:from>
    <xdr:ext cx="469744" cy="259045"/>
    <xdr:sp macro="" textlink="">
      <xdr:nvSpPr>
        <xdr:cNvPr id="407" name="【市民会館】&#10;一人当たり面積平均値テキスト"/>
        <xdr:cNvSpPr txBox="1"/>
      </xdr:nvSpPr>
      <xdr:spPr>
        <a:xfrm>
          <a:off x="10515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08" name="フローチャート: 判断 407"/>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9" name="フローチャート: 判断 408"/>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10" name="フローチャート: 判断 409"/>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11" name="フローチャート: 判断 410"/>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151130</xdr:rowOff>
    </xdr:from>
    <xdr:to>
      <xdr:col>55</xdr:col>
      <xdr:colOff>50800</xdr:colOff>
      <xdr:row>107</xdr:row>
      <xdr:rowOff>81280</xdr:rowOff>
    </xdr:to>
    <xdr:sp macro="" textlink="">
      <xdr:nvSpPr>
        <xdr:cNvPr id="417" name="楕円 416"/>
        <xdr:cNvSpPr/>
      </xdr:nvSpPr>
      <xdr:spPr>
        <a:xfrm>
          <a:off x="10426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129557</xdr:rowOff>
    </xdr:from>
    <xdr:ext cx="469744" cy="259045"/>
    <xdr:sp macro="" textlink="">
      <xdr:nvSpPr>
        <xdr:cNvPr id="418" name="【市民会館】&#10;一人当たり面積該当値テキスト"/>
        <xdr:cNvSpPr txBox="1"/>
      </xdr:nvSpPr>
      <xdr:spPr>
        <a:xfrm>
          <a:off x="10515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419" name="楕円 418"/>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30480</xdr:rowOff>
    </xdr:from>
    <xdr:to>
      <xdr:col>55</xdr:col>
      <xdr:colOff>0</xdr:colOff>
      <xdr:row>107</xdr:row>
      <xdr:rowOff>30480</xdr:rowOff>
    </xdr:to>
    <xdr:cxnSp macro="">
      <xdr:nvCxnSpPr>
        <xdr:cNvPr id="420" name="直線コネクタ 419"/>
        <xdr:cNvCxnSpPr/>
      </xdr:nvCxnSpPr>
      <xdr:spPr>
        <a:xfrm>
          <a:off x="9639300" y="1837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13970</xdr:rowOff>
    </xdr:from>
    <xdr:to>
      <xdr:col>46</xdr:col>
      <xdr:colOff>38100</xdr:colOff>
      <xdr:row>108</xdr:row>
      <xdr:rowOff>115570</xdr:rowOff>
    </xdr:to>
    <xdr:sp macro="" textlink="">
      <xdr:nvSpPr>
        <xdr:cNvPr id="421" name="楕円 420"/>
        <xdr:cNvSpPr/>
      </xdr:nvSpPr>
      <xdr:spPr>
        <a:xfrm>
          <a:off x="8699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108</xdr:row>
      <xdr:rowOff>64770</xdr:rowOff>
    </xdr:to>
    <xdr:cxnSp macro="">
      <xdr:nvCxnSpPr>
        <xdr:cNvPr id="422" name="直線コネクタ 421"/>
        <xdr:cNvCxnSpPr/>
      </xdr:nvCxnSpPr>
      <xdr:spPr>
        <a:xfrm flipV="1">
          <a:off x="8750300" y="1837563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23"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24"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25"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72407</xdr:rowOff>
    </xdr:from>
    <xdr:ext cx="469744" cy="259045"/>
    <xdr:sp macro="" textlink="">
      <xdr:nvSpPr>
        <xdr:cNvPr id="426" name="n_1mainValue【市民会館】&#10;一人当たり面積"/>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106697</xdr:rowOff>
    </xdr:from>
    <xdr:ext cx="469744" cy="259045"/>
    <xdr:sp macro="" textlink="">
      <xdr:nvSpPr>
        <xdr:cNvPr id="427" name="n_2mainValue【市民会館】&#10;一人当たり面積"/>
        <xdr:cNvSpPr txBox="1"/>
      </xdr:nvSpPr>
      <xdr:spPr>
        <a:xfrm>
          <a:off x="8515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9" name="テキスト ボックス 43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7" name="テキスト ボックス 44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51" name="直線コネクタ 450"/>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52" name="【一般廃棄物処理施設】&#10;有形固定資産減価償却率最小値テキスト"/>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53" name="直線コネクタ 452"/>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54" name="【一般廃棄物処理施設】&#10;有形固定資産減価償却率最大値テキスト"/>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5" name="直線コネクタ 45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56"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57" name="フローチャート: 判断 45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58" name="フローチャート: 判断 457"/>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59" name="フローチャート: 判断 458"/>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60" name="フローチャート: 判断 459"/>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116840</xdr:rowOff>
    </xdr:from>
    <xdr:to>
      <xdr:col>85</xdr:col>
      <xdr:colOff>177800</xdr:colOff>
      <xdr:row>41</xdr:row>
      <xdr:rowOff>46990</xdr:rowOff>
    </xdr:to>
    <xdr:sp macro="" textlink="">
      <xdr:nvSpPr>
        <xdr:cNvPr id="466" name="楕円 465"/>
        <xdr:cNvSpPr/>
      </xdr:nvSpPr>
      <xdr:spPr>
        <a:xfrm>
          <a:off x="16268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31767</xdr:rowOff>
    </xdr:from>
    <xdr:ext cx="405111" cy="259045"/>
    <xdr:sp macro="" textlink="">
      <xdr:nvSpPr>
        <xdr:cNvPr id="467" name="【一般廃棄物処理施設】&#10;有形固定資産減価償却率該当値テキスト"/>
        <xdr:cNvSpPr txBox="1"/>
      </xdr:nvSpPr>
      <xdr:spPr>
        <a:xfrm>
          <a:off x="163576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53975</xdr:rowOff>
    </xdr:from>
    <xdr:to>
      <xdr:col>81</xdr:col>
      <xdr:colOff>101600</xdr:colOff>
      <xdr:row>41</xdr:row>
      <xdr:rowOff>155575</xdr:rowOff>
    </xdr:to>
    <xdr:sp macro="" textlink="">
      <xdr:nvSpPr>
        <xdr:cNvPr id="468" name="楕円 467"/>
        <xdr:cNvSpPr/>
      </xdr:nvSpPr>
      <xdr:spPr>
        <a:xfrm>
          <a:off x="15430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167640</xdr:rowOff>
    </xdr:from>
    <xdr:to>
      <xdr:col>85</xdr:col>
      <xdr:colOff>127000</xdr:colOff>
      <xdr:row>41</xdr:row>
      <xdr:rowOff>104775</xdr:rowOff>
    </xdr:to>
    <xdr:cxnSp macro="">
      <xdr:nvCxnSpPr>
        <xdr:cNvPr id="469" name="直線コネクタ 468"/>
        <xdr:cNvCxnSpPr/>
      </xdr:nvCxnSpPr>
      <xdr:spPr>
        <a:xfrm flipV="1">
          <a:off x="15481300" y="702564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107315</xdr:rowOff>
    </xdr:from>
    <xdr:to>
      <xdr:col>76</xdr:col>
      <xdr:colOff>165100</xdr:colOff>
      <xdr:row>36</xdr:row>
      <xdr:rowOff>37465</xdr:rowOff>
    </xdr:to>
    <xdr:sp macro="" textlink="">
      <xdr:nvSpPr>
        <xdr:cNvPr id="470" name="楕円 469"/>
        <xdr:cNvSpPr/>
      </xdr:nvSpPr>
      <xdr:spPr>
        <a:xfrm>
          <a:off x="14541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158115</xdr:rowOff>
    </xdr:from>
    <xdr:to>
      <xdr:col>81</xdr:col>
      <xdr:colOff>50800</xdr:colOff>
      <xdr:row>41</xdr:row>
      <xdr:rowOff>104775</xdr:rowOff>
    </xdr:to>
    <xdr:cxnSp macro="">
      <xdr:nvCxnSpPr>
        <xdr:cNvPr id="471" name="直線コネクタ 470"/>
        <xdr:cNvCxnSpPr/>
      </xdr:nvCxnSpPr>
      <xdr:spPr>
        <a:xfrm>
          <a:off x="14592300" y="6158865"/>
          <a:ext cx="889000" cy="97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472" name="n_1aveValue【一般廃棄物処理施設】&#10;有形固定資産減価償却率"/>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73" name="n_2aveValue【一般廃棄物処理施設】&#10;有形固定資産減価償却率"/>
        <xdr:cNvSpPr txBox="1"/>
      </xdr:nvSpPr>
      <xdr:spPr>
        <a:xfrm>
          <a:off x="14389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74" name="n_3aveValue【一般廃棄物処理施設】&#10;有形固定資産減価償却率"/>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41</xdr:row>
      <xdr:rowOff>146702</xdr:rowOff>
    </xdr:from>
    <xdr:ext cx="340478" cy="259045"/>
    <xdr:sp macro="" textlink="">
      <xdr:nvSpPr>
        <xdr:cNvPr id="475" name="n_1mainValue【一般廃棄物処理施設】&#10;有形固定資産減価償却率"/>
        <xdr:cNvSpPr txBox="1"/>
      </xdr:nvSpPr>
      <xdr:spPr>
        <a:xfrm>
          <a:off x="15298361" y="717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53992</xdr:rowOff>
    </xdr:from>
    <xdr:ext cx="405111" cy="259045"/>
    <xdr:sp macro="" textlink="">
      <xdr:nvSpPr>
        <xdr:cNvPr id="476" name="n_2mainValue【一般廃棄物処理施設】&#10;有形固定資産減価償却率"/>
        <xdr:cNvSpPr txBox="1"/>
      </xdr:nvSpPr>
      <xdr:spPr>
        <a:xfrm>
          <a:off x="14389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8" name="テキスト ボックス 48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0" name="テキスト ボックス 48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2" name="テキスト ボックス 49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4" name="テキスト ボックス 493"/>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6" name="テキスト ボックス 49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8" name="テキスト ボックス 49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00" name="直線コネクタ 499"/>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01" name="【一般廃棄物処理施設】&#10;一人当たり有形固定資産（償却資産）額最小値テキスト"/>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02" name="直線コネクタ 501"/>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03" name="【一般廃棄物処理施設】&#10;一人当たり有形固定資産（償却資産）額最大値テキスト"/>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04" name="直線コネクタ 503"/>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15981</xdr:rowOff>
    </xdr:from>
    <xdr:ext cx="534377" cy="259045"/>
    <xdr:sp macro="" textlink="">
      <xdr:nvSpPr>
        <xdr:cNvPr id="505" name="【一般廃棄物処理施設】&#10;一人当たり有形固定資産（償却資産）額平均値テキスト"/>
        <xdr:cNvSpPr txBox="1"/>
      </xdr:nvSpPr>
      <xdr:spPr>
        <a:xfrm>
          <a:off x="22199600" y="653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06" name="フローチャート: 判断 505"/>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07" name="フローチャート: 判断 506"/>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08" name="フローチャート: 判断 507"/>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09" name="フローチャート: 判断 508"/>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111633</xdr:rowOff>
    </xdr:from>
    <xdr:to>
      <xdr:col>116</xdr:col>
      <xdr:colOff>114300</xdr:colOff>
      <xdr:row>35</xdr:row>
      <xdr:rowOff>41783</xdr:rowOff>
    </xdr:to>
    <xdr:sp macro="" textlink="">
      <xdr:nvSpPr>
        <xdr:cNvPr id="515" name="楕円 514"/>
        <xdr:cNvSpPr/>
      </xdr:nvSpPr>
      <xdr:spPr>
        <a:xfrm>
          <a:off x="22110700" y="59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134510</xdr:rowOff>
    </xdr:from>
    <xdr:ext cx="534377" cy="259045"/>
    <xdr:sp macro="" textlink="">
      <xdr:nvSpPr>
        <xdr:cNvPr id="516" name="【一般廃棄物処理施設】&#10;一人当たり有形固定資産（償却資産）額該当値テキスト"/>
        <xdr:cNvSpPr txBox="1"/>
      </xdr:nvSpPr>
      <xdr:spPr>
        <a:xfrm>
          <a:off x="22199600" y="579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101371</xdr:rowOff>
    </xdr:from>
    <xdr:to>
      <xdr:col>112</xdr:col>
      <xdr:colOff>38100</xdr:colOff>
      <xdr:row>35</xdr:row>
      <xdr:rowOff>31521</xdr:rowOff>
    </xdr:to>
    <xdr:sp macro="" textlink="">
      <xdr:nvSpPr>
        <xdr:cNvPr id="517" name="楕円 516"/>
        <xdr:cNvSpPr/>
      </xdr:nvSpPr>
      <xdr:spPr>
        <a:xfrm>
          <a:off x="21272500" y="593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152171</xdr:rowOff>
    </xdr:from>
    <xdr:to>
      <xdr:col>116</xdr:col>
      <xdr:colOff>63500</xdr:colOff>
      <xdr:row>34</xdr:row>
      <xdr:rowOff>162433</xdr:rowOff>
    </xdr:to>
    <xdr:cxnSp macro="">
      <xdr:nvCxnSpPr>
        <xdr:cNvPr id="518" name="直線コネクタ 517"/>
        <xdr:cNvCxnSpPr/>
      </xdr:nvCxnSpPr>
      <xdr:spPr>
        <a:xfrm>
          <a:off x="21323300" y="5981471"/>
          <a:ext cx="838200" cy="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41059</xdr:rowOff>
    </xdr:from>
    <xdr:to>
      <xdr:col>107</xdr:col>
      <xdr:colOff>101600</xdr:colOff>
      <xdr:row>41</xdr:row>
      <xdr:rowOff>142659</xdr:rowOff>
    </xdr:to>
    <xdr:sp macro="" textlink="">
      <xdr:nvSpPr>
        <xdr:cNvPr id="519" name="楕円 518"/>
        <xdr:cNvSpPr/>
      </xdr:nvSpPr>
      <xdr:spPr>
        <a:xfrm>
          <a:off x="20383500" y="707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152171</xdr:rowOff>
    </xdr:from>
    <xdr:to>
      <xdr:col>111</xdr:col>
      <xdr:colOff>177800</xdr:colOff>
      <xdr:row>41</xdr:row>
      <xdr:rowOff>91859</xdr:rowOff>
    </xdr:to>
    <xdr:cxnSp macro="">
      <xdr:nvCxnSpPr>
        <xdr:cNvPr id="520" name="直線コネクタ 519"/>
        <xdr:cNvCxnSpPr/>
      </xdr:nvCxnSpPr>
      <xdr:spPr>
        <a:xfrm flipV="1">
          <a:off x="20434300" y="5981471"/>
          <a:ext cx="889000" cy="113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111561</xdr:rowOff>
    </xdr:from>
    <xdr:ext cx="534377" cy="259045"/>
    <xdr:sp macro="" textlink="">
      <xdr:nvSpPr>
        <xdr:cNvPr id="521" name="n_1aveValue【一般廃棄物処理施設】&#10;一人当たり有形固定資産（償却資産）額"/>
        <xdr:cNvSpPr txBox="1"/>
      </xdr:nvSpPr>
      <xdr:spPr>
        <a:xfrm>
          <a:off x="21043411" y="66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63593</xdr:rowOff>
    </xdr:from>
    <xdr:ext cx="534377" cy="259045"/>
    <xdr:sp macro="" textlink="">
      <xdr:nvSpPr>
        <xdr:cNvPr id="522" name="n_2aveValue【一般廃棄物処理施設】&#10;一人当たり有形固定資産（償却資産）額"/>
        <xdr:cNvSpPr txBox="1"/>
      </xdr:nvSpPr>
      <xdr:spPr>
        <a:xfrm>
          <a:off x="20167111" y="62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23" name="n_3aveValue【一般廃棄物処理施設】&#10;一人当たり有形固定資産（償却資産）額"/>
        <xdr:cNvSpPr txBox="1"/>
      </xdr:nvSpPr>
      <xdr:spPr>
        <a:xfrm>
          <a:off x="19245795" y="56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48048</xdr:rowOff>
    </xdr:from>
    <xdr:ext cx="534377" cy="259045"/>
    <xdr:sp macro="" textlink="">
      <xdr:nvSpPr>
        <xdr:cNvPr id="524" name="n_1mainValue【一般廃棄物処理施設】&#10;一人当たり有形固定資産（償却資産）額"/>
        <xdr:cNvSpPr txBox="1"/>
      </xdr:nvSpPr>
      <xdr:spPr>
        <a:xfrm>
          <a:off x="21043411" y="570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133786</xdr:rowOff>
    </xdr:from>
    <xdr:ext cx="469744" cy="259045"/>
    <xdr:sp macro="" textlink="">
      <xdr:nvSpPr>
        <xdr:cNvPr id="525" name="n_2mainValue【一般廃棄物処理施設】&#10;一人当たり有形固定資産（償却資産）額"/>
        <xdr:cNvSpPr txBox="1"/>
      </xdr:nvSpPr>
      <xdr:spPr>
        <a:xfrm>
          <a:off x="20199428" y="716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6" name="テキスト ボックス 5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7" name="直線コネクタ 53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8" name="テキスト ボックス 53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9" name="直線コネクタ 53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0" name="テキスト ボックス 53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1" name="直線コネクタ 54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2" name="テキスト ボックス 54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3" name="直線コネクタ 54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4" name="テキスト ボックス 54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48" name="直線コネクタ 547"/>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49" name="【保健センター・保健所】&#10;有形固定資産減価償却率最小値テキスト"/>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50" name="直線コネクタ 549"/>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51"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52" name="直線コネクタ 551"/>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35069</xdr:rowOff>
    </xdr:from>
    <xdr:ext cx="405111" cy="259045"/>
    <xdr:sp macro="" textlink="">
      <xdr:nvSpPr>
        <xdr:cNvPr id="553" name="【保健センター・保健所】&#10;有形固定資産減価償却率平均値テキスト"/>
        <xdr:cNvSpPr txBox="1"/>
      </xdr:nvSpPr>
      <xdr:spPr>
        <a:xfrm>
          <a:off x="16357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54" name="フローチャート: 判断 553"/>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55" name="フローチャート: 判断 554"/>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56" name="フローチャート: 判断 555"/>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57" name="フローチャート: 判断 556"/>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63" name="楕円 562"/>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52087</xdr:rowOff>
    </xdr:from>
    <xdr:ext cx="405111" cy="259045"/>
    <xdr:sp macro="" textlink="">
      <xdr:nvSpPr>
        <xdr:cNvPr id="564" name="【保健センター・保健所】&#10;有形固定資産減価償却率該当値テキスト"/>
        <xdr:cNvSpPr txBox="1"/>
      </xdr:nvSpPr>
      <xdr:spPr>
        <a:xfrm>
          <a:off x="16357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565" name="楕円 564"/>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125730</xdr:rowOff>
    </xdr:to>
    <xdr:cxnSp macro="">
      <xdr:nvCxnSpPr>
        <xdr:cNvPr id="566" name="直線コネクタ 565"/>
        <xdr:cNvCxnSpPr/>
      </xdr:nvCxnSpPr>
      <xdr:spPr>
        <a:xfrm flipV="1">
          <a:off x="15481300" y="10195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67" name="楕円 566"/>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60</xdr:row>
      <xdr:rowOff>0</xdr:rowOff>
    </xdr:to>
    <xdr:cxnSp macro="">
      <xdr:nvCxnSpPr>
        <xdr:cNvPr id="568" name="直線コネクタ 567"/>
        <xdr:cNvCxnSpPr/>
      </xdr:nvCxnSpPr>
      <xdr:spPr>
        <a:xfrm flipV="1">
          <a:off x="14592300" y="1024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9" name="n_1aveValue【保健センター・保健所】&#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570" name="n_2aveValue【保健センター・保健所】&#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571" name="n_3aveValue【保健センター・保健所】&#10;有形固定資産減価償却率"/>
        <xdr:cNvSpPr txBox="1"/>
      </xdr:nvSpPr>
      <xdr:spPr>
        <a:xfrm>
          <a:off x="13500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21607</xdr:rowOff>
    </xdr:from>
    <xdr:ext cx="405111" cy="259045"/>
    <xdr:sp macro="" textlink="">
      <xdr:nvSpPr>
        <xdr:cNvPr id="572" name="n_1mainValue【保健センター・保健所】&#10;有形固定資産減価償却率"/>
        <xdr:cNvSpPr txBox="1"/>
      </xdr:nvSpPr>
      <xdr:spPr>
        <a:xfrm>
          <a:off x="15266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73" name="n_2main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4" name="直線コネクタ 5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5" name="テキスト ボックス 5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6" name="直線コネクタ 5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7" name="テキスト ボックス 5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8" name="直線コネクタ 5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9" name="テキスト ボックス 5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0" name="直線コネクタ 5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1" name="テキスト ボックス 5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95" name="直線コネクタ 594"/>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96"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97" name="直線コネクタ 596"/>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98"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99" name="直線コネクタ 598"/>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00"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1" name="フローチャート: 判断 600"/>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02" name="フローチャート: 判断 601"/>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03" name="フローチャート: 判断 602"/>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04" name="フローチャート: 判断 603"/>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610" name="楕円 609"/>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7637</xdr:rowOff>
    </xdr:from>
    <xdr:ext cx="469744" cy="259045"/>
    <xdr:sp macro="" textlink="">
      <xdr:nvSpPr>
        <xdr:cNvPr id="611" name="【保健センター・保健所】&#10;一人当たり面積該当値テキスト"/>
        <xdr:cNvSpPr txBox="1"/>
      </xdr:nvSpPr>
      <xdr:spPr>
        <a:xfrm>
          <a:off x="22199600"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612" name="楕円 611"/>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80010</xdr:rowOff>
    </xdr:to>
    <xdr:cxnSp macro="">
      <xdr:nvCxnSpPr>
        <xdr:cNvPr id="613" name="直線コネクタ 612"/>
        <xdr:cNvCxnSpPr/>
      </xdr:nvCxnSpPr>
      <xdr:spPr>
        <a:xfrm>
          <a:off x="21323300" y="1053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14" name="楕円 613"/>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80010</xdr:rowOff>
    </xdr:to>
    <xdr:cxnSp macro="">
      <xdr:nvCxnSpPr>
        <xdr:cNvPr id="615" name="直線コネクタ 614"/>
        <xdr:cNvCxnSpPr/>
      </xdr:nvCxnSpPr>
      <xdr:spPr>
        <a:xfrm>
          <a:off x="20434300" y="10515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55897</xdr:rowOff>
    </xdr:from>
    <xdr:ext cx="469744" cy="259045"/>
    <xdr:sp macro="" textlink="">
      <xdr:nvSpPr>
        <xdr:cNvPr id="616" name="n_1aveValue【保健センター・保健所】&#10;一人当たり面積"/>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617" name="n_2aveValue【保健センター・保健所】&#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18" name="n_3ave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121937</xdr:rowOff>
    </xdr:from>
    <xdr:ext cx="469744" cy="259045"/>
    <xdr:sp macro="" textlink="">
      <xdr:nvSpPr>
        <xdr:cNvPr id="619" name="n_1mainValue【保健センター・保健所】&#10;一人当たり面積"/>
        <xdr:cNvSpPr txBox="1"/>
      </xdr:nvSpPr>
      <xdr:spPr>
        <a:xfrm>
          <a:off x="210757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20" name="n_2main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1" name="テキスト ボックス 63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3" name="テキスト ボックス 6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1" name="テキスト ボックス 6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43" name="直線コネクタ 642"/>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44" name="【消防施設】&#10;有形固定資産減価償却率最小値テキスト"/>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45" name="直線コネクタ 644"/>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46" name="【消防施設】&#10;有形固定資産減価償却率最大値テキスト"/>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47" name="直線コネクタ 646"/>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19321</xdr:rowOff>
    </xdr:from>
    <xdr:ext cx="405111" cy="259045"/>
    <xdr:sp macro="" textlink="">
      <xdr:nvSpPr>
        <xdr:cNvPr id="648" name="【消防施設】&#10;有形固定資産減価償却率平均値テキスト"/>
        <xdr:cNvSpPr txBox="1"/>
      </xdr:nvSpPr>
      <xdr:spPr>
        <a:xfrm>
          <a:off x="16357600" y="13735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49" name="フローチャート: 判断 648"/>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50" name="フローチャート: 判断 649"/>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51" name="フローチャート: 判断 650"/>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52" name="フローチャート: 判断 651"/>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142748</xdr:rowOff>
    </xdr:from>
    <xdr:to>
      <xdr:col>85</xdr:col>
      <xdr:colOff>177800</xdr:colOff>
      <xdr:row>84</xdr:row>
      <xdr:rowOff>72898</xdr:rowOff>
    </xdr:to>
    <xdr:sp macro="" textlink="">
      <xdr:nvSpPr>
        <xdr:cNvPr id="658" name="楕円 657"/>
        <xdr:cNvSpPr/>
      </xdr:nvSpPr>
      <xdr:spPr>
        <a:xfrm>
          <a:off x="162687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121175</xdr:rowOff>
    </xdr:from>
    <xdr:ext cx="405111" cy="259045"/>
    <xdr:sp macro="" textlink="">
      <xdr:nvSpPr>
        <xdr:cNvPr id="659" name="【消防施設】&#10;有形固定資産減価償却率該当値テキスト"/>
        <xdr:cNvSpPr txBox="1"/>
      </xdr:nvSpPr>
      <xdr:spPr>
        <a:xfrm>
          <a:off x="16357600" y="1435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19304</xdr:rowOff>
    </xdr:from>
    <xdr:to>
      <xdr:col>81</xdr:col>
      <xdr:colOff>101600</xdr:colOff>
      <xdr:row>84</xdr:row>
      <xdr:rowOff>120904</xdr:rowOff>
    </xdr:to>
    <xdr:sp macro="" textlink="">
      <xdr:nvSpPr>
        <xdr:cNvPr id="660" name="楕円 659"/>
        <xdr:cNvSpPr/>
      </xdr:nvSpPr>
      <xdr:spPr>
        <a:xfrm>
          <a:off x="15430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22098</xdr:rowOff>
    </xdr:from>
    <xdr:to>
      <xdr:col>85</xdr:col>
      <xdr:colOff>127000</xdr:colOff>
      <xdr:row>84</xdr:row>
      <xdr:rowOff>70104</xdr:rowOff>
    </xdr:to>
    <xdr:cxnSp macro="">
      <xdr:nvCxnSpPr>
        <xdr:cNvPr id="661" name="直線コネクタ 660"/>
        <xdr:cNvCxnSpPr/>
      </xdr:nvCxnSpPr>
      <xdr:spPr>
        <a:xfrm flipV="1">
          <a:off x="15481300" y="1442389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74168</xdr:rowOff>
    </xdr:from>
    <xdr:to>
      <xdr:col>76</xdr:col>
      <xdr:colOff>165100</xdr:colOff>
      <xdr:row>85</xdr:row>
      <xdr:rowOff>4318</xdr:rowOff>
    </xdr:to>
    <xdr:sp macro="" textlink="">
      <xdr:nvSpPr>
        <xdr:cNvPr id="662" name="楕円 661"/>
        <xdr:cNvSpPr/>
      </xdr:nvSpPr>
      <xdr:spPr>
        <a:xfrm>
          <a:off x="14541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70104</xdr:rowOff>
    </xdr:from>
    <xdr:to>
      <xdr:col>81</xdr:col>
      <xdr:colOff>50800</xdr:colOff>
      <xdr:row>84</xdr:row>
      <xdr:rowOff>124968</xdr:rowOff>
    </xdr:to>
    <xdr:cxnSp macro="">
      <xdr:nvCxnSpPr>
        <xdr:cNvPr id="663" name="直線コネクタ 662"/>
        <xdr:cNvCxnSpPr/>
      </xdr:nvCxnSpPr>
      <xdr:spPr>
        <a:xfrm flipV="1">
          <a:off x="14592300" y="14471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9414</xdr:rowOff>
    </xdr:from>
    <xdr:ext cx="405111" cy="259045"/>
    <xdr:sp macro="" textlink="">
      <xdr:nvSpPr>
        <xdr:cNvPr id="664" name="n_1aveValue【消防施設】&#10;有形固定資産減価償却率"/>
        <xdr:cNvSpPr txBox="1"/>
      </xdr:nvSpPr>
      <xdr:spPr>
        <a:xfrm>
          <a:off x="152660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119142</xdr:rowOff>
    </xdr:from>
    <xdr:ext cx="405111" cy="259045"/>
    <xdr:sp macro="" textlink="">
      <xdr:nvSpPr>
        <xdr:cNvPr id="665" name="n_2aveValue【消防施設】&#10;有形固定資産減価償却率"/>
        <xdr:cNvSpPr txBox="1"/>
      </xdr:nvSpPr>
      <xdr:spPr>
        <a:xfrm>
          <a:off x="143897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666" name="n_3aveValue【消防施設】&#10;有形固定資産減価償却率"/>
        <xdr:cNvSpPr txBox="1"/>
      </xdr:nvSpPr>
      <xdr:spPr>
        <a:xfrm>
          <a:off x="13500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112031</xdr:rowOff>
    </xdr:from>
    <xdr:ext cx="405111" cy="259045"/>
    <xdr:sp macro="" textlink="">
      <xdr:nvSpPr>
        <xdr:cNvPr id="667" name="n_1mainValue【消防施設】&#10;有形固定資産減価償却率"/>
        <xdr:cNvSpPr txBox="1"/>
      </xdr:nvSpPr>
      <xdr:spPr>
        <a:xfrm>
          <a:off x="15266044" y="1451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166895</xdr:rowOff>
    </xdr:from>
    <xdr:ext cx="405111" cy="259045"/>
    <xdr:sp macro="" textlink="">
      <xdr:nvSpPr>
        <xdr:cNvPr id="668" name="n_2mainValue【消防施設】&#10;有形固定資産減価償却率"/>
        <xdr:cNvSpPr txBox="1"/>
      </xdr:nvSpPr>
      <xdr:spPr>
        <a:xfrm>
          <a:off x="14389744" y="1456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692" name="直線コネクタ 691"/>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9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94" name="直線コネクタ 69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695" name="【消防施設】&#10;一人当たり面積最大値テキスト"/>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696" name="直線コネクタ 695"/>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97"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99" name="フローチャート: 判断 69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00" name="フローチャート: 判断 699"/>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1" name="フローチャート: 判断 700"/>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97789</xdr:rowOff>
    </xdr:from>
    <xdr:to>
      <xdr:col>116</xdr:col>
      <xdr:colOff>114300</xdr:colOff>
      <xdr:row>86</xdr:row>
      <xdr:rowOff>27939</xdr:rowOff>
    </xdr:to>
    <xdr:sp macro="" textlink="">
      <xdr:nvSpPr>
        <xdr:cNvPr id="707" name="楕円 706"/>
        <xdr:cNvSpPr/>
      </xdr:nvSpPr>
      <xdr:spPr>
        <a:xfrm>
          <a:off x="22110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12716</xdr:rowOff>
    </xdr:from>
    <xdr:ext cx="469744" cy="259045"/>
    <xdr:sp macro="" textlink="">
      <xdr:nvSpPr>
        <xdr:cNvPr id="708" name="【消防施設】&#10;一人当たり面積該当値テキスト"/>
        <xdr:cNvSpPr txBox="1"/>
      </xdr:nvSpPr>
      <xdr:spPr>
        <a:xfrm>
          <a:off x="22199600" y="145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709" name="楕円 708"/>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148589</xdr:rowOff>
    </xdr:to>
    <xdr:cxnSp macro="">
      <xdr:nvCxnSpPr>
        <xdr:cNvPr id="710" name="直線コネクタ 709"/>
        <xdr:cNvCxnSpPr/>
      </xdr:nvCxnSpPr>
      <xdr:spPr>
        <a:xfrm>
          <a:off x="21323300" y="147142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711" name="楕円 710"/>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712" name="直線コネクタ 711"/>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13"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14" name="n_2aveValue【消防施設】&#10;一人当たり面積"/>
        <xdr:cNvSpPr txBox="1"/>
      </xdr:nvSpPr>
      <xdr:spPr>
        <a:xfrm>
          <a:off x="20199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15"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716"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717" name="n_2mainValue【消防施設】&#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8" name="直線コネクタ 7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9" name="テキスト ボックス 7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0" name="直線コネクタ 7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1" name="テキスト ボックス 7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2" name="直線コネクタ 7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3" name="テキスト ボックス 7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4" name="直線コネクタ 7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5" name="テキスト ボックス 7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6" name="直線コネクタ 7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7" name="テキスト ボックス 7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8" name="直線コネクタ 7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9" name="テキスト ボックス 7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43" name="直線コネクタ 742"/>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44" name="【庁舎】&#10;有形固定資産減価償却率最小値テキスト"/>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45" name="直線コネクタ 744"/>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46" name="【庁舎】&#10;有形固定資産減価償却率最大値テキスト"/>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47" name="直線コネクタ 746"/>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165843</xdr:rowOff>
    </xdr:from>
    <xdr:ext cx="405111" cy="259045"/>
    <xdr:sp macro="" textlink="">
      <xdr:nvSpPr>
        <xdr:cNvPr id="748" name="【庁舎】&#10;有形固定資産減価償却率平均値テキスト"/>
        <xdr:cNvSpPr txBox="1"/>
      </xdr:nvSpPr>
      <xdr:spPr>
        <a:xfrm>
          <a:off x="16357600" y="1765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49" name="フローチャート: 判断 748"/>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50" name="フローチャート: 判断 749"/>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1" name="フローチャート: 判断 750"/>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52" name="フローチャート: 判断 751"/>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5806</xdr:rowOff>
    </xdr:from>
    <xdr:to>
      <xdr:col>85</xdr:col>
      <xdr:colOff>177800</xdr:colOff>
      <xdr:row>104</xdr:row>
      <xdr:rowOff>107406</xdr:rowOff>
    </xdr:to>
    <xdr:sp macro="" textlink="">
      <xdr:nvSpPr>
        <xdr:cNvPr id="758" name="楕円 757"/>
        <xdr:cNvSpPr/>
      </xdr:nvSpPr>
      <xdr:spPr>
        <a:xfrm>
          <a:off x="162687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155683</xdr:rowOff>
    </xdr:from>
    <xdr:ext cx="405111" cy="259045"/>
    <xdr:sp macro="" textlink="">
      <xdr:nvSpPr>
        <xdr:cNvPr id="759" name="【庁舎】&#10;有形固定資産減価償却率該当値テキスト"/>
        <xdr:cNvSpPr txBox="1"/>
      </xdr:nvSpPr>
      <xdr:spPr>
        <a:xfrm>
          <a:off x="16357600"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40095</xdr:rowOff>
    </xdr:from>
    <xdr:to>
      <xdr:col>81</xdr:col>
      <xdr:colOff>101600</xdr:colOff>
      <xdr:row>104</xdr:row>
      <xdr:rowOff>141695</xdr:rowOff>
    </xdr:to>
    <xdr:sp macro="" textlink="">
      <xdr:nvSpPr>
        <xdr:cNvPr id="760" name="楕円 759"/>
        <xdr:cNvSpPr/>
      </xdr:nvSpPr>
      <xdr:spPr>
        <a:xfrm>
          <a:off x="15430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56606</xdr:rowOff>
    </xdr:from>
    <xdr:to>
      <xdr:col>85</xdr:col>
      <xdr:colOff>127000</xdr:colOff>
      <xdr:row>104</xdr:row>
      <xdr:rowOff>90895</xdr:rowOff>
    </xdr:to>
    <xdr:cxnSp macro="">
      <xdr:nvCxnSpPr>
        <xdr:cNvPr id="761" name="直線コネクタ 760"/>
        <xdr:cNvCxnSpPr/>
      </xdr:nvCxnSpPr>
      <xdr:spPr>
        <a:xfrm flipV="1">
          <a:off x="15481300" y="1788740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72752</xdr:rowOff>
    </xdr:from>
    <xdr:to>
      <xdr:col>76</xdr:col>
      <xdr:colOff>165100</xdr:colOff>
      <xdr:row>105</xdr:row>
      <xdr:rowOff>2902</xdr:rowOff>
    </xdr:to>
    <xdr:sp macro="" textlink="">
      <xdr:nvSpPr>
        <xdr:cNvPr id="762" name="楕円 761"/>
        <xdr:cNvSpPr/>
      </xdr:nvSpPr>
      <xdr:spPr>
        <a:xfrm>
          <a:off x="14541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90895</xdr:rowOff>
    </xdr:from>
    <xdr:to>
      <xdr:col>81</xdr:col>
      <xdr:colOff>50800</xdr:colOff>
      <xdr:row>104</xdr:row>
      <xdr:rowOff>123552</xdr:rowOff>
    </xdr:to>
    <xdr:cxnSp macro="">
      <xdr:nvCxnSpPr>
        <xdr:cNvPr id="763" name="直線コネクタ 762"/>
        <xdr:cNvCxnSpPr/>
      </xdr:nvCxnSpPr>
      <xdr:spPr>
        <a:xfrm flipV="1">
          <a:off x="14592300" y="179216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764"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765" name="n_2aveValue【庁舎】&#10;有形固定資産減価償却率"/>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766" name="n_3aveValue【庁舎】&#10;有形固定資産減価償却率"/>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132822</xdr:rowOff>
    </xdr:from>
    <xdr:ext cx="405111" cy="259045"/>
    <xdr:sp macro="" textlink="">
      <xdr:nvSpPr>
        <xdr:cNvPr id="767" name="n_1main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768" name="n_2mainValue【庁舎】&#10;有形固定資産減価償却率"/>
        <xdr:cNvSpPr txBox="1"/>
      </xdr:nvSpPr>
      <xdr:spPr>
        <a:xfrm>
          <a:off x="14389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790" name="直線コネクタ 789"/>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91"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92" name="直線コネクタ 791"/>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793" name="【庁舎】&#10;一人当たり面積最大値テキスト"/>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794" name="直線コネクタ 793"/>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795" name="【庁舎】&#10;一人当たり面積平均値テキスト"/>
        <xdr:cNvSpPr txBox="1"/>
      </xdr:nvSpPr>
      <xdr:spPr>
        <a:xfrm>
          <a:off x="22199600" y="1796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796" name="フローチャート: 判断 795"/>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97" name="フローチャート: 判断 796"/>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798" name="フローチャート: 判断 797"/>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799" name="フローチャート: 判断 798"/>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162561</xdr:rowOff>
    </xdr:from>
    <xdr:to>
      <xdr:col>116</xdr:col>
      <xdr:colOff>114300</xdr:colOff>
      <xdr:row>106</xdr:row>
      <xdr:rowOff>92711</xdr:rowOff>
    </xdr:to>
    <xdr:sp macro="" textlink="">
      <xdr:nvSpPr>
        <xdr:cNvPr id="805" name="楕円 804"/>
        <xdr:cNvSpPr/>
      </xdr:nvSpPr>
      <xdr:spPr>
        <a:xfrm>
          <a:off x="22110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140988</xdr:rowOff>
    </xdr:from>
    <xdr:ext cx="469744" cy="259045"/>
    <xdr:sp macro="" textlink="">
      <xdr:nvSpPr>
        <xdr:cNvPr id="806" name="【庁舎】&#10;一人当たり面積該当値テキスト"/>
        <xdr:cNvSpPr txBox="1"/>
      </xdr:nvSpPr>
      <xdr:spPr>
        <a:xfrm>
          <a:off x="22199600"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160274</xdr:rowOff>
    </xdr:from>
    <xdr:to>
      <xdr:col>112</xdr:col>
      <xdr:colOff>38100</xdr:colOff>
      <xdr:row>106</xdr:row>
      <xdr:rowOff>90424</xdr:rowOff>
    </xdr:to>
    <xdr:sp macro="" textlink="">
      <xdr:nvSpPr>
        <xdr:cNvPr id="807" name="楕円 806"/>
        <xdr:cNvSpPr/>
      </xdr:nvSpPr>
      <xdr:spPr>
        <a:xfrm>
          <a:off x="21272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39624</xdr:rowOff>
    </xdr:from>
    <xdr:to>
      <xdr:col>116</xdr:col>
      <xdr:colOff>63500</xdr:colOff>
      <xdr:row>106</xdr:row>
      <xdr:rowOff>41911</xdr:rowOff>
    </xdr:to>
    <xdr:cxnSp macro="">
      <xdr:nvCxnSpPr>
        <xdr:cNvPr id="808" name="直線コネクタ 807"/>
        <xdr:cNvCxnSpPr/>
      </xdr:nvCxnSpPr>
      <xdr:spPr>
        <a:xfrm>
          <a:off x="21323300" y="1821332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155702</xdr:rowOff>
    </xdr:from>
    <xdr:to>
      <xdr:col>107</xdr:col>
      <xdr:colOff>101600</xdr:colOff>
      <xdr:row>106</xdr:row>
      <xdr:rowOff>85852</xdr:rowOff>
    </xdr:to>
    <xdr:sp macro="" textlink="">
      <xdr:nvSpPr>
        <xdr:cNvPr id="809" name="楕円 808"/>
        <xdr:cNvSpPr/>
      </xdr:nvSpPr>
      <xdr:spPr>
        <a:xfrm>
          <a:off x="20383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35052</xdr:rowOff>
    </xdr:from>
    <xdr:to>
      <xdr:col>111</xdr:col>
      <xdr:colOff>177800</xdr:colOff>
      <xdr:row>106</xdr:row>
      <xdr:rowOff>39624</xdr:rowOff>
    </xdr:to>
    <xdr:cxnSp macro="">
      <xdr:nvCxnSpPr>
        <xdr:cNvPr id="810" name="直線コネクタ 809"/>
        <xdr:cNvCxnSpPr/>
      </xdr:nvCxnSpPr>
      <xdr:spPr>
        <a:xfrm>
          <a:off x="20434300" y="1820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811" name="n_1aveValue【庁舎】&#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12" name="n_2aveValue【庁舎】&#10;一人当たり面積"/>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813" name="n_3aveValue【庁舎】&#10;一人当たり面積"/>
        <xdr:cNvSpPr txBox="1"/>
      </xdr:nvSpPr>
      <xdr:spPr>
        <a:xfrm>
          <a:off x="19310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81551</xdr:rowOff>
    </xdr:from>
    <xdr:ext cx="469744" cy="259045"/>
    <xdr:sp macro="" textlink="">
      <xdr:nvSpPr>
        <xdr:cNvPr id="814" name="n_1mainValue【庁舎】&#10;一人当たり面積"/>
        <xdr:cNvSpPr txBox="1"/>
      </xdr:nvSpPr>
      <xdr:spPr>
        <a:xfrm>
          <a:off x="210757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76979</xdr:rowOff>
    </xdr:from>
    <xdr:ext cx="469744" cy="259045"/>
    <xdr:sp macro="" textlink="">
      <xdr:nvSpPr>
        <xdr:cNvPr id="815" name="n_2mainValue【庁舎】&#10;一人当たり面積"/>
        <xdr:cNvSpPr txBox="1"/>
      </xdr:nvSpPr>
      <xdr:spPr>
        <a:xfrm>
          <a:off x="20199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ほとんどの類型において、有形固定資産減価償却率は類似団体平均を下回っている。平成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年度は、新クリーンセンター（一般廃棄物処理施設）と常盤まちづくりセンター（市民会館）の事業費が大きく、それぞれの有形固定資産減価償却率が大幅に減となり、全体の指標に影響した。平成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年度は指標に大きく影響するような施設の供用開始はなく、また、既存の施設の老朽化が進んだことにより、平成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年度と比較すると全体的に微増となっている。</a:t>
          </a: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なお、今後、（仮称）草津市立プール整備事業により、大きく減となる見込みである。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133,975
131,489
67.82
48,943,828
48,109,190
460,871
26,208,577
45,077,837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基準財政収入額では、法人市民税を中心に市税収入が増となったほか、地方消費税交付金についても増となったことにより、</a:t>
          </a:r>
          <a:r>
            <a:rPr kumimoji="1" lang="en-US" altLang="ja-JP" sz="1000">
              <a:latin typeface="ＭＳ Ｐゴシック" panose="020B0600070205080204" pitchFamily="50" charset="-128"/>
              <a:ea typeface="ＭＳ Ｐゴシック" panose="020B0600070205080204" pitchFamily="50" charset="-128"/>
            </a:rPr>
            <a:t>1,353</a:t>
          </a:r>
          <a:r>
            <a:rPr kumimoji="1" lang="ja-JP" altLang="en-US" sz="1000">
              <a:latin typeface="ＭＳ Ｐゴシック" panose="020B0600070205080204" pitchFamily="50" charset="-128"/>
              <a:ea typeface="ＭＳ Ｐゴシック" panose="020B0600070205080204" pitchFamily="50" charset="-128"/>
            </a:rPr>
            <a:t>百万円の増となった。一方で、基準財政需要額では、高齢者人口と連動した高齢者保健福祉費の増などにより、</a:t>
          </a:r>
          <a:r>
            <a:rPr kumimoji="1" lang="en-US" altLang="ja-JP" sz="1000">
              <a:latin typeface="ＭＳ Ｐゴシック" panose="020B0600070205080204" pitchFamily="50" charset="-128"/>
              <a:ea typeface="ＭＳ Ｐゴシック" panose="020B0600070205080204" pitchFamily="50" charset="-128"/>
            </a:rPr>
            <a:t>790</a:t>
          </a:r>
          <a:r>
            <a:rPr kumimoji="1" lang="ja-JP" altLang="en-US" sz="1000">
              <a:latin typeface="ＭＳ Ｐゴシック" panose="020B0600070205080204" pitchFamily="50" charset="-128"/>
              <a:ea typeface="ＭＳ Ｐゴシック" panose="020B0600070205080204" pitchFamily="50" charset="-128"/>
            </a:rPr>
            <a:t>百万円の増となり、普通交付税の交付基準となる財源不足額は</a:t>
          </a:r>
          <a:r>
            <a:rPr kumimoji="1" lang="en-US" altLang="ja-JP" sz="1000">
              <a:latin typeface="ＭＳ Ｐゴシック" panose="020B0600070205080204" pitchFamily="50" charset="-128"/>
              <a:ea typeface="ＭＳ Ｐゴシック" panose="020B0600070205080204" pitchFamily="50" charset="-128"/>
            </a:rPr>
            <a:t>563</a:t>
          </a:r>
          <a:r>
            <a:rPr kumimoji="1" lang="ja-JP" altLang="en-US" sz="1000">
              <a:latin typeface="ＭＳ Ｐゴシック" panose="020B0600070205080204" pitchFamily="50" charset="-128"/>
              <a:ea typeface="ＭＳ Ｐゴシック" panose="020B0600070205080204" pitchFamily="50" charset="-128"/>
            </a:rPr>
            <a:t>百万円縮小した。その結果、財政力指数は、単年度では</a:t>
          </a:r>
          <a:r>
            <a:rPr kumimoji="1" lang="en-US" altLang="ja-JP" sz="1000">
              <a:latin typeface="ＭＳ Ｐゴシック" panose="020B0600070205080204" pitchFamily="50" charset="-128"/>
              <a:ea typeface="ＭＳ Ｐゴシック" panose="020B0600070205080204" pitchFamily="50" charset="-128"/>
            </a:rPr>
            <a:t>0.974</a:t>
          </a:r>
          <a:r>
            <a:rPr kumimoji="1" lang="ja-JP" altLang="en-US" sz="1000">
              <a:latin typeface="ＭＳ Ｐゴシック" panose="020B0600070205080204" pitchFamily="50" charset="-128"/>
              <a:ea typeface="ＭＳ Ｐゴシック" panose="020B0600070205080204" pitchFamily="50" charset="-128"/>
            </a:rPr>
            <a:t>と、前年度よりも</a:t>
          </a:r>
          <a:r>
            <a:rPr kumimoji="1" lang="en-US" altLang="ja-JP" sz="1000">
              <a:latin typeface="ＭＳ Ｐゴシック" panose="020B0600070205080204" pitchFamily="50" charset="-128"/>
              <a:ea typeface="ＭＳ Ｐゴシック" panose="020B0600070205080204" pitchFamily="50" charset="-128"/>
            </a:rPr>
            <a:t>0.03</a:t>
          </a:r>
          <a:r>
            <a:rPr kumimoji="1" lang="ja-JP" altLang="en-US" sz="1000">
              <a:latin typeface="ＭＳ Ｐゴシック" panose="020B0600070205080204" pitchFamily="50" charset="-128"/>
              <a:ea typeface="ＭＳ Ｐゴシック" panose="020B0600070205080204" pitchFamily="50" charset="-128"/>
            </a:rPr>
            <a:t>ポイント増、３か年平均では</a:t>
          </a:r>
          <a:r>
            <a:rPr kumimoji="1" lang="en-US" altLang="ja-JP" sz="1000">
              <a:latin typeface="ＭＳ Ｐゴシック" panose="020B0600070205080204" pitchFamily="50" charset="-128"/>
              <a:ea typeface="ＭＳ Ｐゴシック" panose="020B0600070205080204" pitchFamily="50" charset="-128"/>
            </a:rPr>
            <a:t>0.015</a:t>
          </a:r>
          <a:r>
            <a:rPr kumimoji="1" lang="ja-JP" altLang="en-US" sz="1000">
              <a:latin typeface="ＭＳ Ｐゴシック" panose="020B0600070205080204" pitchFamily="50" charset="-128"/>
              <a:ea typeface="ＭＳ Ｐゴシック" panose="020B0600070205080204" pitchFamily="50" charset="-128"/>
            </a:rPr>
            <a:t>ポイント増の</a:t>
          </a:r>
          <a:r>
            <a:rPr kumimoji="1" lang="en-US" altLang="ja-JP" sz="1000">
              <a:latin typeface="ＭＳ Ｐゴシック" panose="020B0600070205080204" pitchFamily="50" charset="-128"/>
              <a:ea typeface="ＭＳ Ｐゴシック" panose="020B0600070205080204" pitchFamily="50" charset="-128"/>
            </a:rPr>
            <a:t>0.954</a:t>
          </a:r>
          <a:r>
            <a:rPr kumimoji="1" lang="ja-JP" altLang="en-US" sz="1000">
              <a:latin typeface="ＭＳ Ｐゴシック" panose="020B0600070205080204" pitchFamily="50" charset="-128"/>
              <a:ea typeface="ＭＳ Ｐゴシック" panose="020B0600070205080204" pitchFamily="50" charset="-128"/>
            </a:rPr>
            <a:t>となり、</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年連続で交付団体となった。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市税収入においては、消費税率引き上げに伴う地方法人課税の見直しにより、減収が見込まれるなど、基準財政収入額の大幅な増加は見込めない中、近年基準財政需要額の伸びは抑制されており、普通交付税の交付額の増加は見込めない状況である。</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40822</xdr:rowOff>
    </xdr:from>
    <xdr:to>
      <xdr:col>23</xdr:col>
      <xdr:colOff>133350</xdr:colOff>
      <xdr:row>40</xdr:row>
      <xdr:rowOff>58057</xdr:rowOff>
    </xdr:to>
    <xdr:cxnSp macro="">
      <xdr:nvCxnSpPr>
        <xdr:cNvPr id="71" name="直線コネクタ 70"/>
        <xdr:cNvCxnSpPr/>
      </xdr:nvCxnSpPr>
      <xdr:spPr>
        <a:xfrm flipV="1">
          <a:off x="4114800" y="68988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58057</xdr:rowOff>
    </xdr:from>
    <xdr:to>
      <xdr:col>19</xdr:col>
      <xdr:colOff>133350</xdr:colOff>
      <xdr:row>40</xdr:row>
      <xdr:rowOff>75293</xdr:rowOff>
    </xdr:to>
    <xdr:cxnSp macro="">
      <xdr:nvCxnSpPr>
        <xdr:cNvPr id="74" name="直線コネクタ 73"/>
        <xdr:cNvCxnSpPr/>
      </xdr:nvCxnSpPr>
      <xdr:spPr>
        <a:xfrm flipV="1">
          <a:off x="3225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92528</xdr:rowOff>
    </xdr:to>
    <xdr:cxnSp macro="">
      <xdr:nvCxnSpPr>
        <xdr:cNvPr id="77" name="直線コネクタ 76"/>
        <xdr:cNvCxnSpPr/>
      </xdr:nvCxnSpPr>
      <xdr:spPr>
        <a:xfrm flipV="1">
          <a:off x="2336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109765</xdr:rowOff>
    </xdr:to>
    <xdr:cxnSp macro="">
      <xdr:nvCxnSpPr>
        <xdr:cNvPr id="80" name="直線コネクタ 79"/>
        <xdr:cNvCxnSpPr/>
      </xdr:nvCxnSpPr>
      <xdr:spPr>
        <a:xfrm flipV="1">
          <a:off x="1447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161472</xdr:rowOff>
    </xdr:from>
    <xdr:to>
      <xdr:col>23</xdr:col>
      <xdr:colOff>184150</xdr:colOff>
      <xdr:row>40</xdr:row>
      <xdr:rowOff>91622</xdr:rowOff>
    </xdr:to>
    <xdr:sp macro="" textlink="">
      <xdr:nvSpPr>
        <xdr:cNvPr id="90" name="楕円 89"/>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6549</xdr:rowOff>
    </xdr:from>
    <xdr:ext cx="762000" cy="259045"/>
    <xdr:sp macro="" textlink="">
      <xdr:nvSpPr>
        <xdr:cNvPr id="91" name="財政力該当値テキスト"/>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3" name="テキスト ボックス 92"/>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4" name="楕円 93"/>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136270</xdr:rowOff>
    </xdr:from>
    <xdr:ext cx="762000" cy="259045"/>
    <xdr:sp macro="" textlink="">
      <xdr:nvSpPr>
        <xdr:cNvPr id="95" name="テキスト ボックス 94"/>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7" name="テキスト ボックス 96"/>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8" name="楕円 97"/>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9" name="テキスト ボックス 98"/>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950">
              <a:latin typeface="ＭＳ Ｐゴシック" panose="020B0600070205080204" pitchFamily="50" charset="-128"/>
              <a:ea typeface="ＭＳ Ｐゴシック" panose="020B0600070205080204" pitchFamily="50" charset="-128"/>
            </a:rPr>
            <a:t>経常収支比率は</a:t>
          </a:r>
          <a:r>
            <a:rPr kumimoji="1" lang="en-US" altLang="ja-JP" sz="950">
              <a:latin typeface="ＭＳ Ｐゴシック" panose="020B0600070205080204" pitchFamily="50" charset="-128"/>
              <a:ea typeface="ＭＳ Ｐゴシック" panose="020B0600070205080204" pitchFamily="50" charset="-128"/>
            </a:rPr>
            <a:t>94.2</a:t>
          </a:r>
          <a:r>
            <a:rPr kumimoji="1" lang="ja-JP" altLang="en-US" sz="950">
              <a:latin typeface="ＭＳ Ｐゴシック" panose="020B0600070205080204" pitchFamily="50" charset="-128"/>
              <a:ea typeface="ＭＳ Ｐゴシック" panose="020B0600070205080204" pitchFamily="50" charset="-128"/>
            </a:rPr>
            <a:t>％となり、前年度から</a:t>
          </a:r>
          <a:r>
            <a:rPr kumimoji="1" lang="en-US" altLang="ja-JP" sz="950">
              <a:latin typeface="ＭＳ Ｐゴシック" panose="020B0600070205080204" pitchFamily="50" charset="-128"/>
              <a:ea typeface="ＭＳ Ｐゴシック" panose="020B0600070205080204" pitchFamily="50" charset="-128"/>
            </a:rPr>
            <a:t>4.2</a:t>
          </a:r>
          <a:r>
            <a:rPr kumimoji="1" lang="ja-JP" altLang="en-US" sz="950">
              <a:latin typeface="ＭＳ Ｐゴシック" panose="020B0600070205080204" pitchFamily="50" charset="-128"/>
              <a:ea typeface="ＭＳ Ｐゴシック" panose="020B0600070205080204" pitchFamily="50" charset="-128"/>
            </a:rPr>
            <a:t>ポイント上昇し、直近</a:t>
          </a:r>
          <a:r>
            <a:rPr kumimoji="1" lang="en-US" altLang="ja-JP" sz="950">
              <a:latin typeface="ＭＳ Ｐゴシック" panose="020B0600070205080204" pitchFamily="50" charset="-128"/>
              <a:ea typeface="ＭＳ Ｐゴシック" panose="020B0600070205080204" pitchFamily="50" charset="-128"/>
            </a:rPr>
            <a:t>5</a:t>
          </a:r>
          <a:r>
            <a:rPr kumimoji="1" lang="ja-JP" altLang="en-US" sz="950">
              <a:latin typeface="ＭＳ Ｐゴシック" panose="020B0600070205080204" pitchFamily="50" charset="-128"/>
              <a:ea typeface="ＭＳ Ｐゴシック" panose="020B0600070205080204" pitchFamily="50" charset="-128"/>
            </a:rPr>
            <a:t>年で最も高い水準となった。これは、分子である経常一般財源充当額（歳出）において、廃棄物処理施設整備事業や野村公園整備事業などの大規模事業の実施に伴う市債の償還が始まったことによる公債費の増加などにより、全体で</a:t>
          </a:r>
          <a:r>
            <a:rPr kumimoji="1" lang="en-US" altLang="ja-JP" sz="950">
              <a:latin typeface="ＭＳ Ｐゴシック" panose="020B0600070205080204" pitchFamily="50" charset="-128"/>
              <a:ea typeface="ＭＳ Ｐゴシック" panose="020B0600070205080204" pitchFamily="50" charset="-128"/>
            </a:rPr>
            <a:t>802</a:t>
          </a:r>
          <a:r>
            <a:rPr kumimoji="1" lang="ja-JP" altLang="en-US" sz="950">
              <a:latin typeface="ＭＳ Ｐゴシック" panose="020B0600070205080204" pitchFamily="50" charset="-128"/>
              <a:ea typeface="ＭＳ Ｐゴシック" panose="020B0600070205080204" pitchFamily="50" charset="-128"/>
            </a:rPr>
            <a:t>百万円の増（比率への影響</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ポイント）となり、一方で、経常一般財源（歳入）において、普通交付税や臨時財政対策債の減少などにより全体で</a:t>
          </a:r>
          <a:r>
            <a:rPr kumimoji="1" lang="en-US" altLang="ja-JP" sz="950">
              <a:latin typeface="ＭＳ Ｐゴシック" panose="020B0600070205080204" pitchFamily="50" charset="-128"/>
              <a:ea typeface="ＭＳ Ｐゴシック" panose="020B0600070205080204" pitchFamily="50" charset="-128"/>
            </a:rPr>
            <a:t>344</a:t>
          </a:r>
          <a:r>
            <a:rPr kumimoji="1" lang="ja-JP" altLang="en-US" sz="950">
              <a:latin typeface="ＭＳ Ｐゴシック" panose="020B0600070205080204" pitchFamily="50" charset="-128"/>
              <a:ea typeface="ＭＳ Ｐゴシック" panose="020B0600070205080204" pitchFamily="50" charset="-128"/>
            </a:rPr>
            <a:t>百万円の減（比率への影響</a:t>
          </a:r>
          <a:r>
            <a:rPr kumimoji="1" lang="en-US" altLang="ja-JP" sz="950">
              <a:latin typeface="ＭＳ Ｐゴシック" panose="020B0600070205080204" pitchFamily="50" charset="-128"/>
              <a:ea typeface="ＭＳ Ｐゴシック" panose="020B0600070205080204" pitchFamily="50" charset="-128"/>
            </a:rPr>
            <a:t>+1.2</a:t>
          </a:r>
          <a:r>
            <a:rPr kumimoji="1" lang="ja-JP" altLang="en-US" sz="950">
              <a:latin typeface="ＭＳ Ｐゴシック" panose="020B0600070205080204" pitchFamily="50" charset="-128"/>
              <a:ea typeface="ＭＳ Ｐゴシック" panose="020B0600070205080204" pitchFamily="50" charset="-128"/>
            </a:rPr>
            <a:t>ポイント）となったことによる。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また、人件費の増加や社会保障関係経費である扶助費が逓増するなど、歳出総額に占める義務的経費の割合は</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割を超え、財政運営の重しとなっており、例年にも増して財政状況の硬直化が危惧される状況である。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このことから、これまで以上に歳入の確保や歳出全般の節減合理化を進めるなど、行政サービスの効率性の向上に向けた取組を努める。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65</xdr:row>
      <xdr:rowOff>94742</xdr:rowOff>
    </xdr:to>
    <xdr:cxnSp macro="">
      <xdr:nvCxnSpPr>
        <xdr:cNvPr id="132" name="直線コネクタ 131"/>
        <xdr:cNvCxnSpPr/>
      </xdr:nvCxnSpPr>
      <xdr:spPr>
        <a:xfrm>
          <a:off x="4114800" y="11036300"/>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65</xdr:row>
      <xdr:rowOff>80264</xdr:rowOff>
    </xdr:to>
    <xdr:cxnSp macro="">
      <xdr:nvCxnSpPr>
        <xdr:cNvPr id="135" name="直線コネクタ 134"/>
        <xdr:cNvCxnSpPr/>
      </xdr:nvCxnSpPr>
      <xdr:spPr>
        <a:xfrm flipV="1">
          <a:off x="3225800" y="1103630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65</xdr:row>
      <xdr:rowOff>80264</xdr:rowOff>
    </xdr:to>
    <xdr:cxnSp macro="">
      <xdr:nvCxnSpPr>
        <xdr:cNvPr id="138" name="直線コネクタ 137"/>
        <xdr:cNvCxnSpPr/>
      </xdr:nvCxnSpPr>
      <xdr:spPr>
        <a:xfrm>
          <a:off x="2336800" y="1098321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40" name="テキスト ボックス 139"/>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10414</xdr:rowOff>
    </xdr:from>
    <xdr:to>
      <xdr:col>11</xdr:col>
      <xdr:colOff>31750</xdr:colOff>
      <xdr:row>64</xdr:row>
      <xdr:rowOff>29718</xdr:rowOff>
    </xdr:to>
    <xdr:cxnSp macro="">
      <xdr:nvCxnSpPr>
        <xdr:cNvPr id="141" name="直線コネクタ 140"/>
        <xdr:cNvCxnSpPr/>
      </xdr:nvCxnSpPr>
      <xdr:spPr>
        <a:xfrm flipV="1">
          <a:off x="1447800" y="1098321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5" name="テキスト ボックス 144"/>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51" name="楕円 150"/>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52" name="財政構造の弾力性該当値テキスト"/>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3" name="楕円 152"/>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4" name="テキスト ボックス 153"/>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29464</xdr:rowOff>
    </xdr:from>
    <xdr:to>
      <xdr:col>15</xdr:col>
      <xdr:colOff>133350</xdr:colOff>
      <xdr:row>65</xdr:row>
      <xdr:rowOff>131064</xdr:rowOff>
    </xdr:to>
    <xdr:sp macro="" textlink="">
      <xdr:nvSpPr>
        <xdr:cNvPr id="155" name="楕円 154"/>
        <xdr:cNvSpPr/>
      </xdr:nvSpPr>
      <xdr:spPr>
        <a:xfrm>
          <a:off x="3175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56" name="テキスト ボックス 155"/>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7" name="楕円 156"/>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58" name="テキスト ボックス 157"/>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59" name="楕円 158"/>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90695</xdr:rowOff>
    </xdr:from>
    <xdr:ext cx="762000" cy="259045"/>
    <xdr:sp macro="" textlink="">
      <xdr:nvSpPr>
        <xdr:cNvPr id="160" name="テキスト ボックス 159"/>
        <xdr:cNvSpPr txBox="1"/>
      </xdr:nvSpPr>
      <xdr:spPr>
        <a:xfrm>
          <a:off x="1066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コンパクトシティの利点を生かしながら、本市独自の財政運営指針である「財政規律ガイドライン」において、人口千人あたりの職員数を</a:t>
          </a:r>
          <a:r>
            <a:rPr kumimoji="1" lang="en-US" altLang="ja-JP" sz="1000">
              <a:latin typeface="ＭＳ Ｐゴシック" panose="020B0600070205080204" pitchFamily="50" charset="-128"/>
              <a:ea typeface="ＭＳ Ｐゴシック" panose="020B0600070205080204" pitchFamily="50" charset="-128"/>
            </a:rPr>
            <a:t>5.38</a:t>
          </a:r>
          <a:r>
            <a:rPr kumimoji="1" lang="ja-JP" altLang="en-US" sz="1000">
              <a:latin typeface="ＭＳ Ｐゴシック" panose="020B0600070205080204" pitchFamily="50" charset="-128"/>
              <a:ea typeface="ＭＳ Ｐゴシック" panose="020B0600070205080204" pitchFamily="50" charset="-128"/>
            </a:rPr>
            <a:t>人以内に抑えているほか、指定管理者制度の導入等、アウトソーシングの積極的な推進を図っており、人件費・物件費の双方において効率的な運営に努めている。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引き続き、人件費等を含めたトータルコストの概念により行政サービスを点検・検証し、執行体制の見直しや既存事業の廃止・見直し等を図り、効率的な事業運営に努めていく。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95283</xdr:rowOff>
    </xdr:from>
    <xdr:to>
      <xdr:col>23</xdr:col>
      <xdr:colOff>133350</xdr:colOff>
      <xdr:row>82</xdr:row>
      <xdr:rowOff>141836</xdr:rowOff>
    </xdr:to>
    <xdr:cxnSp macro="">
      <xdr:nvCxnSpPr>
        <xdr:cNvPr id="197" name="直線コネクタ 196"/>
        <xdr:cNvCxnSpPr/>
      </xdr:nvCxnSpPr>
      <xdr:spPr>
        <a:xfrm>
          <a:off x="4114800" y="14154183"/>
          <a:ext cx="838200" cy="4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87027</xdr:rowOff>
    </xdr:from>
    <xdr:to>
      <xdr:col>19</xdr:col>
      <xdr:colOff>133350</xdr:colOff>
      <xdr:row>82</xdr:row>
      <xdr:rowOff>95283</xdr:rowOff>
    </xdr:to>
    <xdr:cxnSp macro="">
      <xdr:nvCxnSpPr>
        <xdr:cNvPr id="200" name="直線コネクタ 199"/>
        <xdr:cNvCxnSpPr/>
      </xdr:nvCxnSpPr>
      <xdr:spPr>
        <a:xfrm>
          <a:off x="3225800" y="14145927"/>
          <a:ext cx="889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67498</xdr:rowOff>
    </xdr:from>
    <xdr:to>
      <xdr:col>15</xdr:col>
      <xdr:colOff>82550</xdr:colOff>
      <xdr:row>82</xdr:row>
      <xdr:rowOff>87027</xdr:rowOff>
    </xdr:to>
    <xdr:cxnSp macro="">
      <xdr:nvCxnSpPr>
        <xdr:cNvPr id="203" name="直線コネクタ 202"/>
        <xdr:cNvCxnSpPr/>
      </xdr:nvCxnSpPr>
      <xdr:spPr>
        <a:xfrm>
          <a:off x="2336800" y="14126398"/>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28821</xdr:rowOff>
    </xdr:from>
    <xdr:to>
      <xdr:col>11</xdr:col>
      <xdr:colOff>31750</xdr:colOff>
      <xdr:row>82</xdr:row>
      <xdr:rowOff>67498</xdr:rowOff>
    </xdr:to>
    <xdr:cxnSp macro="">
      <xdr:nvCxnSpPr>
        <xdr:cNvPr id="206" name="直線コネクタ 205"/>
        <xdr:cNvCxnSpPr/>
      </xdr:nvCxnSpPr>
      <xdr:spPr>
        <a:xfrm>
          <a:off x="1447800" y="14087721"/>
          <a:ext cx="889000" cy="3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0" name="テキスト ボックス 209"/>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91036</xdr:rowOff>
    </xdr:from>
    <xdr:to>
      <xdr:col>23</xdr:col>
      <xdr:colOff>184150</xdr:colOff>
      <xdr:row>83</xdr:row>
      <xdr:rowOff>21186</xdr:rowOff>
    </xdr:to>
    <xdr:sp macro="" textlink="">
      <xdr:nvSpPr>
        <xdr:cNvPr id="216" name="楕円 215"/>
        <xdr:cNvSpPr/>
      </xdr:nvSpPr>
      <xdr:spPr>
        <a:xfrm>
          <a:off x="4902200" y="141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107563</xdr:rowOff>
    </xdr:from>
    <xdr:ext cx="762000" cy="259045"/>
    <xdr:sp macro="" textlink="">
      <xdr:nvSpPr>
        <xdr:cNvPr id="217" name="人件費・物件費等の状況該当値テキスト"/>
        <xdr:cNvSpPr txBox="1"/>
      </xdr:nvSpPr>
      <xdr:spPr>
        <a:xfrm>
          <a:off x="5041900" y="1399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44483</xdr:rowOff>
    </xdr:from>
    <xdr:to>
      <xdr:col>19</xdr:col>
      <xdr:colOff>184150</xdr:colOff>
      <xdr:row>82</xdr:row>
      <xdr:rowOff>146083</xdr:rowOff>
    </xdr:to>
    <xdr:sp macro="" textlink="">
      <xdr:nvSpPr>
        <xdr:cNvPr id="218" name="楕円 217"/>
        <xdr:cNvSpPr/>
      </xdr:nvSpPr>
      <xdr:spPr>
        <a:xfrm>
          <a:off x="4064000" y="141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156260</xdr:rowOff>
    </xdr:from>
    <xdr:ext cx="736600" cy="259045"/>
    <xdr:sp macro="" textlink="">
      <xdr:nvSpPr>
        <xdr:cNvPr id="219" name="テキスト ボックス 218"/>
        <xdr:cNvSpPr txBox="1"/>
      </xdr:nvSpPr>
      <xdr:spPr>
        <a:xfrm>
          <a:off x="3733800" y="13872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36227</xdr:rowOff>
    </xdr:from>
    <xdr:to>
      <xdr:col>15</xdr:col>
      <xdr:colOff>133350</xdr:colOff>
      <xdr:row>82</xdr:row>
      <xdr:rowOff>137827</xdr:rowOff>
    </xdr:to>
    <xdr:sp macro="" textlink="">
      <xdr:nvSpPr>
        <xdr:cNvPr id="220" name="楕円 219"/>
        <xdr:cNvSpPr/>
      </xdr:nvSpPr>
      <xdr:spPr>
        <a:xfrm>
          <a:off x="3175000" y="140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148004</xdr:rowOff>
    </xdr:from>
    <xdr:ext cx="762000" cy="259045"/>
    <xdr:sp macro="" textlink="">
      <xdr:nvSpPr>
        <xdr:cNvPr id="221" name="テキスト ボックス 220"/>
        <xdr:cNvSpPr txBox="1"/>
      </xdr:nvSpPr>
      <xdr:spPr>
        <a:xfrm>
          <a:off x="2844800" y="1386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16698</xdr:rowOff>
    </xdr:from>
    <xdr:to>
      <xdr:col>11</xdr:col>
      <xdr:colOff>82550</xdr:colOff>
      <xdr:row>82</xdr:row>
      <xdr:rowOff>118298</xdr:rowOff>
    </xdr:to>
    <xdr:sp macro="" textlink="">
      <xdr:nvSpPr>
        <xdr:cNvPr id="222" name="楕円 221"/>
        <xdr:cNvSpPr/>
      </xdr:nvSpPr>
      <xdr:spPr>
        <a:xfrm>
          <a:off x="2286000" y="140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128475</xdr:rowOff>
    </xdr:from>
    <xdr:ext cx="762000" cy="259045"/>
    <xdr:sp macro="" textlink="">
      <xdr:nvSpPr>
        <xdr:cNvPr id="223" name="テキスト ボックス 222"/>
        <xdr:cNvSpPr txBox="1"/>
      </xdr:nvSpPr>
      <xdr:spPr>
        <a:xfrm>
          <a:off x="1955800" y="1384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149471</xdr:rowOff>
    </xdr:from>
    <xdr:to>
      <xdr:col>7</xdr:col>
      <xdr:colOff>31750</xdr:colOff>
      <xdr:row>82</xdr:row>
      <xdr:rowOff>79621</xdr:rowOff>
    </xdr:to>
    <xdr:sp macro="" textlink="">
      <xdr:nvSpPr>
        <xdr:cNvPr id="224" name="楕円 223"/>
        <xdr:cNvSpPr/>
      </xdr:nvSpPr>
      <xdr:spPr>
        <a:xfrm>
          <a:off x="1397000" y="140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89798</xdr:rowOff>
    </xdr:from>
    <xdr:ext cx="762000" cy="259045"/>
    <xdr:sp macro="" textlink="">
      <xdr:nvSpPr>
        <xdr:cNvPr id="225" name="テキスト ボックス 224"/>
        <xdr:cNvSpPr txBox="1"/>
      </xdr:nvSpPr>
      <xdr:spPr>
        <a:xfrm>
          <a:off x="1066800" y="1380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a:t>
          </a:r>
          <a:r>
            <a:rPr kumimoji="1" lang="en-US" altLang="ja-JP" sz="1000">
              <a:latin typeface="ＭＳ Ｐゴシック" panose="020B0600070205080204" pitchFamily="50" charset="-128"/>
              <a:ea typeface="ＭＳ Ｐゴシック" panose="020B0600070205080204" pitchFamily="50" charset="-128"/>
            </a:rPr>
            <a:t>101.3</a:t>
          </a:r>
          <a:r>
            <a:rPr kumimoji="1" lang="ja-JP" altLang="en-US" sz="1000">
              <a:latin typeface="ＭＳ Ｐゴシック" panose="020B0600070205080204" pitchFamily="50" charset="-128"/>
              <a:ea typeface="ＭＳ Ｐゴシック" panose="020B0600070205080204" pitchFamily="50" charset="-128"/>
            </a:rPr>
            <a:t>ポイントと平成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年度から</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ポイント減となり、国との差はほぼ横ばいで推移している。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国と地方の職員年齢構成や昇格する年齢に差が生じていること等が、国を上回る要因の一つでなっているが、引き続き、人事院や地域の民間給与を反映した県人事委員会の勧告に準拠し、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88</xdr:row>
      <xdr:rowOff>168911</xdr:rowOff>
    </xdr:to>
    <xdr:cxnSp macro="">
      <xdr:nvCxnSpPr>
        <xdr:cNvPr id="257" name="直線コネクタ 256"/>
        <xdr:cNvCxnSpPr/>
      </xdr:nvCxnSpPr>
      <xdr:spPr>
        <a:xfrm flipV="1">
          <a:off x="16179800" y="15159989"/>
          <a:ext cx="8382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43197</xdr:rowOff>
    </xdr:from>
    <xdr:ext cx="762000" cy="259045"/>
    <xdr:sp macro="" textlink="">
      <xdr:nvSpPr>
        <xdr:cNvPr id="258"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168911</xdr:rowOff>
    </xdr:from>
    <xdr:to>
      <xdr:col>77</xdr:col>
      <xdr:colOff>44450</xdr:colOff>
      <xdr:row>88</xdr:row>
      <xdr:rowOff>168911</xdr:rowOff>
    </xdr:to>
    <xdr:cxnSp macro="">
      <xdr:nvCxnSpPr>
        <xdr:cNvPr id="260" name="直線コネクタ 259"/>
        <xdr:cNvCxnSpPr/>
      </xdr:nvCxnSpPr>
      <xdr:spPr>
        <a:xfrm>
          <a:off x="15290800" y="15256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168911</xdr:rowOff>
    </xdr:from>
    <xdr:to>
      <xdr:col>72</xdr:col>
      <xdr:colOff>203200</xdr:colOff>
      <xdr:row>89</xdr:row>
      <xdr:rowOff>21589</xdr:rowOff>
    </xdr:to>
    <xdr:cxnSp macro="">
      <xdr:nvCxnSpPr>
        <xdr:cNvPr id="263" name="直線コネクタ 262"/>
        <xdr:cNvCxnSpPr/>
      </xdr:nvCxnSpPr>
      <xdr:spPr>
        <a:xfrm flipV="1">
          <a:off x="14401800" y="152565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21589</xdr:rowOff>
    </xdr:from>
    <xdr:to>
      <xdr:col>68</xdr:col>
      <xdr:colOff>152400</xdr:colOff>
      <xdr:row>89</xdr:row>
      <xdr:rowOff>93980</xdr:rowOff>
    </xdr:to>
    <xdr:cxnSp macro="">
      <xdr:nvCxnSpPr>
        <xdr:cNvPr id="266" name="直線コネクタ 265"/>
        <xdr:cNvCxnSpPr/>
      </xdr:nvCxnSpPr>
      <xdr:spPr>
        <a:xfrm flipV="1">
          <a:off x="13512800" y="152806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0" name="テキスト ボックス 269"/>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76" name="楕円 275"/>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165116</xdr:rowOff>
    </xdr:from>
    <xdr:ext cx="762000" cy="259045"/>
    <xdr:sp macro="" textlink="">
      <xdr:nvSpPr>
        <xdr:cNvPr id="277" name="給与水準   （国との比較）該当値テキスト"/>
        <xdr:cNvSpPr txBox="1"/>
      </xdr:nvSpPr>
      <xdr:spPr>
        <a:xfrm>
          <a:off x="17106900" y="1508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118111</xdr:rowOff>
    </xdr:from>
    <xdr:to>
      <xdr:col>77</xdr:col>
      <xdr:colOff>95250</xdr:colOff>
      <xdr:row>89</xdr:row>
      <xdr:rowOff>48261</xdr:rowOff>
    </xdr:to>
    <xdr:sp macro="" textlink="">
      <xdr:nvSpPr>
        <xdr:cNvPr id="278" name="楕円 277"/>
        <xdr:cNvSpPr/>
      </xdr:nvSpPr>
      <xdr:spPr>
        <a:xfrm>
          <a:off x="16129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33038</xdr:rowOff>
    </xdr:from>
    <xdr:ext cx="736600" cy="259045"/>
    <xdr:sp macro="" textlink="">
      <xdr:nvSpPr>
        <xdr:cNvPr id="279" name="テキスト ボックス 278"/>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118111</xdr:rowOff>
    </xdr:from>
    <xdr:to>
      <xdr:col>73</xdr:col>
      <xdr:colOff>44450</xdr:colOff>
      <xdr:row>89</xdr:row>
      <xdr:rowOff>48261</xdr:rowOff>
    </xdr:to>
    <xdr:sp macro="" textlink="">
      <xdr:nvSpPr>
        <xdr:cNvPr id="280" name="楕円 279"/>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33038</xdr:rowOff>
    </xdr:from>
    <xdr:ext cx="762000" cy="259045"/>
    <xdr:sp macro="" textlink="">
      <xdr:nvSpPr>
        <xdr:cNvPr id="281" name="テキスト ボックス 280"/>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142239</xdr:rowOff>
    </xdr:from>
    <xdr:to>
      <xdr:col>68</xdr:col>
      <xdr:colOff>203200</xdr:colOff>
      <xdr:row>89</xdr:row>
      <xdr:rowOff>72389</xdr:rowOff>
    </xdr:to>
    <xdr:sp macro="" textlink="">
      <xdr:nvSpPr>
        <xdr:cNvPr id="282" name="楕円 281"/>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57166</xdr:rowOff>
    </xdr:from>
    <xdr:ext cx="762000" cy="259045"/>
    <xdr:sp macro="" textlink="">
      <xdr:nvSpPr>
        <xdr:cNvPr id="283" name="テキスト ボックス 282"/>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43180</xdr:rowOff>
    </xdr:from>
    <xdr:to>
      <xdr:col>64</xdr:col>
      <xdr:colOff>152400</xdr:colOff>
      <xdr:row>89</xdr:row>
      <xdr:rowOff>144780</xdr:rowOff>
    </xdr:to>
    <xdr:sp macro="" textlink="">
      <xdr:nvSpPr>
        <xdr:cNvPr id="284" name="楕円 283"/>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129557</xdr:rowOff>
    </xdr:from>
    <xdr:ext cx="762000" cy="259045"/>
    <xdr:sp macro="" textlink="">
      <xdr:nvSpPr>
        <xdr:cNvPr id="285" name="テキスト ボックス 284"/>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指定管理者制度の積極的な導入や事務のアウトソーシング等、執行体制の見直しを進めているほか、市民との協働による市政運営を進め、職員数の適正管理に取り組んでいることから、類似団体と比較して少ない職員数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引き続き、「草津市健全で持続可能な財政運営および財政規律に関する条例」、「草津市財政規律ガイドライン」に基づき、</a:t>
          </a:r>
          <a:r>
            <a:rPr kumimoji="1" lang="en-US" altLang="ja-JP" sz="1000">
              <a:latin typeface="ＭＳ Ｐゴシック" panose="020B0600070205080204" pitchFamily="50" charset="-128"/>
              <a:ea typeface="ＭＳ Ｐゴシック" panose="020B0600070205080204" pitchFamily="50" charset="-128"/>
            </a:rPr>
            <a:t>5.38</a:t>
          </a:r>
          <a:r>
            <a:rPr kumimoji="1" lang="ja-JP" altLang="en-US" sz="1000">
              <a:latin typeface="ＭＳ Ｐゴシック" panose="020B0600070205080204" pitchFamily="50" charset="-128"/>
              <a:ea typeface="ＭＳ Ｐゴシック" panose="020B0600070205080204" pitchFamily="50" charset="-128"/>
            </a:rPr>
            <a:t>人以内の目標値達成に努めていく。</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126471</xdr:rowOff>
    </xdr:from>
    <xdr:to>
      <xdr:col>81</xdr:col>
      <xdr:colOff>44450</xdr:colOff>
      <xdr:row>59</xdr:row>
      <xdr:rowOff>140546</xdr:rowOff>
    </xdr:to>
    <xdr:cxnSp macro="">
      <xdr:nvCxnSpPr>
        <xdr:cNvPr id="320" name="直線コネクタ 319"/>
        <xdr:cNvCxnSpPr/>
      </xdr:nvCxnSpPr>
      <xdr:spPr>
        <a:xfrm>
          <a:off x="16179800" y="10242021"/>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112395</xdr:rowOff>
    </xdr:from>
    <xdr:to>
      <xdr:col>77</xdr:col>
      <xdr:colOff>44450</xdr:colOff>
      <xdr:row>59</xdr:row>
      <xdr:rowOff>126471</xdr:rowOff>
    </xdr:to>
    <xdr:cxnSp macro="">
      <xdr:nvCxnSpPr>
        <xdr:cNvPr id="323" name="直線コネクタ 322"/>
        <xdr:cNvCxnSpPr/>
      </xdr:nvCxnSpPr>
      <xdr:spPr>
        <a:xfrm>
          <a:off x="15290800" y="1022794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25" name="テキスト ボックス 324"/>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112395</xdr:rowOff>
    </xdr:from>
    <xdr:to>
      <xdr:col>72</xdr:col>
      <xdr:colOff>203200</xdr:colOff>
      <xdr:row>59</xdr:row>
      <xdr:rowOff>128481</xdr:rowOff>
    </xdr:to>
    <xdr:cxnSp macro="">
      <xdr:nvCxnSpPr>
        <xdr:cNvPr id="326" name="直線コネクタ 325"/>
        <xdr:cNvCxnSpPr/>
      </xdr:nvCxnSpPr>
      <xdr:spPr>
        <a:xfrm flipV="1">
          <a:off x="14401800" y="1022794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124460</xdr:rowOff>
    </xdr:from>
    <xdr:to>
      <xdr:col>68</xdr:col>
      <xdr:colOff>152400</xdr:colOff>
      <xdr:row>59</xdr:row>
      <xdr:rowOff>128481</xdr:rowOff>
    </xdr:to>
    <xdr:cxnSp macro="">
      <xdr:nvCxnSpPr>
        <xdr:cNvPr id="329" name="直線コネクタ 328"/>
        <xdr:cNvCxnSpPr/>
      </xdr:nvCxnSpPr>
      <xdr:spPr>
        <a:xfrm>
          <a:off x="13512800" y="1024001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3" name="テキスト ボックス 332"/>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89746</xdr:rowOff>
    </xdr:from>
    <xdr:to>
      <xdr:col>81</xdr:col>
      <xdr:colOff>95250</xdr:colOff>
      <xdr:row>60</xdr:row>
      <xdr:rowOff>19896</xdr:rowOff>
    </xdr:to>
    <xdr:sp macro="" textlink="">
      <xdr:nvSpPr>
        <xdr:cNvPr id="339" name="楕円 338"/>
        <xdr:cNvSpPr/>
      </xdr:nvSpPr>
      <xdr:spPr>
        <a:xfrm>
          <a:off x="16967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106273</xdr:rowOff>
    </xdr:from>
    <xdr:ext cx="762000" cy="259045"/>
    <xdr:sp macro="" textlink="">
      <xdr:nvSpPr>
        <xdr:cNvPr id="340" name="定員管理の状況該当値テキスト"/>
        <xdr:cNvSpPr txBox="1"/>
      </xdr:nvSpPr>
      <xdr:spPr>
        <a:xfrm>
          <a:off x="17106900" y="1005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75671</xdr:rowOff>
    </xdr:from>
    <xdr:to>
      <xdr:col>77</xdr:col>
      <xdr:colOff>95250</xdr:colOff>
      <xdr:row>60</xdr:row>
      <xdr:rowOff>5821</xdr:rowOff>
    </xdr:to>
    <xdr:sp macro="" textlink="">
      <xdr:nvSpPr>
        <xdr:cNvPr id="341" name="楕円 340"/>
        <xdr:cNvSpPr/>
      </xdr:nvSpPr>
      <xdr:spPr>
        <a:xfrm>
          <a:off x="16129000" y="101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15998</xdr:rowOff>
    </xdr:from>
    <xdr:ext cx="736600" cy="259045"/>
    <xdr:sp macro="" textlink="">
      <xdr:nvSpPr>
        <xdr:cNvPr id="342" name="テキスト ボックス 341"/>
        <xdr:cNvSpPr txBox="1"/>
      </xdr:nvSpPr>
      <xdr:spPr>
        <a:xfrm>
          <a:off x="15798800" y="9960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61595</xdr:rowOff>
    </xdr:from>
    <xdr:to>
      <xdr:col>73</xdr:col>
      <xdr:colOff>44450</xdr:colOff>
      <xdr:row>59</xdr:row>
      <xdr:rowOff>163195</xdr:rowOff>
    </xdr:to>
    <xdr:sp macro="" textlink="">
      <xdr:nvSpPr>
        <xdr:cNvPr id="343" name="楕円 342"/>
        <xdr:cNvSpPr/>
      </xdr:nvSpPr>
      <xdr:spPr>
        <a:xfrm>
          <a:off x="15240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1922</xdr:rowOff>
    </xdr:from>
    <xdr:ext cx="762000" cy="259045"/>
    <xdr:sp macro="" textlink="">
      <xdr:nvSpPr>
        <xdr:cNvPr id="344" name="テキスト ボックス 343"/>
        <xdr:cNvSpPr txBox="1"/>
      </xdr:nvSpPr>
      <xdr:spPr>
        <a:xfrm>
          <a:off x="14909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77681</xdr:rowOff>
    </xdr:from>
    <xdr:to>
      <xdr:col>68</xdr:col>
      <xdr:colOff>203200</xdr:colOff>
      <xdr:row>60</xdr:row>
      <xdr:rowOff>7831</xdr:rowOff>
    </xdr:to>
    <xdr:sp macro="" textlink="">
      <xdr:nvSpPr>
        <xdr:cNvPr id="345" name="楕円 344"/>
        <xdr:cNvSpPr/>
      </xdr:nvSpPr>
      <xdr:spPr>
        <a:xfrm>
          <a:off x="14351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18008</xdr:rowOff>
    </xdr:from>
    <xdr:ext cx="762000" cy="259045"/>
    <xdr:sp macro="" textlink="">
      <xdr:nvSpPr>
        <xdr:cNvPr id="346" name="テキスト ボックス 345"/>
        <xdr:cNvSpPr txBox="1"/>
      </xdr:nvSpPr>
      <xdr:spPr>
        <a:xfrm>
          <a:off x="14020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47" name="楕円 346"/>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48" name="テキスト ボックス 347"/>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実質公債費比率は、分母を構成する標準税収入額等は、前年度比で大きく増となったものの、同じく分母を構成する普通交付税や臨時財政対策債発行可能額が減額となったことに加え、分子では平成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年度から償還を開始した廃棄物処理施設整備事業債（クリーンセンター整備）や公共事業等債（野村公園整備）の増に伴って元利償還額が増加したことにより、単年度で</a:t>
          </a:r>
          <a:r>
            <a:rPr kumimoji="1" lang="en-US" altLang="ja-JP" sz="1000">
              <a:latin typeface="ＭＳ Ｐゴシック" panose="020B0600070205080204" pitchFamily="50" charset="-128"/>
              <a:ea typeface="ＭＳ Ｐゴシック" panose="020B0600070205080204" pitchFamily="50" charset="-128"/>
            </a:rPr>
            <a:t>6.4</a:t>
          </a:r>
          <a:r>
            <a:rPr kumimoji="1" lang="ja-JP" altLang="en-US" sz="1000">
              <a:latin typeface="ＭＳ Ｐゴシック" panose="020B0600070205080204" pitchFamily="50" charset="-128"/>
              <a:ea typeface="ＭＳ Ｐゴシック" panose="020B0600070205080204" pitchFamily="50" charset="-128"/>
            </a:rPr>
            <a:t>％と、前年度と同数になり、</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ヶ年平均では、</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ポイント増の</a:t>
          </a:r>
          <a:r>
            <a:rPr kumimoji="1" lang="en-US" altLang="ja-JP" sz="1000">
              <a:latin typeface="ＭＳ Ｐゴシック" panose="020B0600070205080204" pitchFamily="50" charset="-128"/>
              <a:ea typeface="ＭＳ Ｐゴシック" panose="020B0600070205080204" pitchFamily="50" charset="-128"/>
            </a:rPr>
            <a:t>6.3</a:t>
          </a:r>
          <a:r>
            <a:rPr kumimoji="1" lang="ja-JP" altLang="en-US" sz="1000">
              <a:latin typeface="ＭＳ Ｐゴシック" panose="020B0600070205080204" pitchFamily="50" charset="-128"/>
              <a:ea typeface="ＭＳ Ｐゴシック" panose="020B0600070205080204" pitchFamily="50" charset="-128"/>
            </a:rPr>
            <a:t>％となった。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引き続き中心市街地活性化関連事業をはじめとした大規模事業が輻輳することから、市債借入の増加により、市債残高の増加が見込まれていることから、「草津市健全で持続可能な財政運営および財政規律に関する条例」、「草津市財政規律ガイドライン」に基づき、将来の財政負担を見通し、健全な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60113</xdr:rowOff>
    </xdr:to>
    <xdr:cxnSp macro="">
      <xdr:nvCxnSpPr>
        <xdr:cNvPr id="381" name="直線コネクタ 380"/>
        <xdr:cNvCxnSpPr/>
      </xdr:nvCxnSpPr>
      <xdr:spPr>
        <a:xfrm>
          <a:off x="16179800" y="70815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52070</xdr:rowOff>
    </xdr:to>
    <xdr:cxnSp macro="">
      <xdr:nvCxnSpPr>
        <xdr:cNvPr id="384" name="直線コネクタ 383"/>
        <xdr:cNvCxnSpPr/>
      </xdr:nvCxnSpPr>
      <xdr:spPr>
        <a:xfrm>
          <a:off x="15290800" y="70413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11854</xdr:rowOff>
    </xdr:to>
    <xdr:cxnSp macro="">
      <xdr:nvCxnSpPr>
        <xdr:cNvPr id="387" name="直線コネクタ 386"/>
        <xdr:cNvCxnSpPr/>
      </xdr:nvCxnSpPr>
      <xdr:spPr>
        <a:xfrm>
          <a:off x="14401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9" name="テキスト ボックス 38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127000</xdr:rowOff>
    </xdr:to>
    <xdr:cxnSp macro="">
      <xdr:nvCxnSpPr>
        <xdr:cNvPr id="390" name="直線コネクタ 389"/>
        <xdr:cNvCxnSpPr/>
      </xdr:nvCxnSpPr>
      <xdr:spPr>
        <a:xfrm>
          <a:off x="13512800" y="69286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0" name="楕円 399"/>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152840</xdr:rowOff>
    </xdr:from>
    <xdr:ext cx="762000" cy="259045"/>
    <xdr:sp macro="" textlink="">
      <xdr:nvSpPr>
        <xdr:cNvPr id="401" name="公債費負担の状況該当値テキスト"/>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2" name="楕円 401"/>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3" name="テキスト ボックス 402"/>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4" name="楕円 403"/>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5" name="テキスト ボックス 404"/>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6" name="楕円 405"/>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7" name="テキスト ボックス 406"/>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8" name="楕円 407"/>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9" name="テキスト ボックス 408"/>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将来負担比率は、将来負担すべき負担額に対し、基金などの負担額に充当できる財源が上回り、分子がマイナスとなったため、</a:t>
          </a:r>
          <a:r>
            <a:rPr kumimoji="1" lang="en-US" altLang="ja-JP" sz="1000">
              <a:latin typeface="ＭＳ Ｐゴシック" panose="020B0600070205080204" pitchFamily="50" charset="-128"/>
              <a:ea typeface="ＭＳ Ｐゴシック" panose="020B0600070205080204" pitchFamily="50" charset="-128"/>
            </a:rPr>
            <a:t>8</a:t>
          </a:r>
          <a:r>
            <a:rPr kumimoji="1" lang="ja-JP" altLang="en-US" sz="1000">
              <a:latin typeface="ＭＳ Ｐゴシック" panose="020B0600070205080204" pitchFamily="50" charset="-128"/>
              <a:ea typeface="ＭＳ Ｐゴシック" panose="020B0600070205080204" pitchFamily="50" charset="-128"/>
            </a:rPr>
            <a:t>年連続で算定されず、良好な状態を維持している。これは、交付税措置のない資金手当債の抑制などにより、市債残高の抑制を行っているほか、職員数適正化による退職金などの将来負担経費が抑えられていること、第</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セクターとの損失補償契約を行っていないことなどによる。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今後も大規模事業の輻輳により、市債残高の増加が見込まれていることから、市「財政規律ガイドライン」に基づき、将来の財政負担を見通し、引き続き健全な財政運営に努めていく。</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1" name="将来負担の状況平均値テキスト"/>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2" name="フローチャート: 判断 441"/>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3" name="フローチャート: 判断 442"/>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4" name="テキスト ボックス 443"/>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62738</xdr:rowOff>
    </xdr:from>
    <xdr:to>
      <xdr:col>73</xdr:col>
      <xdr:colOff>44450</xdr:colOff>
      <xdr:row>14</xdr:row>
      <xdr:rowOff>164338</xdr:rowOff>
    </xdr:to>
    <xdr:sp macro="" textlink="">
      <xdr:nvSpPr>
        <xdr:cNvPr id="445" name="フローチャート: 判断 444"/>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6" name="テキスト ボックス 445"/>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47" name="フローチャート: 判断 446"/>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48" name="テキスト ボックス 447"/>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49" name="フローチャート: 判断 448"/>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0" name="テキスト ボックス 449"/>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133,975
131,489
67.82
48,943,828
48,109,190
460,871
26,208,577
45,077,837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退職手当の増や職員の新陳代謝等の影響により、人件費における経常経費は対前年度比で</a:t>
          </a:r>
          <a:r>
            <a:rPr kumimoji="1" lang="en-US" altLang="ja-JP" sz="1000">
              <a:latin typeface="ＭＳ Ｐゴシック" panose="020B0600070205080204" pitchFamily="50" charset="-128"/>
              <a:ea typeface="ＭＳ Ｐゴシック" panose="020B0600070205080204" pitchFamily="50" charset="-128"/>
            </a:rPr>
            <a:t>115</a:t>
          </a:r>
          <a:r>
            <a:rPr kumimoji="1" lang="ja-JP" altLang="en-US" sz="1000">
              <a:latin typeface="ＭＳ Ｐゴシック" panose="020B0600070205080204" pitchFamily="50" charset="-128"/>
              <a:ea typeface="ＭＳ Ｐゴシック" panose="020B0600070205080204" pitchFamily="50" charset="-128"/>
            </a:rPr>
            <a:t>百万円の増となったことから、比率は</a:t>
          </a:r>
          <a:r>
            <a:rPr kumimoji="1" lang="en-US" altLang="ja-JP" sz="1000">
              <a:latin typeface="ＭＳ Ｐゴシック" panose="020B0600070205080204" pitchFamily="50" charset="-128"/>
              <a:ea typeface="ＭＳ Ｐゴシック" panose="020B0600070205080204" pitchFamily="50" charset="-128"/>
            </a:rPr>
            <a:t>0.7</a:t>
          </a:r>
          <a:r>
            <a:rPr kumimoji="1" lang="ja-JP" altLang="en-US" sz="1000">
              <a:latin typeface="ＭＳ Ｐゴシック" panose="020B0600070205080204" pitchFamily="50" charset="-128"/>
              <a:ea typeface="ＭＳ Ｐゴシック" panose="020B0600070205080204" pitchFamily="50" charset="-128"/>
            </a:rPr>
            <a:t>ポイント増加した。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会計年度任用職員等の影響により、人件費の増加は避けられないが、「草津市健全で持続可能な財政運営および財政規律に関する条例」、「草津市財政規律ガイドライン」に基づき、後年度のランニングコストを加味したライフサイクルコストの考え方や事務事業の見直し、指定管理者制度の導入、業務のアウトソーシング等を進めながら、適正な定員管理を行うことで、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88900</xdr:rowOff>
    </xdr:to>
    <xdr:cxnSp macro="">
      <xdr:nvCxnSpPr>
        <xdr:cNvPr id="68" name="直線コネクタ 67"/>
        <xdr:cNvCxnSpPr/>
      </xdr:nvCxnSpPr>
      <xdr:spPr>
        <a:xfrm>
          <a:off x="3987800" y="618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37</xdr:row>
      <xdr:rowOff>80736</xdr:rowOff>
    </xdr:to>
    <xdr:cxnSp macro="">
      <xdr:nvCxnSpPr>
        <xdr:cNvPr id="71" name="直線コネクタ 70"/>
        <xdr:cNvCxnSpPr/>
      </xdr:nvCxnSpPr>
      <xdr:spPr>
        <a:xfrm flipV="1">
          <a:off x="3098800" y="6184900"/>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80736</xdr:rowOff>
    </xdr:to>
    <xdr:cxnSp macro="">
      <xdr:nvCxnSpPr>
        <xdr:cNvPr id="74" name="直線コネクタ 73"/>
        <xdr:cNvCxnSpPr/>
      </xdr:nvCxnSpPr>
      <xdr:spPr>
        <a:xfrm>
          <a:off x="2209800" y="6337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113393</xdr:rowOff>
    </xdr:to>
    <xdr:cxnSp macro="">
      <xdr:nvCxnSpPr>
        <xdr:cNvPr id="77" name="直線コネクタ 76"/>
        <xdr:cNvCxnSpPr/>
      </xdr:nvCxnSpPr>
      <xdr:spPr>
        <a:xfrm flipV="1">
          <a:off x="1320800" y="63373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7" name="楕円 86"/>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8"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9" name="楕円 88"/>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90" name="テキスト ボックス 89"/>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29936</xdr:rowOff>
    </xdr:from>
    <xdr:to>
      <xdr:col>15</xdr:col>
      <xdr:colOff>149225</xdr:colOff>
      <xdr:row>37</xdr:row>
      <xdr:rowOff>131536</xdr:rowOff>
    </xdr:to>
    <xdr:sp macro="" textlink="">
      <xdr:nvSpPr>
        <xdr:cNvPr id="91" name="楕円 90"/>
        <xdr:cNvSpPr/>
      </xdr:nvSpPr>
      <xdr:spPr>
        <a:xfrm>
          <a:off x="3048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116312</xdr:rowOff>
    </xdr:from>
    <xdr:ext cx="762000" cy="259045"/>
    <xdr:sp macro="" textlink="">
      <xdr:nvSpPr>
        <xdr:cNvPr id="92" name="テキスト ボックス 91"/>
        <xdr:cNvSpPr txBox="1"/>
      </xdr:nvSpPr>
      <xdr:spPr>
        <a:xfrm>
          <a:off x="2717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3" name="楕円 92"/>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4" name="テキスト ボックス 93"/>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62593</xdr:rowOff>
    </xdr:from>
    <xdr:to>
      <xdr:col>6</xdr:col>
      <xdr:colOff>171450</xdr:colOff>
      <xdr:row>37</xdr:row>
      <xdr:rowOff>164193</xdr:rowOff>
    </xdr:to>
    <xdr:sp macro="" textlink="">
      <xdr:nvSpPr>
        <xdr:cNvPr id="95" name="楕円 94"/>
        <xdr:cNvSpPr/>
      </xdr:nvSpPr>
      <xdr:spPr>
        <a:xfrm>
          <a:off x="1270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2920</xdr:rowOff>
    </xdr:from>
    <xdr:ext cx="762000" cy="259045"/>
    <xdr:sp macro="" textlink="">
      <xdr:nvSpPr>
        <xdr:cNvPr id="96" name="テキスト ボックス 95"/>
        <xdr:cNvSpPr txBox="1"/>
      </xdr:nvSpPr>
      <xdr:spPr>
        <a:xfrm>
          <a:off x="939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物件費における経常経費は新クリーンセンターの運営費（平成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月供用開始）やふるさと寄附運営費などで、対前年度で</a:t>
          </a:r>
          <a:r>
            <a:rPr kumimoji="1" lang="en-US" altLang="ja-JP" sz="1000">
              <a:latin typeface="ＭＳ Ｐゴシック" panose="020B0600070205080204" pitchFamily="50" charset="-128"/>
              <a:ea typeface="ＭＳ Ｐゴシック" panose="020B0600070205080204" pitchFamily="50" charset="-128"/>
            </a:rPr>
            <a:t>182</a:t>
          </a:r>
          <a:r>
            <a:rPr kumimoji="1" lang="ja-JP" altLang="en-US" sz="1000">
              <a:latin typeface="ＭＳ Ｐゴシック" panose="020B0600070205080204" pitchFamily="50" charset="-128"/>
              <a:ea typeface="ＭＳ Ｐゴシック" panose="020B0600070205080204" pitchFamily="50" charset="-128"/>
            </a:rPr>
            <a:t>百万円の増となったことから、比率は</a:t>
          </a:r>
          <a:r>
            <a:rPr kumimoji="1" lang="en-US" altLang="ja-JP" sz="1000">
              <a:latin typeface="ＭＳ Ｐゴシック" panose="020B0600070205080204" pitchFamily="50" charset="-128"/>
              <a:ea typeface="ＭＳ Ｐゴシック" panose="020B0600070205080204" pitchFamily="50" charset="-128"/>
            </a:rPr>
            <a:t>0.9</a:t>
          </a:r>
          <a:r>
            <a:rPr kumimoji="1" lang="ja-JP" altLang="en-US" sz="1000">
              <a:latin typeface="ＭＳ Ｐゴシック" panose="020B0600070205080204" pitchFamily="50" charset="-128"/>
              <a:ea typeface="ＭＳ Ｐゴシック" panose="020B0600070205080204" pitchFamily="50" charset="-128"/>
            </a:rPr>
            <a:t>ポイント増加した。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引き続き、「草津市健全で持続可能な財政運営および財政規律に関する条例」、「草津市財政規律ガイドライン」に基づき、後年度のランニングコストを加味したライフサイクルコストの考え方や事務事業の見直しなど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17</xdr:row>
      <xdr:rowOff>124279</xdr:rowOff>
    </xdr:to>
    <xdr:cxnSp macro="">
      <xdr:nvCxnSpPr>
        <xdr:cNvPr id="131" name="直線コネクタ 130"/>
        <xdr:cNvCxnSpPr/>
      </xdr:nvCxnSpPr>
      <xdr:spPr>
        <a:xfrm>
          <a:off x="15671800" y="29409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90006</xdr:rowOff>
    </xdr:from>
    <xdr:ext cx="762000" cy="259045"/>
    <xdr:sp macro="" textlink="">
      <xdr:nvSpPr>
        <xdr:cNvPr id="132" name="物件費平均値テキスト"/>
        <xdr:cNvSpPr txBox="1"/>
      </xdr:nvSpPr>
      <xdr:spPr>
        <a:xfrm>
          <a:off x="16598900" y="283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26307</xdr:rowOff>
    </xdr:to>
    <xdr:cxnSp macro="">
      <xdr:nvCxnSpPr>
        <xdr:cNvPr id="134" name="直線コネクタ 133"/>
        <xdr:cNvCxnSpPr/>
      </xdr:nvCxnSpPr>
      <xdr:spPr>
        <a:xfrm>
          <a:off x="14782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17</xdr:row>
      <xdr:rowOff>15421</xdr:rowOff>
    </xdr:to>
    <xdr:cxnSp macro="">
      <xdr:nvCxnSpPr>
        <xdr:cNvPr id="137" name="直線コネクタ 136"/>
        <xdr:cNvCxnSpPr/>
      </xdr:nvCxnSpPr>
      <xdr:spPr>
        <a:xfrm>
          <a:off x="13893800" y="28647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16</xdr:row>
      <xdr:rowOff>143329</xdr:rowOff>
    </xdr:to>
    <xdr:cxnSp macro="">
      <xdr:nvCxnSpPr>
        <xdr:cNvPr id="140" name="直線コネクタ 139"/>
        <xdr:cNvCxnSpPr/>
      </xdr:nvCxnSpPr>
      <xdr:spPr>
        <a:xfrm flipV="1">
          <a:off x="13004800" y="2864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4" name="テキスト ボックス 143"/>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50" name="楕円 149"/>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51" name="物件費該当値テキスト"/>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52" name="楕円 151"/>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53" name="テキスト ボックス 152"/>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136071</xdr:rowOff>
    </xdr:from>
    <xdr:to>
      <xdr:col>74</xdr:col>
      <xdr:colOff>31750</xdr:colOff>
      <xdr:row>17</xdr:row>
      <xdr:rowOff>66221</xdr:rowOff>
    </xdr:to>
    <xdr:sp macro="" textlink="">
      <xdr:nvSpPr>
        <xdr:cNvPr id="154" name="楕円 153"/>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55" name="テキスト ボックス 15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70757</xdr:rowOff>
    </xdr:from>
    <xdr:to>
      <xdr:col>69</xdr:col>
      <xdr:colOff>142875</xdr:colOff>
      <xdr:row>17</xdr:row>
      <xdr:rowOff>907</xdr:rowOff>
    </xdr:to>
    <xdr:sp macro="" textlink="">
      <xdr:nvSpPr>
        <xdr:cNvPr id="156" name="楕円 155"/>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57" name="テキスト ボックス 156"/>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8" name="楕円 157"/>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59" name="テキスト ボックス 158"/>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主に児童福祉費の増により、扶助費における経常経費は対前年度で</a:t>
          </a:r>
          <a:r>
            <a:rPr kumimoji="1" lang="en-US" altLang="ja-JP" sz="1000">
              <a:latin typeface="ＭＳ Ｐゴシック" panose="020B0600070205080204" pitchFamily="50" charset="-128"/>
              <a:ea typeface="ＭＳ Ｐゴシック" panose="020B0600070205080204" pitchFamily="50" charset="-128"/>
            </a:rPr>
            <a:t>143</a:t>
          </a:r>
          <a:r>
            <a:rPr kumimoji="1" lang="ja-JP" altLang="en-US" sz="1000">
              <a:latin typeface="ＭＳ Ｐゴシック" panose="020B0600070205080204" pitchFamily="50" charset="-128"/>
              <a:ea typeface="ＭＳ Ｐゴシック" panose="020B0600070205080204" pitchFamily="50" charset="-128"/>
            </a:rPr>
            <a:t>百万円の増となり、比率は</a:t>
          </a:r>
          <a:r>
            <a:rPr kumimoji="1" lang="en-US" altLang="ja-JP" sz="1000">
              <a:latin typeface="ＭＳ Ｐゴシック" panose="020B0600070205080204" pitchFamily="50" charset="-128"/>
              <a:ea typeface="ＭＳ Ｐゴシック" panose="020B0600070205080204" pitchFamily="50" charset="-128"/>
            </a:rPr>
            <a:t>0.7</a:t>
          </a:r>
          <a:r>
            <a:rPr kumimoji="1" lang="ja-JP" altLang="en-US" sz="1000">
              <a:latin typeface="ＭＳ Ｐゴシック" panose="020B0600070205080204" pitchFamily="50" charset="-128"/>
              <a:ea typeface="ＭＳ Ｐゴシック" panose="020B0600070205080204" pitchFamily="50" charset="-128"/>
            </a:rPr>
            <a:t>ポイント増加した。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高齢者や児童数の増加に伴い、社会保障関係経費である扶助費は増加していくと予想されることから、今後も、「草津市健全で持続可能な財政運営および財政規律ガイドライン」に基づき、財政規律の確保と、強固な財政基盤の確立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127000</xdr:rowOff>
    </xdr:to>
    <xdr:cxnSp macro="">
      <xdr:nvCxnSpPr>
        <xdr:cNvPr id="192" name="直線コネクタ 191"/>
        <xdr:cNvCxnSpPr/>
      </xdr:nvCxnSpPr>
      <xdr:spPr>
        <a:xfrm>
          <a:off x="3987800" y="9937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127000</xdr:rowOff>
    </xdr:to>
    <xdr:cxnSp macro="">
      <xdr:nvCxnSpPr>
        <xdr:cNvPr id="195" name="直線コネクタ 194"/>
        <xdr:cNvCxnSpPr/>
      </xdr:nvCxnSpPr>
      <xdr:spPr>
        <a:xfrm flipV="1">
          <a:off x="3098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58</xdr:row>
      <xdr:rowOff>127000</xdr:rowOff>
    </xdr:to>
    <xdr:cxnSp macro="">
      <xdr:nvCxnSpPr>
        <xdr:cNvPr id="198" name="直線コネクタ 197"/>
        <xdr:cNvCxnSpPr/>
      </xdr:nvCxnSpPr>
      <xdr:spPr>
        <a:xfrm>
          <a:off x="2209800" y="97853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12700</xdr:rowOff>
    </xdr:to>
    <xdr:cxnSp macro="">
      <xdr:nvCxnSpPr>
        <xdr:cNvPr id="201" name="直線コネクタ 200"/>
        <xdr:cNvCxnSpPr/>
      </xdr:nvCxnSpPr>
      <xdr:spPr>
        <a:xfrm>
          <a:off x="1320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03" name="テキスト ボックス 202"/>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5" name="テキスト ボックス 204"/>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1" name="楕円 210"/>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2"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13" name="楕円 212"/>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14" name="テキスト ボックス 213"/>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5" name="楕円 214"/>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6" name="テキスト ボックス 215"/>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7" name="楕円 216"/>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8" name="テキスト ボックス 217"/>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9" name="楕円 218"/>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20" name="テキスト ボックス 219"/>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その他経費のうち、投資及び出資金・貸付金は水道事業会計への出資の増、繰出金は広域連合医療費負担金の増などにより、その他における経常経費は対前年度で</a:t>
          </a:r>
          <a:r>
            <a:rPr kumimoji="1" lang="en-US" altLang="ja-JP" sz="1000">
              <a:latin typeface="ＭＳ Ｐゴシック" panose="020B0600070205080204" pitchFamily="50" charset="-128"/>
              <a:ea typeface="ＭＳ Ｐゴシック" panose="020B0600070205080204" pitchFamily="50" charset="-128"/>
            </a:rPr>
            <a:t>42</a:t>
          </a:r>
          <a:r>
            <a:rPr kumimoji="1" lang="ja-JP" altLang="en-US" sz="1000">
              <a:latin typeface="ＭＳ Ｐゴシック" panose="020B0600070205080204" pitchFamily="50" charset="-128"/>
              <a:ea typeface="ＭＳ Ｐゴシック" panose="020B0600070205080204" pitchFamily="50" charset="-128"/>
            </a:rPr>
            <a:t>百万円の増となったことから、比率は</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ポイント増加したが、対前年度からはほぼ横ばいとなった。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今後、引き続き、一般会計の基準外繰出等について、適正化を図っていく。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60325</xdr:rowOff>
    </xdr:from>
    <xdr:to>
      <xdr:col>82</xdr:col>
      <xdr:colOff>107950</xdr:colOff>
      <xdr:row>55</xdr:row>
      <xdr:rowOff>69850</xdr:rowOff>
    </xdr:to>
    <xdr:cxnSp macro="">
      <xdr:nvCxnSpPr>
        <xdr:cNvPr id="257" name="直線コネクタ 256"/>
        <xdr:cNvCxnSpPr/>
      </xdr:nvCxnSpPr>
      <xdr:spPr>
        <a:xfrm>
          <a:off x="15671800" y="94900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8" name="その他平均値テキスト"/>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xdr:rowOff>
    </xdr:from>
    <xdr:to>
      <xdr:col>78</xdr:col>
      <xdr:colOff>69850</xdr:colOff>
      <xdr:row>55</xdr:row>
      <xdr:rowOff>60325</xdr:rowOff>
    </xdr:to>
    <xdr:cxnSp macro="">
      <xdr:nvCxnSpPr>
        <xdr:cNvPr id="260" name="直線コネクタ 259"/>
        <xdr:cNvCxnSpPr/>
      </xdr:nvCxnSpPr>
      <xdr:spPr>
        <a:xfrm>
          <a:off x="14782800" y="94424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153052</xdr:rowOff>
    </xdr:from>
    <xdr:ext cx="736600" cy="259045"/>
    <xdr:sp macro="" textlink="">
      <xdr:nvSpPr>
        <xdr:cNvPr id="262" name="テキスト ボックス 261"/>
        <xdr:cNvSpPr txBox="1"/>
      </xdr:nvSpPr>
      <xdr:spPr>
        <a:xfrm>
          <a:off x="15290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136525</xdr:rowOff>
    </xdr:from>
    <xdr:to>
      <xdr:col>73</xdr:col>
      <xdr:colOff>180975</xdr:colOff>
      <xdr:row>55</xdr:row>
      <xdr:rowOff>12700</xdr:rowOff>
    </xdr:to>
    <xdr:cxnSp macro="">
      <xdr:nvCxnSpPr>
        <xdr:cNvPr id="263" name="直線コネクタ 262"/>
        <xdr:cNvCxnSpPr/>
      </xdr:nvCxnSpPr>
      <xdr:spPr>
        <a:xfrm>
          <a:off x="13893800" y="93948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22225</xdr:rowOff>
    </xdr:from>
    <xdr:to>
      <xdr:col>69</xdr:col>
      <xdr:colOff>92075</xdr:colOff>
      <xdr:row>54</xdr:row>
      <xdr:rowOff>136525</xdr:rowOff>
    </xdr:to>
    <xdr:cxnSp macro="">
      <xdr:nvCxnSpPr>
        <xdr:cNvPr id="266" name="直線コネクタ 265"/>
        <xdr:cNvCxnSpPr/>
      </xdr:nvCxnSpPr>
      <xdr:spPr>
        <a:xfrm>
          <a:off x="13004800" y="92805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8" name="テキスト ボックス 267"/>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70" name="テキスト ボックス 269"/>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6" name="楕円 275"/>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7"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xdr:rowOff>
    </xdr:from>
    <xdr:to>
      <xdr:col>78</xdr:col>
      <xdr:colOff>120650</xdr:colOff>
      <xdr:row>55</xdr:row>
      <xdr:rowOff>111125</xdr:rowOff>
    </xdr:to>
    <xdr:sp macro="" textlink="">
      <xdr:nvSpPr>
        <xdr:cNvPr id="278" name="楕円 277"/>
        <xdr:cNvSpPr/>
      </xdr:nvSpPr>
      <xdr:spPr>
        <a:xfrm>
          <a:off x="15621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121302</xdr:rowOff>
    </xdr:from>
    <xdr:ext cx="736600" cy="259045"/>
    <xdr:sp macro="" textlink="">
      <xdr:nvSpPr>
        <xdr:cNvPr id="279" name="テキスト ボックス 278"/>
        <xdr:cNvSpPr txBox="1"/>
      </xdr:nvSpPr>
      <xdr:spPr>
        <a:xfrm>
          <a:off x="15290800" y="920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133350</xdr:rowOff>
    </xdr:from>
    <xdr:to>
      <xdr:col>74</xdr:col>
      <xdr:colOff>31750</xdr:colOff>
      <xdr:row>55</xdr:row>
      <xdr:rowOff>63500</xdr:rowOff>
    </xdr:to>
    <xdr:sp macro="" textlink="">
      <xdr:nvSpPr>
        <xdr:cNvPr id="280" name="楕円 279"/>
        <xdr:cNvSpPr/>
      </xdr:nvSpPr>
      <xdr:spPr>
        <a:xfrm>
          <a:off x="14732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73677</xdr:rowOff>
    </xdr:from>
    <xdr:ext cx="762000" cy="259045"/>
    <xdr:sp macro="" textlink="">
      <xdr:nvSpPr>
        <xdr:cNvPr id="281" name="テキスト ボックス 280"/>
        <xdr:cNvSpPr txBox="1"/>
      </xdr:nvSpPr>
      <xdr:spPr>
        <a:xfrm>
          <a:off x="14401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85725</xdr:rowOff>
    </xdr:from>
    <xdr:to>
      <xdr:col>69</xdr:col>
      <xdr:colOff>142875</xdr:colOff>
      <xdr:row>55</xdr:row>
      <xdr:rowOff>15875</xdr:rowOff>
    </xdr:to>
    <xdr:sp macro="" textlink="">
      <xdr:nvSpPr>
        <xdr:cNvPr id="282" name="楕円 281"/>
        <xdr:cNvSpPr/>
      </xdr:nvSpPr>
      <xdr:spPr>
        <a:xfrm>
          <a:off x="138430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26052</xdr:rowOff>
    </xdr:from>
    <xdr:ext cx="762000" cy="259045"/>
    <xdr:sp macro="" textlink="">
      <xdr:nvSpPr>
        <xdr:cNvPr id="283" name="テキスト ボックス 282"/>
        <xdr:cNvSpPr txBox="1"/>
      </xdr:nvSpPr>
      <xdr:spPr>
        <a:xfrm>
          <a:off x="13512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142875</xdr:rowOff>
    </xdr:from>
    <xdr:to>
      <xdr:col>65</xdr:col>
      <xdr:colOff>53975</xdr:colOff>
      <xdr:row>54</xdr:row>
      <xdr:rowOff>73025</xdr:rowOff>
    </xdr:to>
    <xdr:sp macro="" textlink="">
      <xdr:nvSpPr>
        <xdr:cNvPr id="284" name="楕円 283"/>
        <xdr:cNvSpPr/>
      </xdr:nvSpPr>
      <xdr:spPr>
        <a:xfrm>
          <a:off x="12954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83202</xdr:rowOff>
    </xdr:from>
    <xdr:ext cx="762000" cy="259045"/>
    <xdr:sp macro="" textlink="">
      <xdr:nvSpPr>
        <xdr:cNvPr id="285" name="テキスト ボックス 284"/>
        <xdr:cNvSpPr txBox="1"/>
      </xdr:nvSpPr>
      <xdr:spPr>
        <a:xfrm>
          <a:off x="12623800" y="899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民間保育所・認定こども園の運営費やふるさと寄附に伴う返礼品の増加など、補助費等における経常経費は対前年度で</a:t>
          </a:r>
          <a:r>
            <a:rPr kumimoji="1" lang="en-US" altLang="ja-JP" sz="1000">
              <a:latin typeface="ＭＳ Ｐゴシック" panose="020B0600070205080204" pitchFamily="50" charset="-128"/>
              <a:ea typeface="ＭＳ Ｐゴシック" panose="020B0600070205080204" pitchFamily="50" charset="-128"/>
            </a:rPr>
            <a:t>111</a:t>
          </a:r>
          <a:r>
            <a:rPr kumimoji="1" lang="ja-JP" altLang="en-US" sz="1000">
              <a:latin typeface="ＭＳ Ｐゴシック" panose="020B0600070205080204" pitchFamily="50" charset="-128"/>
              <a:ea typeface="ＭＳ Ｐゴシック" panose="020B0600070205080204" pitchFamily="50" charset="-128"/>
            </a:rPr>
            <a:t>百万円の増となったことから、比率は</a:t>
          </a:r>
          <a:r>
            <a:rPr kumimoji="1" lang="en-US" altLang="ja-JP" sz="1000">
              <a:latin typeface="ＭＳ Ｐゴシック" panose="020B0600070205080204" pitchFamily="50" charset="-128"/>
              <a:ea typeface="ＭＳ Ｐゴシック" panose="020B0600070205080204" pitchFamily="50" charset="-128"/>
            </a:rPr>
            <a:t>0.6</a:t>
          </a:r>
          <a:r>
            <a:rPr kumimoji="1" lang="ja-JP" altLang="en-US" sz="1000">
              <a:latin typeface="ＭＳ Ｐゴシック" panose="020B0600070205080204" pitchFamily="50" charset="-128"/>
              <a:ea typeface="ＭＳ Ｐゴシック" panose="020B0600070205080204" pitchFamily="50" charset="-128"/>
            </a:rPr>
            <a:t>ポイント増加した。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今後、引き続き、一部事務組合の負担金や各種団体への補助金については、事業内容や執行体制を精査の上、適正な交付となるよう努めていく。</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46990</xdr:rowOff>
    </xdr:to>
    <xdr:cxnSp macro="">
      <xdr:nvCxnSpPr>
        <xdr:cNvPr id="317" name="直線コネクタ 316"/>
        <xdr:cNvCxnSpPr/>
      </xdr:nvCxnSpPr>
      <xdr:spPr>
        <a:xfrm>
          <a:off x="15671800" y="6687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39</xdr:row>
      <xdr:rowOff>31750</xdr:rowOff>
    </xdr:to>
    <xdr:cxnSp macro="">
      <xdr:nvCxnSpPr>
        <xdr:cNvPr id="320" name="直線コネクタ 319"/>
        <xdr:cNvCxnSpPr/>
      </xdr:nvCxnSpPr>
      <xdr:spPr>
        <a:xfrm flipV="1">
          <a:off x="14782800" y="668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39</xdr:row>
      <xdr:rowOff>31750</xdr:rowOff>
    </xdr:to>
    <xdr:cxnSp macro="">
      <xdr:nvCxnSpPr>
        <xdr:cNvPr id="323" name="直線コネクタ 322"/>
        <xdr:cNvCxnSpPr/>
      </xdr:nvCxnSpPr>
      <xdr:spPr>
        <a:xfrm>
          <a:off x="13893800" y="666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38</xdr:row>
      <xdr:rowOff>149860</xdr:rowOff>
    </xdr:to>
    <xdr:cxnSp macro="">
      <xdr:nvCxnSpPr>
        <xdr:cNvPr id="326" name="直線コネクタ 325"/>
        <xdr:cNvCxnSpPr/>
      </xdr:nvCxnSpPr>
      <xdr:spPr>
        <a:xfrm>
          <a:off x="13004800" y="661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8" name="テキスト ボックス 327"/>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30" name="テキスト ボックス 329"/>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36" name="楕円 335"/>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37" name="補助費等該当値テキスト"/>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38" name="楕円 337"/>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39" name="テキスト ボックス 338"/>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152400</xdr:rowOff>
    </xdr:from>
    <xdr:to>
      <xdr:col>74</xdr:col>
      <xdr:colOff>31750</xdr:colOff>
      <xdr:row>39</xdr:row>
      <xdr:rowOff>82550</xdr:rowOff>
    </xdr:to>
    <xdr:sp macro="" textlink="">
      <xdr:nvSpPr>
        <xdr:cNvPr id="340" name="楕円 339"/>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41" name="テキスト ボックス 340"/>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42" name="楕円 341"/>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43" name="テキスト ボックス 342"/>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44" name="楕円 343"/>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45" name="テキスト ボックス 344"/>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公債費は、廃棄物処理施設整備事業（クリーンセンター更新整備事業）などの大規模事業の実施に伴う、平成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年度に行った多額の借入による、償還が開始されたこと等により、元金が大幅に増加したことから、対前年度で</a:t>
          </a:r>
          <a:r>
            <a:rPr kumimoji="1" lang="en-US" altLang="ja-JP" sz="1000">
              <a:latin typeface="ＭＳ Ｐゴシック" panose="020B0600070205080204" pitchFamily="50" charset="-128"/>
              <a:ea typeface="ＭＳ Ｐゴシック" panose="020B0600070205080204" pitchFamily="50" charset="-128"/>
            </a:rPr>
            <a:t>250</a:t>
          </a:r>
          <a:r>
            <a:rPr kumimoji="1" lang="ja-JP" altLang="en-US" sz="1000">
              <a:latin typeface="ＭＳ Ｐゴシック" panose="020B0600070205080204" pitchFamily="50" charset="-128"/>
              <a:ea typeface="ＭＳ Ｐゴシック" panose="020B0600070205080204" pitchFamily="50" charset="-128"/>
            </a:rPr>
            <a:t>百万円の増となり、比率は</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ポイント増加した。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大規模事業が輻輳し、公債費負担の増加が見込まれることから、引き続き、「草津市健全で持続可能な財政運営および財政規律に関する条例」、「草津市財政規律ガイドライン」に基づき、事業・施策の優先順位の的確な選択により、過度な市債発行の抑制に努めていく。</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78</xdr:row>
      <xdr:rowOff>3556</xdr:rowOff>
    </xdr:to>
    <xdr:cxnSp macro="">
      <xdr:nvCxnSpPr>
        <xdr:cNvPr id="375" name="直線コネクタ 374"/>
        <xdr:cNvCxnSpPr/>
      </xdr:nvCxnSpPr>
      <xdr:spPr>
        <a:xfrm>
          <a:off x="3987800" y="133217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78</xdr:row>
      <xdr:rowOff>3556</xdr:rowOff>
    </xdr:to>
    <xdr:cxnSp macro="">
      <xdr:nvCxnSpPr>
        <xdr:cNvPr id="378" name="直線コネクタ 377"/>
        <xdr:cNvCxnSpPr/>
      </xdr:nvCxnSpPr>
      <xdr:spPr>
        <a:xfrm flipV="1">
          <a:off x="3098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78</xdr:row>
      <xdr:rowOff>3556</xdr:rowOff>
    </xdr:to>
    <xdr:cxnSp macro="">
      <xdr:nvCxnSpPr>
        <xdr:cNvPr id="381" name="直線コネクタ 380"/>
        <xdr:cNvCxnSpPr/>
      </xdr:nvCxnSpPr>
      <xdr:spPr>
        <a:xfrm>
          <a:off x="2209800" y="13335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78</xdr:row>
      <xdr:rowOff>8128</xdr:rowOff>
    </xdr:to>
    <xdr:cxnSp macro="">
      <xdr:nvCxnSpPr>
        <xdr:cNvPr id="384" name="直線コネクタ 383"/>
        <xdr:cNvCxnSpPr/>
      </xdr:nvCxnSpPr>
      <xdr:spPr>
        <a:xfrm flipV="1">
          <a:off x="1320800" y="13335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8" name="テキスト ボックス 387"/>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124206</xdr:rowOff>
    </xdr:from>
    <xdr:to>
      <xdr:col>24</xdr:col>
      <xdr:colOff>76200</xdr:colOff>
      <xdr:row>78</xdr:row>
      <xdr:rowOff>54356</xdr:rowOff>
    </xdr:to>
    <xdr:sp macro="" textlink="">
      <xdr:nvSpPr>
        <xdr:cNvPr id="394" name="楕円 393"/>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96283</xdr:rowOff>
    </xdr:from>
    <xdr:ext cx="762000" cy="259045"/>
    <xdr:sp macro="" textlink="">
      <xdr:nvSpPr>
        <xdr:cNvPr id="395"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96" name="楕円 395"/>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97" name="テキスト ボックス 396"/>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98" name="楕円 397"/>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99" name="テキスト ボックス 398"/>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400" name="楕円 399"/>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401" name="テキスト ボックス 400"/>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402" name="楕円 401"/>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403" name="テキスト ボックス 402"/>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公債費以外の比率については、平成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年度は類似団体平均とほぼ同水準であったが、平成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年度は扶助費や物件費における経常経費の増などにより、比率は</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ポイント上昇した。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引き続き、歳出全般にわたる徹底した見直しにより、一般行政経費の経費節減に努めていく。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156718</xdr:rowOff>
    </xdr:to>
    <xdr:cxnSp macro="">
      <xdr:nvCxnSpPr>
        <xdr:cNvPr id="434" name="直線コネクタ 433"/>
        <xdr:cNvCxnSpPr/>
      </xdr:nvCxnSpPr>
      <xdr:spPr>
        <a:xfrm>
          <a:off x="15671800" y="1322120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143002</xdr:rowOff>
    </xdr:to>
    <xdr:cxnSp macro="">
      <xdr:nvCxnSpPr>
        <xdr:cNvPr id="437" name="直線コネクタ 436"/>
        <xdr:cNvCxnSpPr/>
      </xdr:nvCxnSpPr>
      <xdr:spPr>
        <a:xfrm flipV="1">
          <a:off x="14782800" y="132212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9" name="テキスト ボックス 438"/>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143002</xdr:rowOff>
    </xdr:to>
    <xdr:cxnSp macro="">
      <xdr:nvCxnSpPr>
        <xdr:cNvPr id="440" name="直線コネクタ 439"/>
        <xdr:cNvCxnSpPr/>
      </xdr:nvCxnSpPr>
      <xdr:spPr>
        <a:xfrm>
          <a:off x="13893800" y="1315720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76</xdr:row>
      <xdr:rowOff>127000</xdr:rowOff>
    </xdr:to>
    <xdr:cxnSp macro="">
      <xdr:nvCxnSpPr>
        <xdr:cNvPr id="443" name="直線コネクタ 442"/>
        <xdr:cNvCxnSpPr/>
      </xdr:nvCxnSpPr>
      <xdr:spPr>
        <a:xfrm>
          <a:off x="13004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53" name="楕円 452"/>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54"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55" name="楕円 454"/>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56" name="テキスト ボックス 455"/>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7" name="楕円 456"/>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8" name="テキスト ボックス 457"/>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9" name="楕円 458"/>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60" name="テキスト ボックス 459"/>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61" name="楕円 460"/>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62" name="テキスト ボックス 461"/>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133687</xdr:rowOff>
    </xdr:from>
    <xdr:to>
      <xdr:col>29</xdr:col>
      <xdr:colOff>127000</xdr:colOff>
      <xdr:row>17</xdr:row>
      <xdr:rowOff>140621</xdr:rowOff>
    </xdr:to>
    <xdr:cxnSp macro="">
      <xdr:nvCxnSpPr>
        <xdr:cNvPr id="50" name="直線コネクタ 49"/>
        <xdr:cNvCxnSpPr/>
      </xdr:nvCxnSpPr>
      <xdr:spPr bwMode="auto">
        <a:xfrm flipV="1">
          <a:off x="5003800" y="3095962"/>
          <a:ext cx="647700" cy="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131515</xdr:rowOff>
    </xdr:from>
    <xdr:to>
      <xdr:col>26</xdr:col>
      <xdr:colOff>50800</xdr:colOff>
      <xdr:row>17</xdr:row>
      <xdr:rowOff>140621</xdr:rowOff>
    </xdr:to>
    <xdr:cxnSp macro="">
      <xdr:nvCxnSpPr>
        <xdr:cNvPr id="53" name="直線コネクタ 52"/>
        <xdr:cNvCxnSpPr/>
      </xdr:nvCxnSpPr>
      <xdr:spPr bwMode="auto">
        <a:xfrm>
          <a:off x="4305300" y="3093790"/>
          <a:ext cx="698500" cy="9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167765</xdr:rowOff>
    </xdr:from>
    <xdr:ext cx="736600" cy="259045"/>
    <xdr:sp macro="" textlink="">
      <xdr:nvSpPr>
        <xdr:cNvPr id="55" name="テキスト ボックス 54"/>
        <xdr:cNvSpPr txBox="1"/>
      </xdr:nvSpPr>
      <xdr:spPr>
        <a:xfrm>
          <a:off x="4622800" y="278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130524</xdr:rowOff>
    </xdr:from>
    <xdr:to>
      <xdr:col>22</xdr:col>
      <xdr:colOff>114300</xdr:colOff>
      <xdr:row>17</xdr:row>
      <xdr:rowOff>131515</xdr:rowOff>
    </xdr:to>
    <xdr:cxnSp macro="">
      <xdr:nvCxnSpPr>
        <xdr:cNvPr id="56" name="直線コネクタ 55"/>
        <xdr:cNvCxnSpPr/>
      </xdr:nvCxnSpPr>
      <xdr:spPr bwMode="auto">
        <a:xfrm>
          <a:off x="3606800" y="3092799"/>
          <a:ext cx="698500" cy="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129095</xdr:rowOff>
    </xdr:from>
    <xdr:to>
      <xdr:col>18</xdr:col>
      <xdr:colOff>177800</xdr:colOff>
      <xdr:row>17</xdr:row>
      <xdr:rowOff>130524</xdr:rowOff>
    </xdr:to>
    <xdr:cxnSp macro="">
      <xdr:nvCxnSpPr>
        <xdr:cNvPr id="59" name="直線コネクタ 58"/>
        <xdr:cNvCxnSpPr/>
      </xdr:nvCxnSpPr>
      <xdr:spPr bwMode="auto">
        <a:xfrm>
          <a:off x="2908300" y="3091370"/>
          <a:ext cx="698500" cy="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4830</xdr:rowOff>
    </xdr:from>
    <xdr:ext cx="762000" cy="259045"/>
    <xdr:sp macro="" textlink="">
      <xdr:nvSpPr>
        <xdr:cNvPr id="61" name="テキスト ボックス 60"/>
        <xdr:cNvSpPr txBox="1"/>
      </xdr:nvSpPr>
      <xdr:spPr>
        <a:xfrm>
          <a:off x="32258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4011</xdr:rowOff>
    </xdr:from>
    <xdr:ext cx="762000" cy="259045"/>
    <xdr:sp macro="" textlink="">
      <xdr:nvSpPr>
        <xdr:cNvPr id="63" name="テキスト ボックス 62"/>
        <xdr:cNvSpPr txBox="1"/>
      </xdr:nvSpPr>
      <xdr:spPr>
        <a:xfrm>
          <a:off x="2527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82887</xdr:rowOff>
    </xdr:from>
    <xdr:to>
      <xdr:col>29</xdr:col>
      <xdr:colOff>177800</xdr:colOff>
      <xdr:row>18</xdr:row>
      <xdr:rowOff>13037</xdr:rowOff>
    </xdr:to>
    <xdr:sp macro="" textlink="">
      <xdr:nvSpPr>
        <xdr:cNvPr id="69" name="楕円 68"/>
        <xdr:cNvSpPr/>
      </xdr:nvSpPr>
      <xdr:spPr bwMode="auto">
        <a:xfrm>
          <a:off x="5600700" y="3045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54964</xdr:rowOff>
    </xdr:from>
    <xdr:ext cx="762000" cy="259045"/>
    <xdr:sp macro="" textlink="">
      <xdr:nvSpPr>
        <xdr:cNvPr id="70" name="人口1人当たり決算額の推移該当値テキスト130"/>
        <xdr:cNvSpPr txBox="1"/>
      </xdr:nvSpPr>
      <xdr:spPr>
        <a:xfrm>
          <a:off x="5740400" y="301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89821</xdr:rowOff>
    </xdr:from>
    <xdr:to>
      <xdr:col>26</xdr:col>
      <xdr:colOff>101600</xdr:colOff>
      <xdr:row>18</xdr:row>
      <xdr:rowOff>19971</xdr:rowOff>
    </xdr:to>
    <xdr:sp macro="" textlink="">
      <xdr:nvSpPr>
        <xdr:cNvPr id="71" name="楕円 70"/>
        <xdr:cNvSpPr/>
      </xdr:nvSpPr>
      <xdr:spPr bwMode="auto">
        <a:xfrm>
          <a:off x="4953000" y="305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4748</xdr:rowOff>
    </xdr:from>
    <xdr:ext cx="736600" cy="259045"/>
    <xdr:sp macro="" textlink="">
      <xdr:nvSpPr>
        <xdr:cNvPr id="72" name="テキスト ボックス 71"/>
        <xdr:cNvSpPr txBox="1"/>
      </xdr:nvSpPr>
      <xdr:spPr>
        <a:xfrm>
          <a:off x="4622800" y="3138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80715</xdr:rowOff>
    </xdr:from>
    <xdr:to>
      <xdr:col>22</xdr:col>
      <xdr:colOff>165100</xdr:colOff>
      <xdr:row>18</xdr:row>
      <xdr:rowOff>10865</xdr:rowOff>
    </xdr:to>
    <xdr:sp macro="" textlink="">
      <xdr:nvSpPr>
        <xdr:cNvPr id="73" name="楕円 72"/>
        <xdr:cNvSpPr/>
      </xdr:nvSpPr>
      <xdr:spPr bwMode="auto">
        <a:xfrm>
          <a:off x="4254500" y="304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167092</xdr:rowOff>
    </xdr:from>
    <xdr:ext cx="762000" cy="259045"/>
    <xdr:sp macro="" textlink="">
      <xdr:nvSpPr>
        <xdr:cNvPr id="74" name="テキスト ボックス 73"/>
        <xdr:cNvSpPr txBox="1"/>
      </xdr:nvSpPr>
      <xdr:spPr>
        <a:xfrm>
          <a:off x="3924300" y="312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79724</xdr:rowOff>
    </xdr:from>
    <xdr:to>
      <xdr:col>19</xdr:col>
      <xdr:colOff>38100</xdr:colOff>
      <xdr:row>18</xdr:row>
      <xdr:rowOff>9874</xdr:rowOff>
    </xdr:to>
    <xdr:sp macro="" textlink="">
      <xdr:nvSpPr>
        <xdr:cNvPr id="75" name="楕円 74"/>
        <xdr:cNvSpPr/>
      </xdr:nvSpPr>
      <xdr:spPr bwMode="auto">
        <a:xfrm>
          <a:off x="3556000" y="3041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166101</xdr:rowOff>
    </xdr:from>
    <xdr:ext cx="762000" cy="259045"/>
    <xdr:sp macro="" textlink="">
      <xdr:nvSpPr>
        <xdr:cNvPr id="76" name="テキスト ボックス 75"/>
        <xdr:cNvSpPr txBox="1"/>
      </xdr:nvSpPr>
      <xdr:spPr>
        <a:xfrm>
          <a:off x="3225800" y="312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78295</xdr:rowOff>
    </xdr:from>
    <xdr:to>
      <xdr:col>15</xdr:col>
      <xdr:colOff>101600</xdr:colOff>
      <xdr:row>18</xdr:row>
      <xdr:rowOff>8445</xdr:rowOff>
    </xdr:to>
    <xdr:sp macro="" textlink="">
      <xdr:nvSpPr>
        <xdr:cNvPr id="77" name="楕円 76"/>
        <xdr:cNvSpPr/>
      </xdr:nvSpPr>
      <xdr:spPr bwMode="auto">
        <a:xfrm>
          <a:off x="2857500" y="3040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164672</xdr:rowOff>
    </xdr:from>
    <xdr:ext cx="762000" cy="259045"/>
    <xdr:sp macro="" textlink="">
      <xdr:nvSpPr>
        <xdr:cNvPr id="78" name="テキスト ボックス 77"/>
        <xdr:cNvSpPr txBox="1"/>
      </xdr:nvSpPr>
      <xdr:spPr>
        <a:xfrm>
          <a:off x="2527300" y="312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144031</xdr:rowOff>
    </xdr:from>
    <xdr:to>
      <xdr:col>29</xdr:col>
      <xdr:colOff>127000</xdr:colOff>
      <xdr:row>35</xdr:row>
      <xdr:rowOff>154051</xdr:rowOff>
    </xdr:to>
    <xdr:cxnSp macro="">
      <xdr:nvCxnSpPr>
        <xdr:cNvPr id="111" name="直線コネクタ 110"/>
        <xdr:cNvCxnSpPr/>
      </xdr:nvCxnSpPr>
      <xdr:spPr bwMode="auto">
        <a:xfrm flipV="1">
          <a:off x="5003800" y="6754381"/>
          <a:ext cx="647700" cy="10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143680</xdr:rowOff>
    </xdr:from>
    <xdr:ext cx="762000" cy="259045"/>
    <xdr:sp macro="" textlink="">
      <xdr:nvSpPr>
        <xdr:cNvPr id="112" name="人口1人当たり決算額の推移平均値テキスト445"/>
        <xdr:cNvSpPr txBox="1"/>
      </xdr:nvSpPr>
      <xdr:spPr>
        <a:xfrm>
          <a:off x="5740400" y="6754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154051</xdr:rowOff>
    </xdr:from>
    <xdr:to>
      <xdr:col>26</xdr:col>
      <xdr:colOff>50800</xdr:colOff>
      <xdr:row>35</xdr:row>
      <xdr:rowOff>171577</xdr:rowOff>
    </xdr:to>
    <xdr:cxnSp macro="">
      <xdr:nvCxnSpPr>
        <xdr:cNvPr id="114" name="直線コネクタ 113"/>
        <xdr:cNvCxnSpPr/>
      </xdr:nvCxnSpPr>
      <xdr:spPr bwMode="auto">
        <a:xfrm flipV="1">
          <a:off x="4305300" y="6764401"/>
          <a:ext cx="698500" cy="1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171577</xdr:rowOff>
    </xdr:from>
    <xdr:to>
      <xdr:col>22</xdr:col>
      <xdr:colOff>114300</xdr:colOff>
      <xdr:row>35</xdr:row>
      <xdr:rowOff>172948</xdr:rowOff>
    </xdr:to>
    <xdr:cxnSp macro="">
      <xdr:nvCxnSpPr>
        <xdr:cNvPr id="117" name="直線コネクタ 116"/>
        <xdr:cNvCxnSpPr/>
      </xdr:nvCxnSpPr>
      <xdr:spPr bwMode="auto">
        <a:xfrm flipV="1">
          <a:off x="3606800" y="6781927"/>
          <a:ext cx="698500" cy="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230611</xdr:rowOff>
    </xdr:from>
    <xdr:ext cx="762000" cy="259045"/>
    <xdr:sp macro="" textlink="">
      <xdr:nvSpPr>
        <xdr:cNvPr id="119" name="テキスト ボックス 118"/>
        <xdr:cNvSpPr txBox="1"/>
      </xdr:nvSpPr>
      <xdr:spPr>
        <a:xfrm>
          <a:off x="3924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172948</xdr:rowOff>
    </xdr:from>
    <xdr:to>
      <xdr:col>18</xdr:col>
      <xdr:colOff>177800</xdr:colOff>
      <xdr:row>35</xdr:row>
      <xdr:rowOff>265570</xdr:rowOff>
    </xdr:to>
    <xdr:cxnSp macro="">
      <xdr:nvCxnSpPr>
        <xdr:cNvPr id="120" name="直線コネクタ 119"/>
        <xdr:cNvCxnSpPr/>
      </xdr:nvCxnSpPr>
      <xdr:spPr bwMode="auto">
        <a:xfrm flipV="1">
          <a:off x="2908300" y="6783298"/>
          <a:ext cx="698500" cy="92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200550</xdr:rowOff>
    </xdr:from>
    <xdr:ext cx="762000" cy="259045"/>
    <xdr:sp macro="" textlink="">
      <xdr:nvSpPr>
        <xdr:cNvPr id="122" name="テキスト ボックス 121"/>
        <xdr:cNvSpPr txBox="1"/>
      </xdr:nvSpPr>
      <xdr:spPr>
        <a:xfrm>
          <a:off x="32258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4" name="テキスト ボックス 123"/>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93231</xdr:rowOff>
    </xdr:from>
    <xdr:to>
      <xdr:col>29</xdr:col>
      <xdr:colOff>177800</xdr:colOff>
      <xdr:row>35</xdr:row>
      <xdr:rowOff>194831</xdr:rowOff>
    </xdr:to>
    <xdr:sp macro="" textlink="">
      <xdr:nvSpPr>
        <xdr:cNvPr id="130" name="楕円 129"/>
        <xdr:cNvSpPr/>
      </xdr:nvSpPr>
      <xdr:spPr bwMode="auto">
        <a:xfrm>
          <a:off x="5600700" y="670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281208</xdr:rowOff>
    </xdr:from>
    <xdr:ext cx="762000" cy="259045"/>
    <xdr:sp macro="" textlink="">
      <xdr:nvSpPr>
        <xdr:cNvPr id="131" name="人口1人当たり決算額の推移該当値テキスト445"/>
        <xdr:cNvSpPr txBox="1"/>
      </xdr:nvSpPr>
      <xdr:spPr>
        <a:xfrm>
          <a:off x="5740400" y="654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103251</xdr:rowOff>
    </xdr:from>
    <xdr:to>
      <xdr:col>26</xdr:col>
      <xdr:colOff>101600</xdr:colOff>
      <xdr:row>35</xdr:row>
      <xdr:rowOff>204851</xdr:rowOff>
    </xdr:to>
    <xdr:sp macro="" textlink="">
      <xdr:nvSpPr>
        <xdr:cNvPr id="132" name="楕円 131"/>
        <xdr:cNvSpPr/>
      </xdr:nvSpPr>
      <xdr:spPr bwMode="auto">
        <a:xfrm>
          <a:off x="4953000" y="6713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215028</xdr:rowOff>
    </xdr:from>
    <xdr:ext cx="736600" cy="259045"/>
    <xdr:sp macro="" textlink="">
      <xdr:nvSpPr>
        <xdr:cNvPr id="133" name="テキスト ボックス 132"/>
        <xdr:cNvSpPr txBox="1"/>
      </xdr:nvSpPr>
      <xdr:spPr>
        <a:xfrm>
          <a:off x="4622800" y="648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120777</xdr:rowOff>
    </xdr:from>
    <xdr:to>
      <xdr:col>22</xdr:col>
      <xdr:colOff>165100</xdr:colOff>
      <xdr:row>35</xdr:row>
      <xdr:rowOff>222377</xdr:rowOff>
    </xdr:to>
    <xdr:sp macro="" textlink="">
      <xdr:nvSpPr>
        <xdr:cNvPr id="134" name="楕円 133"/>
        <xdr:cNvSpPr/>
      </xdr:nvSpPr>
      <xdr:spPr bwMode="auto">
        <a:xfrm>
          <a:off x="4254500" y="6731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207154</xdr:rowOff>
    </xdr:from>
    <xdr:ext cx="762000" cy="259045"/>
    <xdr:sp macro="" textlink="">
      <xdr:nvSpPr>
        <xdr:cNvPr id="135" name="テキスト ボックス 134"/>
        <xdr:cNvSpPr txBox="1"/>
      </xdr:nvSpPr>
      <xdr:spPr>
        <a:xfrm>
          <a:off x="3924300" y="68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122148</xdr:rowOff>
    </xdr:from>
    <xdr:to>
      <xdr:col>19</xdr:col>
      <xdr:colOff>38100</xdr:colOff>
      <xdr:row>35</xdr:row>
      <xdr:rowOff>223748</xdr:rowOff>
    </xdr:to>
    <xdr:sp macro="" textlink="">
      <xdr:nvSpPr>
        <xdr:cNvPr id="136" name="楕円 135"/>
        <xdr:cNvSpPr/>
      </xdr:nvSpPr>
      <xdr:spPr bwMode="auto">
        <a:xfrm>
          <a:off x="3556000" y="6732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208525</xdr:rowOff>
    </xdr:from>
    <xdr:ext cx="762000" cy="259045"/>
    <xdr:sp macro="" textlink="">
      <xdr:nvSpPr>
        <xdr:cNvPr id="137" name="テキスト ボックス 136"/>
        <xdr:cNvSpPr txBox="1"/>
      </xdr:nvSpPr>
      <xdr:spPr>
        <a:xfrm>
          <a:off x="3225800" y="681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214770</xdr:rowOff>
    </xdr:from>
    <xdr:to>
      <xdr:col>15</xdr:col>
      <xdr:colOff>101600</xdr:colOff>
      <xdr:row>35</xdr:row>
      <xdr:rowOff>316370</xdr:rowOff>
    </xdr:to>
    <xdr:sp macro="" textlink="">
      <xdr:nvSpPr>
        <xdr:cNvPr id="138" name="楕円 137"/>
        <xdr:cNvSpPr/>
      </xdr:nvSpPr>
      <xdr:spPr bwMode="auto">
        <a:xfrm>
          <a:off x="2857500" y="6825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301147</xdr:rowOff>
    </xdr:from>
    <xdr:ext cx="762000" cy="259045"/>
    <xdr:sp macro="" textlink="">
      <xdr:nvSpPr>
        <xdr:cNvPr id="139" name="テキスト ボックス 138"/>
        <xdr:cNvSpPr txBox="1"/>
      </xdr:nvSpPr>
      <xdr:spPr>
        <a:xfrm>
          <a:off x="2527300" y="69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133,975
131,489
67.82
48,943,828
48,109,190
460,871
26,208,577
45,077,837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19190</xdr:rowOff>
    </xdr:from>
    <xdr:to>
      <xdr:col>24</xdr:col>
      <xdr:colOff>63500</xdr:colOff>
      <xdr:row>37</xdr:row>
      <xdr:rowOff>79692</xdr:rowOff>
    </xdr:to>
    <xdr:cxnSp macro="">
      <xdr:nvCxnSpPr>
        <xdr:cNvPr id="61" name="直線コネクタ 60"/>
        <xdr:cNvCxnSpPr/>
      </xdr:nvCxnSpPr>
      <xdr:spPr>
        <a:xfrm flipV="1">
          <a:off x="3797300" y="6362840"/>
          <a:ext cx="838200" cy="6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91241</xdr:rowOff>
    </xdr:from>
    <xdr:ext cx="534377" cy="259045"/>
    <xdr:sp macro="" textlink="">
      <xdr:nvSpPr>
        <xdr:cNvPr id="62" name="人件費平均値テキスト"/>
        <xdr:cNvSpPr txBox="1"/>
      </xdr:nvSpPr>
      <xdr:spPr>
        <a:xfrm>
          <a:off x="4686300" y="5920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131851</xdr:rowOff>
    </xdr:from>
    <xdr:to>
      <xdr:col>19</xdr:col>
      <xdr:colOff>177800</xdr:colOff>
      <xdr:row>37</xdr:row>
      <xdr:rowOff>79692</xdr:rowOff>
    </xdr:to>
    <xdr:cxnSp macro="">
      <xdr:nvCxnSpPr>
        <xdr:cNvPr id="64" name="直線コネクタ 63"/>
        <xdr:cNvCxnSpPr/>
      </xdr:nvCxnSpPr>
      <xdr:spPr>
        <a:xfrm>
          <a:off x="2908300" y="6304051"/>
          <a:ext cx="889000" cy="11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11421</xdr:rowOff>
    </xdr:from>
    <xdr:ext cx="534377" cy="259045"/>
    <xdr:sp macro="" textlink="">
      <xdr:nvSpPr>
        <xdr:cNvPr id="66" name="テキスト ボックス 65"/>
        <xdr:cNvSpPr txBox="1"/>
      </xdr:nvSpPr>
      <xdr:spPr>
        <a:xfrm>
          <a:off x="3530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103886</xdr:rowOff>
    </xdr:from>
    <xdr:to>
      <xdr:col>15</xdr:col>
      <xdr:colOff>50800</xdr:colOff>
      <xdr:row>36</xdr:row>
      <xdr:rowOff>131851</xdr:rowOff>
    </xdr:to>
    <xdr:cxnSp macro="">
      <xdr:nvCxnSpPr>
        <xdr:cNvPr id="67" name="直線コネクタ 66"/>
        <xdr:cNvCxnSpPr/>
      </xdr:nvCxnSpPr>
      <xdr:spPr>
        <a:xfrm>
          <a:off x="2019300" y="6276086"/>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23876</xdr:rowOff>
    </xdr:from>
    <xdr:to>
      <xdr:col>10</xdr:col>
      <xdr:colOff>114300</xdr:colOff>
      <xdr:row>36</xdr:row>
      <xdr:rowOff>103886</xdr:rowOff>
    </xdr:to>
    <xdr:cxnSp macro="">
      <xdr:nvCxnSpPr>
        <xdr:cNvPr id="70" name="直線コネクタ 69"/>
        <xdr:cNvCxnSpPr/>
      </xdr:nvCxnSpPr>
      <xdr:spPr>
        <a:xfrm>
          <a:off x="1130300" y="6196076"/>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168127</xdr:rowOff>
    </xdr:from>
    <xdr:ext cx="534377" cy="259045"/>
    <xdr:sp macro="" textlink="">
      <xdr:nvSpPr>
        <xdr:cNvPr id="72" name="テキスト ボックス 71"/>
        <xdr:cNvSpPr txBox="1"/>
      </xdr:nvSpPr>
      <xdr:spPr>
        <a:xfrm>
          <a:off x="1752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75163</xdr:rowOff>
    </xdr:from>
    <xdr:ext cx="534377" cy="259045"/>
    <xdr:sp macro="" textlink="">
      <xdr:nvSpPr>
        <xdr:cNvPr id="74" name="テキスト ボックス 73"/>
        <xdr:cNvSpPr txBox="1"/>
      </xdr:nvSpPr>
      <xdr:spPr>
        <a:xfrm>
          <a:off x="863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139840</xdr:rowOff>
    </xdr:from>
    <xdr:to>
      <xdr:col>24</xdr:col>
      <xdr:colOff>114300</xdr:colOff>
      <xdr:row>37</xdr:row>
      <xdr:rowOff>69990</xdr:rowOff>
    </xdr:to>
    <xdr:sp macro="" textlink="">
      <xdr:nvSpPr>
        <xdr:cNvPr id="80" name="楕円 79"/>
        <xdr:cNvSpPr/>
      </xdr:nvSpPr>
      <xdr:spPr>
        <a:xfrm>
          <a:off x="4584700" y="63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118267</xdr:rowOff>
    </xdr:from>
    <xdr:ext cx="534377" cy="259045"/>
    <xdr:sp macro="" textlink="">
      <xdr:nvSpPr>
        <xdr:cNvPr id="81" name="人件費該当値テキスト"/>
        <xdr:cNvSpPr txBox="1"/>
      </xdr:nvSpPr>
      <xdr:spPr>
        <a:xfrm>
          <a:off x="4686300" y="62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28892</xdr:rowOff>
    </xdr:from>
    <xdr:to>
      <xdr:col>20</xdr:col>
      <xdr:colOff>38100</xdr:colOff>
      <xdr:row>37</xdr:row>
      <xdr:rowOff>130492</xdr:rowOff>
    </xdr:to>
    <xdr:sp macro="" textlink="">
      <xdr:nvSpPr>
        <xdr:cNvPr id="82" name="楕円 81"/>
        <xdr:cNvSpPr/>
      </xdr:nvSpPr>
      <xdr:spPr>
        <a:xfrm>
          <a:off x="3746500" y="63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121619</xdr:rowOff>
    </xdr:from>
    <xdr:ext cx="534377" cy="259045"/>
    <xdr:sp macro="" textlink="">
      <xdr:nvSpPr>
        <xdr:cNvPr id="83" name="テキスト ボックス 82"/>
        <xdr:cNvSpPr txBox="1"/>
      </xdr:nvSpPr>
      <xdr:spPr>
        <a:xfrm>
          <a:off x="3530111" y="64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81051</xdr:rowOff>
    </xdr:from>
    <xdr:to>
      <xdr:col>15</xdr:col>
      <xdr:colOff>101600</xdr:colOff>
      <xdr:row>37</xdr:row>
      <xdr:rowOff>11201</xdr:rowOff>
    </xdr:to>
    <xdr:sp macro="" textlink="">
      <xdr:nvSpPr>
        <xdr:cNvPr id="84" name="楕円 83"/>
        <xdr:cNvSpPr/>
      </xdr:nvSpPr>
      <xdr:spPr>
        <a:xfrm>
          <a:off x="2857500" y="62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2328</xdr:rowOff>
    </xdr:from>
    <xdr:ext cx="534377" cy="259045"/>
    <xdr:sp macro="" textlink="">
      <xdr:nvSpPr>
        <xdr:cNvPr id="85" name="テキスト ボックス 84"/>
        <xdr:cNvSpPr txBox="1"/>
      </xdr:nvSpPr>
      <xdr:spPr>
        <a:xfrm>
          <a:off x="2641111" y="634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53086</xdr:rowOff>
    </xdr:from>
    <xdr:to>
      <xdr:col>10</xdr:col>
      <xdr:colOff>165100</xdr:colOff>
      <xdr:row>36</xdr:row>
      <xdr:rowOff>154686</xdr:rowOff>
    </xdr:to>
    <xdr:sp macro="" textlink="">
      <xdr:nvSpPr>
        <xdr:cNvPr id="86" name="楕円 85"/>
        <xdr:cNvSpPr/>
      </xdr:nvSpPr>
      <xdr:spPr>
        <a:xfrm>
          <a:off x="1968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145813</xdr:rowOff>
    </xdr:from>
    <xdr:ext cx="534377" cy="259045"/>
    <xdr:sp macro="" textlink="">
      <xdr:nvSpPr>
        <xdr:cNvPr id="87" name="テキスト ボックス 86"/>
        <xdr:cNvSpPr txBox="1"/>
      </xdr:nvSpPr>
      <xdr:spPr>
        <a:xfrm>
          <a:off x="1752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144526</xdr:rowOff>
    </xdr:from>
    <xdr:to>
      <xdr:col>6</xdr:col>
      <xdr:colOff>38100</xdr:colOff>
      <xdr:row>36</xdr:row>
      <xdr:rowOff>74676</xdr:rowOff>
    </xdr:to>
    <xdr:sp macro="" textlink="">
      <xdr:nvSpPr>
        <xdr:cNvPr id="88" name="楕円 87"/>
        <xdr:cNvSpPr/>
      </xdr:nvSpPr>
      <xdr:spPr>
        <a:xfrm>
          <a:off x="10795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65803</xdr:rowOff>
    </xdr:from>
    <xdr:ext cx="534377" cy="259045"/>
    <xdr:sp macro="" textlink="">
      <xdr:nvSpPr>
        <xdr:cNvPr id="89" name="テキスト ボックス 88"/>
        <xdr:cNvSpPr txBox="1"/>
      </xdr:nvSpPr>
      <xdr:spPr>
        <a:xfrm>
          <a:off x="863111" y="62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122392</xdr:rowOff>
    </xdr:from>
    <xdr:to>
      <xdr:col>24</xdr:col>
      <xdr:colOff>63500</xdr:colOff>
      <xdr:row>57</xdr:row>
      <xdr:rowOff>37059</xdr:rowOff>
    </xdr:to>
    <xdr:cxnSp macro="">
      <xdr:nvCxnSpPr>
        <xdr:cNvPr id="121" name="直線コネクタ 120"/>
        <xdr:cNvCxnSpPr/>
      </xdr:nvCxnSpPr>
      <xdr:spPr>
        <a:xfrm flipV="1">
          <a:off x="3797300" y="9723592"/>
          <a:ext cx="838200" cy="8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37059</xdr:rowOff>
    </xdr:from>
    <xdr:to>
      <xdr:col>19</xdr:col>
      <xdr:colOff>177800</xdr:colOff>
      <xdr:row>57</xdr:row>
      <xdr:rowOff>77521</xdr:rowOff>
    </xdr:to>
    <xdr:cxnSp macro="">
      <xdr:nvCxnSpPr>
        <xdr:cNvPr id="124" name="直線コネクタ 123"/>
        <xdr:cNvCxnSpPr/>
      </xdr:nvCxnSpPr>
      <xdr:spPr>
        <a:xfrm flipV="1">
          <a:off x="2908300" y="9809709"/>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77521</xdr:rowOff>
    </xdr:from>
    <xdr:to>
      <xdr:col>15</xdr:col>
      <xdr:colOff>50800</xdr:colOff>
      <xdr:row>57</xdr:row>
      <xdr:rowOff>140777</xdr:rowOff>
    </xdr:to>
    <xdr:cxnSp macro="">
      <xdr:nvCxnSpPr>
        <xdr:cNvPr id="127" name="直線コネクタ 126"/>
        <xdr:cNvCxnSpPr/>
      </xdr:nvCxnSpPr>
      <xdr:spPr>
        <a:xfrm flipV="1">
          <a:off x="2019300" y="9850171"/>
          <a:ext cx="889000" cy="6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140777</xdr:rowOff>
    </xdr:from>
    <xdr:to>
      <xdr:col>10</xdr:col>
      <xdr:colOff>114300</xdr:colOff>
      <xdr:row>58</xdr:row>
      <xdr:rowOff>26380</xdr:rowOff>
    </xdr:to>
    <xdr:cxnSp macro="">
      <xdr:nvCxnSpPr>
        <xdr:cNvPr id="130" name="直線コネクタ 129"/>
        <xdr:cNvCxnSpPr/>
      </xdr:nvCxnSpPr>
      <xdr:spPr>
        <a:xfrm flipV="1">
          <a:off x="1130300" y="9913427"/>
          <a:ext cx="889000" cy="5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99161</xdr:rowOff>
    </xdr:from>
    <xdr:ext cx="534377" cy="259045"/>
    <xdr:sp macro="" textlink="">
      <xdr:nvSpPr>
        <xdr:cNvPr id="132" name="テキスト ボックス 131"/>
        <xdr:cNvSpPr txBox="1"/>
      </xdr:nvSpPr>
      <xdr:spPr>
        <a:xfrm>
          <a:off x="1752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4" name="テキスト ボックス 133"/>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71592</xdr:rowOff>
    </xdr:from>
    <xdr:to>
      <xdr:col>24</xdr:col>
      <xdr:colOff>114300</xdr:colOff>
      <xdr:row>57</xdr:row>
      <xdr:rowOff>1742</xdr:rowOff>
    </xdr:to>
    <xdr:sp macro="" textlink="">
      <xdr:nvSpPr>
        <xdr:cNvPr id="140" name="楕円 139"/>
        <xdr:cNvSpPr/>
      </xdr:nvSpPr>
      <xdr:spPr>
        <a:xfrm>
          <a:off x="4584700" y="9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50019</xdr:rowOff>
    </xdr:from>
    <xdr:ext cx="534377" cy="259045"/>
    <xdr:sp macro="" textlink="">
      <xdr:nvSpPr>
        <xdr:cNvPr id="141" name="物件費該当値テキスト"/>
        <xdr:cNvSpPr txBox="1"/>
      </xdr:nvSpPr>
      <xdr:spPr>
        <a:xfrm>
          <a:off x="4686300" y="96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157709</xdr:rowOff>
    </xdr:from>
    <xdr:to>
      <xdr:col>20</xdr:col>
      <xdr:colOff>38100</xdr:colOff>
      <xdr:row>57</xdr:row>
      <xdr:rowOff>87859</xdr:rowOff>
    </xdr:to>
    <xdr:sp macro="" textlink="">
      <xdr:nvSpPr>
        <xdr:cNvPr id="142" name="楕円 141"/>
        <xdr:cNvSpPr/>
      </xdr:nvSpPr>
      <xdr:spPr>
        <a:xfrm>
          <a:off x="37465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78986</xdr:rowOff>
    </xdr:from>
    <xdr:ext cx="534377" cy="259045"/>
    <xdr:sp macro="" textlink="">
      <xdr:nvSpPr>
        <xdr:cNvPr id="143" name="テキスト ボックス 142"/>
        <xdr:cNvSpPr txBox="1"/>
      </xdr:nvSpPr>
      <xdr:spPr>
        <a:xfrm>
          <a:off x="3530111" y="985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26721</xdr:rowOff>
    </xdr:from>
    <xdr:to>
      <xdr:col>15</xdr:col>
      <xdr:colOff>101600</xdr:colOff>
      <xdr:row>57</xdr:row>
      <xdr:rowOff>128321</xdr:rowOff>
    </xdr:to>
    <xdr:sp macro="" textlink="">
      <xdr:nvSpPr>
        <xdr:cNvPr id="144" name="楕円 143"/>
        <xdr:cNvSpPr/>
      </xdr:nvSpPr>
      <xdr:spPr>
        <a:xfrm>
          <a:off x="2857500" y="97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119448</xdr:rowOff>
    </xdr:from>
    <xdr:ext cx="534377" cy="259045"/>
    <xdr:sp macro="" textlink="">
      <xdr:nvSpPr>
        <xdr:cNvPr id="145" name="テキスト ボックス 144"/>
        <xdr:cNvSpPr txBox="1"/>
      </xdr:nvSpPr>
      <xdr:spPr>
        <a:xfrm>
          <a:off x="2641111" y="98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89977</xdr:rowOff>
    </xdr:from>
    <xdr:to>
      <xdr:col>10</xdr:col>
      <xdr:colOff>165100</xdr:colOff>
      <xdr:row>58</xdr:row>
      <xdr:rowOff>20127</xdr:rowOff>
    </xdr:to>
    <xdr:sp macro="" textlink="">
      <xdr:nvSpPr>
        <xdr:cNvPr id="146" name="楕円 145"/>
        <xdr:cNvSpPr/>
      </xdr:nvSpPr>
      <xdr:spPr>
        <a:xfrm>
          <a:off x="1968500" y="98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11254</xdr:rowOff>
    </xdr:from>
    <xdr:ext cx="534377" cy="259045"/>
    <xdr:sp macro="" textlink="">
      <xdr:nvSpPr>
        <xdr:cNvPr id="147" name="テキスト ボックス 146"/>
        <xdr:cNvSpPr txBox="1"/>
      </xdr:nvSpPr>
      <xdr:spPr>
        <a:xfrm>
          <a:off x="1752111" y="995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147030</xdr:rowOff>
    </xdr:from>
    <xdr:to>
      <xdr:col>6</xdr:col>
      <xdr:colOff>38100</xdr:colOff>
      <xdr:row>58</xdr:row>
      <xdr:rowOff>77180</xdr:rowOff>
    </xdr:to>
    <xdr:sp macro="" textlink="">
      <xdr:nvSpPr>
        <xdr:cNvPr id="148" name="楕円 147"/>
        <xdr:cNvSpPr/>
      </xdr:nvSpPr>
      <xdr:spPr>
        <a:xfrm>
          <a:off x="1079500" y="991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68307</xdr:rowOff>
    </xdr:from>
    <xdr:ext cx="534377" cy="259045"/>
    <xdr:sp macro="" textlink="">
      <xdr:nvSpPr>
        <xdr:cNvPr id="149" name="テキスト ボックス 148"/>
        <xdr:cNvSpPr txBox="1"/>
      </xdr:nvSpPr>
      <xdr:spPr>
        <a:xfrm>
          <a:off x="863111" y="100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93490</xdr:rowOff>
    </xdr:from>
    <xdr:to>
      <xdr:col>24</xdr:col>
      <xdr:colOff>63500</xdr:colOff>
      <xdr:row>76</xdr:row>
      <xdr:rowOff>111615</xdr:rowOff>
    </xdr:to>
    <xdr:cxnSp macro="">
      <xdr:nvCxnSpPr>
        <xdr:cNvPr id="180" name="直線コネクタ 179"/>
        <xdr:cNvCxnSpPr/>
      </xdr:nvCxnSpPr>
      <xdr:spPr>
        <a:xfrm>
          <a:off x="3797300" y="13123690"/>
          <a:ext cx="8382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93490</xdr:rowOff>
    </xdr:from>
    <xdr:to>
      <xdr:col>19</xdr:col>
      <xdr:colOff>177800</xdr:colOff>
      <xdr:row>77</xdr:row>
      <xdr:rowOff>49240</xdr:rowOff>
    </xdr:to>
    <xdr:cxnSp macro="">
      <xdr:nvCxnSpPr>
        <xdr:cNvPr id="183" name="直線コネクタ 182"/>
        <xdr:cNvCxnSpPr/>
      </xdr:nvCxnSpPr>
      <xdr:spPr>
        <a:xfrm flipV="1">
          <a:off x="2908300" y="13123690"/>
          <a:ext cx="889000" cy="1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48261</xdr:rowOff>
    </xdr:from>
    <xdr:to>
      <xdr:col>15</xdr:col>
      <xdr:colOff>50800</xdr:colOff>
      <xdr:row>77</xdr:row>
      <xdr:rowOff>49240</xdr:rowOff>
    </xdr:to>
    <xdr:cxnSp macro="">
      <xdr:nvCxnSpPr>
        <xdr:cNvPr id="186" name="直線コネクタ 185"/>
        <xdr:cNvCxnSpPr/>
      </xdr:nvCxnSpPr>
      <xdr:spPr>
        <a:xfrm>
          <a:off x="2019300" y="13249911"/>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48261</xdr:rowOff>
    </xdr:from>
    <xdr:to>
      <xdr:col>10</xdr:col>
      <xdr:colOff>114300</xdr:colOff>
      <xdr:row>78</xdr:row>
      <xdr:rowOff>44994</xdr:rowOff>
    </xdr:to>
    <xdr:cxnSp macro="">
      <xdr:nvCxnSpPr>
        <xdr:cNvPr id="189" name="直線コネクタ 188"/>
        <xdr:cNvCxnSpPr/>
      </xdr:nvCxnSpPr>
      <xdr:spPr>
        <a:xfrm flipV="1">
          <a:off x="1130300" y="13249911"/>
          <a:ext cx="889000" cy="16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32311</xdr:rowOff>
    </xdr:from>
    <xdr:ext cx="469744" cy="259045"/>
    <xdr:sp macro="" textlink="">
      <xdr:nvSpPr>
        <xdr:cNvPr id="193" name="テキスト ボックス 192"/>
        <xdr:cNvSpPr txBox="1"/>
      </xdr:nvSpPr>
      <xdr:spPr>
        <a:xfrm>
          <a:off x="895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60815</xdr:rowOff>
    </xdr:from>
    <xdr:to>
      <xdr:col>24</xdr:col>
      <xdr:colOff>114300</xdr:colOff>
      <xdr:row>76</xdr:row>
      <xdr:rowOff>162415</xdr:rowOff>
    </xdr:to>
    <xdr:sp macro="" textlink="">
      <xdr:nvSpPr>
        <xdr:cNvPr id="199" name="楕円 198"/>
        <xdr:cNvSpPr/>
      </xdr:nvSpPr>
      <xdr:spPr>
        <a:xfrm>
          <a:off x="4584700" y="130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39242</xdr:rowOff>
    </xdr:from>
    <xdr:ext cx="469744" cy="259045"/>
    <xdr:sp macro="" textlink="">
      <xdr:nvSpPr>
        <xdr:cNvPr id="200" name="維持補修費該当値テキスト"/>
        <xdr:cNvSpPr txBox="1"/>
      </xdr:nvSpPr>
      <xdr:spPr>
        <a:xfrm>
          <a:off x="4686300" y="1306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42690</xdr:rowOff>
    </xdr:from>
    <xdr:to>
      <xdr:col>20</xdr:col>
      <xdr:colOff>38100</xdr:colOff>
      <xdr:row>76</xdr:row>
      <xdr:rowOff>144290</xdr:rowOff>
    </xdr:to>
    <xdr:sp macro="" textlink="">
      <xdr:nvSpPr>
        <xdr:cNvPr id="201" name="楕円 200"/>
        <xdr:cNvSpPr/>
      </xdr:nvSpPr>
      <xdr:spPr>
        <a:xfrm>
          <a:off x="3746500" y="130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135417</xdr:rowOff>
    </xdr:from>
    <xdr:ext cx="469744" cy="259045"/>
    <xdr:sp macro="" textlink="">
      <xdr:nvSpPr>
        <xdr:cNvPr id="202" name="テキスト ボックス 201"/>
        <xdr:cNvSpPr txBox="1"/>
      </xdr:nvSpPr>
      <xdr:spPr>
        <a:xfrm>
          <a:off x="3562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169890</xdr:rowOff>
    </xdr:from>
    <xdr:to>
      <xdr:col>15</xdr:col>
      <xdr:colOff>101600</xdr:colOff>
      <xdr:row>77</xdr:row>
      <xdr:rowOff>100040</xdr:rowOff>
    </xdr:to>
    <xdr:sp macro="" textlink="">
      <xdr:nvSpPr>
        <xdr:cNvPr id="203" name="楕円 202"/>
        <xdr:cNvSpPr/>
      </xdr:nvSpPr>
      <xdr:spPr>
        <a:xfrm>
          <a:off x="2857500" y="132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91167</xdr:rowOff>
    </xdr:from>
    <xdr:ext cx="469744" cy="259045"/>
    <xdr:sp macro="" textlink="">
      <xdr:nvSpPr>
        <xdr:cNvPr id="204" name="テキスト ボックス 203"/>
        <xdr:cNvSpPr txBox="1"/>
      </xdr:nvSpPr>
      <xdr:spPr>
        <a:xfrm>
          <a:off x="2673428" y="132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168911</xdr:rowOff>
    </xdr:from>
    <xdr:to>
      <xdr:col>10</xdr:col>
      <xdr:colOff>165100</xdr:colOff>
      <xdr:row>77</xdr:row>
      <xdr:rowOff>99061</xdr:rowOff>
    </xdr:to>
    <xdr:sp macro="" textlink="">
      <xdr:nvSpPr>
        <xdr:cNvPr id="205" name="楕円 204"/>
        <xdr:cNvSpPr/>
      </xdr:nvSpPr>
      <xdr:spPr>
        <a:xfrm>
          <a:off x="1968500" y="131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90188</xdr:rowOff>
    </xdr:from>
    <xdr:ext cx="469744" cy="259045"/>
    <xdr:sp macro="" textlink="">
      <xdr:nvSpPr>
        <xdr:cNvPr id="206" name="テキスト ボックス 205"/>
        <xdr:cNvSpPr txBox="1"/>
      </xdr:nvSpPr>
      <xdr:spPr>
        <a:xfrm>
          <a:off x="1784428" y="1329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165644</xdr:rowOff>
    </xdr:from>
    <xdr:to>
      <xdr:col>6</xdr:col>
      <xdr:colOff>38100</xdr:colOff>
      <xdr:row>78</xdr:row>
      <xdr:rowOff>95794</xdr:rowOff>
    </xdr:to>
    <xdr:sp macro="" textlink="">
      <xdr:nvSpPr>
        <xdr:cNvPr id="207" name="楕円 206"/>
        <xdr:cNvSpPr/>
      </xdr:nvSpPr>
      <xdr:spPr>
        <a:xfrm>
          <a:off x="1079500" y="133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86921</xdr:rowOff>
    </xdr:from>
    <xdr:ext cx="469744" cy="259045"/>
    <xdr:sp macro="" textlink="">
      <xdr:nvSpPr>
        <xdr:cNvPr id="208" name="テキスト ボックス 207"/>
        <xdr:cNvSpPr txBox="1"/>
      </xdr:nvSpPr>
      <xdr:spPr>
        <a:xfrm>
          <a:off x="895428" y="1346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88912</xdr:rowOff>
    </xdr:from>
    <xdr:to>
      <xdr:col>24</xdr:col>
      <xdr:colOff>63500</xdr:colOff>
      <xdr:row>92</xdr:row>
      <xdr:rowOff>98323</xdr:rowOff>
    </xdr:to>
    <xdr:cxnSp macro="">
      <xdr:nvCxnSpPr>
        <xdr:cNvPr id="238" name="直線コネクタ 237"/>
        <xdr:cNvCxnSpPr/>
      </xdr:nvCxnSpPr>
      <xdr:spPr>
        <a:xfrm flipV="1">
          <a:off x="3797300" y="15862312"/>
          <a:ext cx="8382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98323</xdr:rowOff>
    </xdr:from>
    <xdr:to>
      <xdr:col>19</xdr:col>
      <xdr:colOff>177800</xdr:colOff>
      <xdr:row>93</xdr:row>
      <xdr:rowOff>53518</xdr:rowOff>
    </xdr:to>
    <xdr:cxnSp macro="">
      <xdr:nvCxnSpPr>
        <xdr:cNvPr id="241" name="直線コネクタ 240"/>
        <xdr:cNvCxnSpPr/>
      </xdr:nvCxnSpPr>
      <xdr:spPr>
        <a:xfrm flipV="1">
          <a:off x="2908300" y="15871723"/>
          <a:ext cx="889000" cy="1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53518</xdr:rowOff>
    </xdr:from>
    <xdr:to>
      <xdr:col>15</xdr:col>
      <xdr:colOff>50800</xdr:colOff>
      <xdr:row>94</xdr:row>
      <xdr:rowOff>105524</xdr:rowOff>
    </xdr:to>
    <xdr:cxnSp macro="">
      <xdr:nvCxnSpPr>
        <xdr:cNvPr id="244" name="直線コネクタ 243"/>
        <xdr:cNvCxnSpPr/>
      </xdr:nvCxnSpPr>
      <xdr:spPr>
        <a:xfrm flipV="1">
          <a:off x="2019300" y="15998368"/>
          <a:ext cx="889000" cy="2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105524</xdr:rowOff>
    </xdr:from>
    <xdr:to>
      <xdr:col>10</xdr:col>
      <xdr:colOff>114300</xdr:colOff>
      <xdr:row>95</xdr:row>
      <xdr:rowOff>58471</xdr:rowOff>
    </xdr:to>
    <xdr:cxnSp macro="">
      <xdr:nvCxnSpPr>
        <xdr:cNvPr id="247" name="直線コネクタ 246"/>
        <xdr:cNvCxnSpPr/>
      </xdr:nvCxnSpPr>
      <xdr:spPr>
        <a:xfrm flipV="1">
          <a:off x="1130300" y="16221824"/>
          <a:ext cx="889000" cy="1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111789</xdr:rowOff>
    </xdr:from>
    <xdr:ext cx="534377" cy="259045"/>
    <xdr:sp macro="" textlink="">
      <xdr:nvSpPr>
        <xdr:cNvPr id="249" name="テキスト ボックス 248"/>
        <xdr:cNvSpPr txBox="1"/>
      </xdr:nvSpPr>
      <xdr:spPr>
        <a:xfrm>
          <a:off x="1752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38112</xdr:rowOff>
    </xdr:from>
    <xdr:to>
      <xdr:col>24</xdr:col>
      <xdr:colOff>114300</xdr:colOff>
      <xdr:row>92</xdr:row>
      <xdr:rowOff>139712</xdr:rowOff>
    </xdr:to>
    <xdr:sp macro="" textlink="">
      <xdr:nvSpPr>
        <xdr:cNvPr id="257" name="楕円 256"/>
        <xdr:cNvSpPr/>
      </xdr:nvSpPr>
      <xdr:spPr>
        <a:xfrm>
          <a:off x="4584700" y="158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60989</xdr:rowOff>
    </xdr:from>
    <xdr:ext cx="534377" cy="259045"/>
    <xdr:sp macro="" textlink="">
      <xdr:nvSpPr>
        <xdr:cNvPr id="258" name="扶助費該当値テキスト"/>
        <xdr:cNvSpPr txBox="1"/>
      </xdr:nvSpPr>
      <xdr:spPr>
        <a:xfrm>
          <a:off x="4686300" y="156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47523</xdr:rowOff>
    </xdr:from>
    <xdr:to>
      <xdr:col>20</xdr:col>
      <xdr:colOff>38100</xdr:colOff>
      <xdr:row>92</xdr:row>
      <xdr:rowOff>149123</xdr:rowOff>
    </xdr:to>
    <xdr:sp macro="" textlink="">
      <xdr:nvSpPr>
        <xdr:cNvPr id="259" name="楕円 258"/>
        <xdr:cNvSpPr/>
      </xdr:nvSpPr>
      <xdr:spPr>
        <a:xfrm>
          <a:off x="3746500" y="158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165650</xdr:rowOff>
    </xdr:from>
    <xdr:ext cx="534377" cy="259045"/>
    <xdr:sp macro="" textlink="">
      <xdr:nvSpPr>
        <xdr:cNvPr id="260" name="テキスト ボックス 259"/>
        <xdr:cNvSpPr txBox="1"/>
      </xdr:nvSpPr>
      <xdr:spPr>
        <a:xfrm>
          <a:off x="3530111" y="1559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2718</xdr:rowOff>
    </xdr:from>
    <xdr:to>
      <xdr:col>15</xdr:col>
      <xdr:colOff>101600</xdr:colOff>
      <xdr:row>93</xdr:row>
      <xdr:rowOff>104318</xdr:rowOff>
    </xdr:to>
    <xdr:sp macro="" textlink="">
      <xdr:nvSpPr>
        <xdr:cNvPr id="261" name="楕円 260"/>
        <xdr:cNvSpPr/>
      </xdr:nvSpPr>
      <xdr:spPr>
        <a:xfrm>
          <a:off x="2857500" y="15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120845</xdr:rowOff>
    </xdr:from>
    <xdr:ext cx="534377" cy="259045"/>
    <xdr:sp macro="" textlink="">
      <xdr:nvSpPr>
        <xdr:cNvPr id="262" name="テキスト ボックス 261"/>
        <xdr:cNvSpPr txBox="1"/>
      </xdr:nvSpPr>
      <xdr:spPr>
        <a:xfrm>
          <a:off x="2641111" y="157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54724</xdr:rowOff>
    </xdr:from>
    <xdr:to>
      <xdr:col>10</xdr:col>
      <xdr:colOff>165100</xdr:colOff>
      <xdr:row>94</xdr:row>
      <xdr:rowOff>156324</xdr:rowOff>
    </xdr:to>
    <xdr:sp macro="" textlink="">
      <xdr:nvSpPr>
        <xdr:cNvPr id="263" name="楕円 262"/>
        <xdr:cNvSpPr/>
      </xdr:nvSpPr>
      <xdr:spPr>
        <a:xfrm>
          <a:off x="1968500" y="161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1401</xdr:rowOff>
    </xdr:from>
    <xdr:ext cx="534377" cy="259045"/>
    <xdr:sp macro="" textlink="">
      <xdr:nvSpPr>
        <xdr:cNvPr id="264" name="テキスト ボックス 263"/>
        <xdr:cNvSpPr txBox="1"/>
      </xdr:nvSpPr>
      <xdr:spPr>
        <a:xfrm>
          <a:off x="1752111" y="159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7671</xdr:rowOff>
    </xdr:from>
    <xdr:to>
      <xdr:col>6</xdr:col>
      <xdr:colOff>38100</xdr:colOff>
      <xdr:row>95</xdr:row>
      <xdr:rowOff>109271</xdr:rowOff>
    </xdr:to>
    <xdr:sp macro="" textlink="">
      <xdr:nvSpPr>
        <xdr:cNvPr id="265" name="楕円 264"/>
        <xdr:cNvSpPr/>
      </xdr:nvSpPr>
      <xdr:spPr>
        <a:xfrm>
          <a:off x="1079500" y="162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100398</xdr:rowOff>
    </xdr:from>
    <xdr:ext cx="534377" cy="259045"/>
    <xdr:sp macro="" textlink="">
      <xdr:nvSpPr>
        <xdr:cNvPr id="266" name="テキスト ボックス 265"/>
        <xdr:cNvSpPr txBox="1"/>
      </xdr:nvSpPr>
      <xdr:spPr>
        <a:xfrm>
          <a:off x="863111" y="1638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3863</xdr:rowOff>
    </xdr:from>
    <xdr:to>
      <xdr:col>55</xdr:col>
      <xdr:colOff>0</xdr:colOff>
      <xdr:row>36</xdr:row>
      <xdr:rowOff>28731</xdr:rowOff>
    </xdr:to>
    <xdr:cxnSp macro="">
      <xdr:nvCxnSpPr>
        <xdr:cNvPr id="297" name="直線コネクタ 296"/>
        <xdr:cNvCxnSpPr/>
      </xdr:nvCxnSpPr>
      <xdr:spPr>
        <a:xfrm flipV="1">
          <a:off x="9639300" y="6176063"/>
          <a:ext cx="8382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119763</xdr:rowOff>
    </xdr:from>
    <xdr:to>
      <xdr:col>50</xdr:col>
      <xdr:colOff>114300</xdr:colOff>
      <xdr:row>36</xdr:row>
      <xdr:rowOff>28731</xdr:rowOff>
    </xdr:to>
    <xdr:cxnSp macro="">
      <xdr:nvCxnSpPr>
        <xdr:cNvPr id="300" name="直線コネクタ 299"/>
        <xdr:cNvCxnSpPr/>
      </xdr:nvCxnSpPr>
      <xdr:spPr>
        <a:xfrm>
          <a:off x="8750300" y="6120513"/>
          <a:ext cx="889000" cy="8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94539</xdr:rowOff>
    </xdr:from>
    <xdr:ext cx="534377" cy="259045"/>
    <xdr:sp macro="" textlink="">
      <xdr:nvSpPr>
        <xdr:cNvPr id="302" name="テキスト ボックス 301"/>
        <xdr:cNvSpPr txBox="1"/>
      </xdr:nvSpPr>
      <xdr:spPr>
        <a:xfrm>
          <a:off x="9372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119763</xdr:rowOff>
    </xdr:from>
    <xdr:to>
      <xdr:col>45</xdr:col>
      <xdr:colOff>177800</xdr:colOff>
      <xdr:row>35</xdr:row>
      <xdr:rowOff>154984</xdr:rowOff>
    </xdr:to>
    <xdr:cxnSp macro="">
      <xdr:nvCxnSpPr>
        <xdr:cNvPr id="303" name="直線コネクタ 302"/>
        <xdr:cNvCxnSpPr/>
      </xdr:nvCxnSpPr>
      <xdr:spPr>
        <a:xfrm flipV="1">
          <a:off x="7861300" y="6120513"/>
          <a:ext cx="889000" cy="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67980</xdr:rowOff>
    </xdr:from>
    <xdr:ext cx="534377" cy="259045"/>
    <xdr:sp macro="" textlink="">
      <xdr:nvSpPr>
        <xdr:cNvPr id="305" name="テキスト ボックス 304"/>
        <xdr:cNvSpPr txBox="1"/>
      </xdr:nvSpPr>
      <xdr:spPr>
        <a:xfrm>
          <a:off x="8483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154984</xdr:rowOff>
    </xdr:from>
    <xdr:to>
      <xdr:col>41</xdr:col>
      <xdr:colOff>50800</xdr:colOff>
      <xdr:row>36</xdr:row>
      <xdr:rowOff>12419</xdr:rowOff>
    </xdr:to>
    <xdr:cxnSp macro="">
      <xdr:nvCxnSpPr>
        <xdr:cNvPr id="306" name="直線コネクタ 305"/>
        <xdr:cNvCxnSpPr/>
      </xdr:nvCxnSpPr>
      <xdr:spPr>
        <a:xfrm flipV="1">
          <a:off x="6972300" y="6155734"/>
          <a:ext cx="889000" cy="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08" name="テキスト ボックス 307"/>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131172</xdr:rowOff>
    </xdr:from>
    <xdr:ext cx="534377" cy="259045"/>
    <xdr:sp macro="" textlink="">
      <xdr:nvSpPr>
        <xdr:cNvPr id="310" name="テキスト ボックス 309"/>
        <xdr:cNvSpPr txBox="1"/>
      </xdr:nvSpPr>
      <xdr:spPr>
        <a:xfrm>
          <a:off x="6705111" y="63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124513</xdr:rowOff>
    </xdr:from>
    <xdr:to>
      <xdr:col>55</xdr:col>
      <xdr:colOff>50800</xdr:colOff>
      <xdr:row>36</xdr:row>
      <xdr:rowOff>54663</xdr:rowOff>
    </xdr:to>
    <xdr:sp macro="" textlink="">
      <xdr:nvSpPr>
        <xdr:cNvPr id="316" name="楕円 315"/>
        <xdr:cNvSpPr/>
      </xdr:nvSpPr>
      <xdr:spPr>
        <a:xfrm>
          <a:off x="10426700" y="61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102940</xdr:rowOff>
    </xdr:from>
    <xdr:ext cx="534377" cy="259045"/>
    <xdr:sp macro="" textlink="">
      <xdr:nvSpPr>
        <xdr:cNvPr id="317" name="補助費等該当値テキスト"/>
        <xdr:cNvSpPr txBox="1"/>
      </xdr:nvSpPr>
      <xdr:spPr>
        <a:xfrm>
          <a:off x="10528300" y="610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149381</xdr:rowOff>
    </xdr:from>
    <xdr:to>
      <xdr:col>50</xdr:col>
      <xdr:colOff>165100</xdr:colOff>
      <xdr:row>36</xdr:row>
      <xdr:rowOff>79531</xdr:rowOff>
    </xdr:to>
    <xdr:sp macro="" textlink="">
      <xdr:nvSpPr>
        <xdr:cNvPr id="318" name="楕円 317"/>
        <xdr:cNvSpPr/>
      </xdr:nvSpPr>
      <xdr:spPr>
        <a:xfrm>
          <a:off x="9588500" y="61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70658</xdr:rowOff>
    </xdr:from>
    <xdr:ext cx="534377" cy="259045"/>
    <xdr:sp macro="" textlink="">
      <xdr:nvSpPr>
        <xdr:cNvPr id="319" name="テキスト ボックス 318"/>
        <xdr:cNvSpPr txBox="1"/>
      </xdr:nvSpPr>
      <xdr:spPr>
        <a:xfrm>
          <a:off x="9372111" y="624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68963</xdr:rowOff>
    </xdr:from>
    <xdr:to>
      <xdr:col>46</xdr:col>
      <xdr:colOff>38100</xdr:colOff>
      <xdr:row>35</xdr:row>
      <xdr:rowOff>170563</xdr:rowOff>
    </xdr:to>
    <xdr:sp macro="" textlink="">
      <xdr:nvSpPr>
        <xdr:cNvPr id="320" name="楕円 319"/>
        <xdr:cNvSpPr/>
      </xdr:nvSpPr>
      <xdr:spPr>
        <a:xfrm>
          <a:off x="8699500" y="606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15640</xdr:rowOff>
    </xdr:from>
    <xdr:ext cx="534377" cy="259045"/>
    <xdr:sp macro="" textlink="">
      <xdr:nvSpPr>
        <xdr:cNvPr id="321" name="テキスト ボックス 320"/>
        <xdr:cNvSpPr txBox="1"/>
      </xdr:nvSpPr>
      <xdr:spPr>
        <a:xfrm>
          <a:off x="8483111" y="58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104184</xdr:rowOff>
    </xdr:from>
    <xdr:to>
      <xdr:col>41</xdr:col>
      <xdr:colOff>101600</xdr:colOff>
      <xdr:row>36</xdr:row>
      <xdr:rowOff>34334</xdr:rowOff>
    </xdr:to>
    <xdr:sp macro="" textlink="">
      <xdr:nvSpPr>
        <xdr:cNvPr id="322" name="楕円 321"/>
        <xdr:cNvSpPr/>
      </xdr:nvSpPr>
      <xdr:spPr>
        <a:xfrm>
          <a:off x="7810500" y="61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50861</xdr:rowOff>
    </xdr:from>
    <xdr:ext cx="534377" cy="259045"/>
    <xdr:sp macro="" textlink="">
      <xdr:nvSpPr>
        <xdr:cNvPr id="323" name="テキスト ボックス 322"/>
        <xdr:cNvSpPr txBox="1"/>
      </xdr:nvSpPr>
      <xdr:spPr>
        <a:xfrm>
          <a:off x="7594111" y="588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133069</xdr:rowOff>
    </xdr:from>
    <xdr:to>
      <xdr:col>36</xdr:col>
      <xdr:colOff>165100</xdr:colOff>
      <xdr:row>36</xdr:row>
      <xdr:rowOff>63219</xdr:rowOff>
    </xdr:to>
    <xdr:sp macro="" textlink="">
      <xdr:nvSpPr>
        <xdr:cNvPr id="324" name="楕円 323"/>
        <xdr:cNvSpPr/>
      </xdr:nvSpPr>
      <xdr:spPr>
        <a:xfrm>
          <a:off x="6921500" y="61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79746</xdr:rowOff>
    </xdr:from>
    <xdr:ext cx="534377" cy="259045"/>
    <xdr:sp macro="" textlink="">
      <xdr:nvSpPr>
        <xdr:cNvPr id="325" name="テキスト ボックス 324"/>
        <xdr:cNvSpPr txBox="1"/>
      </xdr:nvSpPr>
      <xdr:spPr>
        <a:xfrm>
          <a:off x="6705111" y="590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80589</xdr:rowOff>
    </xdr:from>
    <xdr:to>
      <xdr:col>55</xdr:col>
      <xdr:colOff>0</xdr:colOff>
      <xdr:row>57</xdr:row>
      <xdr:rowOff>66456</xdr:rowOff>
    </xdr:to>
    <xdr:cxnSp macro="">
      <xdr:nvCxnSpPr>
        <xdr:cNvPr id="352" name="直線コネクタ 351"/>
        <xdr:cNvCxnSpPr/>
      </xdr:nvCxnSpPr>
      <xdr:spPr>
        <a:xfrm>
          <a:off x="9639300" y="9510339"/>
          <a:ext cx="838200" cy="32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26627</xdr:rowOff>
    </xdr:from>
    <xdr:ext cx="534377" cy="259045"/>
    <xdr:sp macro="" textlink="">
      <xdr:nvSpPr>
        <xdr:cNvPr id="353" name="普通建設事業費平均値テキスト"/>
        <xdr:cNvSpPr txBox="1"/>
      </xdr:nvSpPr>
      <xdr:spPr>
        <a:xfrm>
          <a:off x="10528300" y="9799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80589</xdr:rowOff>
    </xdr:from>
    <xdr:to>
      <xdr:col>50</xdr:col>
      <xdr:colOff>114300</xdr:colOff>
      <xdr:row>56</xdr:row>
      <xdr:rowOff>115588</xdr:rowOff>
    </xdr:to>
    <xdr:cxnSp macro="">
      <xdr:nvCxnSpPr>
        <xdr:cNvPr id="355" name="直線コネクタ 354"/>
        <xdr:cNvCxnSpPr/>
      </xdr:nvCxnSpPr>
      <xdr:spPr>
        <a:xfrm flipV="1">
          <a:off x="8750300" y="9510339"/>
          <a:ext cx="889000" cy="20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113925</xdr:rowOff>
    </xdr:from>
    <xdr:ext cx="534377" cy="259045"/>
    <xdr:sp macro="" textlink="">
      <xdr:nvSpPr>
        <xdr:cNvPr id="357" name="テキスト ボックス 356"/>
        <xdr:cNvSpPr txBox="1"/>
      </xdr:nvSpPr>
      <xdr:spPr>
        <a:xfrm>
          <a:off x="9372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115588</xdr:rowOff>
    </xdr:from>
    <xdr:to>
      <xdr:col>45</xdr:col>
      <xdr:colOff>177800</xdr:colOff>
      <xdr:row>56</xdr:row>
      <xdr:rowOff>164896</xdr:rowOff>
    </xdr:to>
    <xdr:cxnSp macro="">
      <xdr:nvCxnSpPr>
        <xdr:cNvPr id="358" name="直線コネクタ 357"/>
        <xdr:cNvCxnSpPr/>
      </xdr:nvCxnSpPr>
      <xdr:spPr>
        <a:xfrm flipV="1">
          <a:off x="7861300" y="9716788"/>
          <a:ext cx="889000" cy="4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63866</xdr:rowOff>
    </xdr:from>
    <xdr:ext cx="534377" cy="259045"/>
    <xdr:sp macro="" textlink="">
      <xdr:nvSpPr>
        <xdr:cNvPr id="360" name="テキスト ボックス 359"/>
        <xdr:cNvSpPr txBox="1"/>
      </xdr:nvSpPr>
      <xdr:spPr>
        <a:xfrm>
          <a:off x="8483111" y="98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164896</xdr:rowOff>
    </xdr:from>
    <xdr:to>
      <xdr:col>41</xdr:col>
      <xdr:colOff>50800</xdr:colOff>
      <xdr:row>57</xdr:row>
      <xdr:rowOff>70814</xdr:rowOff>
    </xdr:to>
    <xdr:cxnSp macro="">
      <xdr:nvCxnSpPr>
        <xdr:cNvPr id="361" name="直線コネクタ 360"/>
        <xdr:cNvCxnSpPr/>
      </xdr:nvCxnSpPr>
      <xdr:spPr>
        <a:xfrm flipV="1">
          <a:off x="6972300" y="9766096"/>
          <a:ext cx="889000" cy="7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140754</xdr:rowOff>
    </xdr:from>
    <xdr:ext cx="534377" cy="259045"/>
    <xdr:sp macro="" textlink="">
      <xdr:nvSpPr>
        <xdr:cNvPr id="363" name="テキスト ボックス 362"/>
        <xdr:cNvSpPr txBox="1"/>
      </xdr:nvSpPr>
      <xdr:spPr>
        <a:xfrm>
          <a:off x="7594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133395</xdr:rowOff>
    </xdr:from>
    <xdr:ext cx="534377" cy="259045"/>
    <xdr:sp macro="" textlink="">
      <xdr:nvSpPr>
        <xdr:cNvPr id="365" name="テキスト ボックス 364"/>
        <xdr:cNvSpPr txBox="1"/>
      </xdr:nvSpPr>
      <xdr:spPr>
        <a:xfrm>
          <a:off x="6705111" y="956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15656</xdr:rowOff>
    </xdr:from>
    <xdr:to>
      <xdr:col>55</xdr:col>
      <xdr:colOff>50800</xdr:colOff>
      <xdr:row>57</xdr:row>
      <xdr:rowOff>117256</xdr:rowOff>
    </xdr:to>
    <xdr:sp macro="" textlink="">
      <xdr:nvSpPr>
        <xdr:cNvPr id="371" name="楕円 370"/>
        <xdr:cNvSpPr/>
      </xdr:nvSpPr>
      <xdr:spPr>
        <a:xfrm>
          <a:off x="10426700" y="97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38533</xdr:rowOff>
    </xdr:from>
    <xdr:ext cx="534377" cy="259045"/>
    <xdr:sp macro="" textlink="">
      <xdr:nvSpPr>
        <xdr:cNvPr id="372" name="普通建設事業費該当値テキスト"/>
        <xdr:cNvSpPr txBox="1"/>
      </xdr:nvSpPr>
      <xdr:spPr>
        <a:xfrm>
          <a:off x="10528300" y="963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29789</xdr:rowOff>
    </xdr:from>
    <xdr:to>
      <xdr:col>50</xdr:col>
      <xdr:colOff>165100</xdr:colOff>
      <xdr:row>55</xdr:row>
      <xdr:rowOff>131389</xdr:rowOff>
    </xdr:to>
    <xdr:sp macro="" textlink="">
      <xdr:nvSpPr>
        <xdr:cNvPr id="373" name="楕円 372"/>
        <xdr:cNvSpPr/>
      </xdr:nvSpPr>
      <xdr:spPr>
        <a:xfrm>
          <a:off x="9588500" y="94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147916</xdr:rowOff>
    </xdr:from>
    <xdr:ext cx="599010" cy="259045"/>
    <xdr:sp macro="" textlink="">
      <xdr:nvSpPr>
        <xdr:cNvPr id="374" name="テキスト ボックス 373"/>
        <xdr:cNvSpPr txBox="1"/>
      </xdr:nvSpPr>
      <xdr:spPr>
        <a:xfrm>
          <a:off x="9339795" y="923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64788</xdr:rowOff>
    </xdr:from>
    <xdr:to>
      <xdr:col>46</xdr:col>
      <xdr:colOff>38100</xdr:colOff>
      <xdr:row>56</xdr:row>
      <xdr:rowOff>166388</xdr:rowOff>
    </xdr:to>
    <xdr:sp macro="" textlink="">
      <xdr:nvSpPr>
        <xdr:cNvPr id="375" name="楕円 374"/>
        <xdr:cNvSpPr/>
      </xdr:nvSpPr>
      <xdr:spPr>
        <a:xfrm>
          <a:off x="8699500" y="96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11465</xdr:rowOff>
    </xdr:from>
    <xdr:ext cx="534377" cy="259045"/>
    <xdr:sp macro="" textlink="">
      <xdr:nvSpPr>
        <xdr:cNvPr id="376" name="テキスト ボックス 375"/>
        <xdr:cNvSpPr txBox="1"/>
      </xdr:nvSpPr>
      <xdr:spPr>
        <a:xfrm>
          <a:off x="8483111" y="944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114096</xdr:rowOff>
    </xdr:from>
    <xdr:to>
      <xdr:col>41</xdr:col>
      <xdr:colOff>101600</xdr:colOff>
      <xdr:row>57</xdr:row>
      <xdr:rowOff>44246</xdr:rowOff>
    </xdr:to>
    <xdr:sp macro="" textlink="">
      <xdr:nvSpPr>
        <xdr:cNvPr id="377" name="楕円 376"/>
        <xdr:cNvSpPr/>
      </xdr:nvSpPr>
      <xdr:spPr>
        <a:xfrm>
          <a:off x="7810500" y="97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60773</xdr:rowOff>
    </xdr:from>
    <xdr:ext cx="534377" cy="259045"/>
    <xdr:sp macro="" textlink="">
      <xdr:nvSpPr>
        <xdr:cNvPr id="378" name="テキスト ボックス 377"/>
        <xdr:cNvSpPr txBox="1"/>
      </xdr:nvSpPr>
      <xdr:spPr>
        <a:xfrm>
          <a:off x="7594111" y="94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20014</xdr:rowOff>
    </xdr:from>
    <xdr:to>
      <xdr:col>36</xdr:col>
      <xdr:colOff>165100</xdr:colOff>
      <xdr:row>57</xdr:row>
      <xdr:rowOff>121614</xdr:rowOff>
    </xdr:to>
    <xdr:sp macro="" textlink="">
      <xdr:nvSpPr>
        <xdr:cNvPr id="379" name="楕円 378"/>
        <xdr:cNvSpPr/>
      </xdr:nvSpPr>
      <xdr:spPr>
        <a:xfrm>
          <a:off x="6921500" y="97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112741</xdr:rowOff>
    </xdr:from>
    <xdr:ext cx="534377" cy="259045"/>
    <xdr:sp macro="" textlink="">
      <xdr:nvSpPr>
        <xdr:cNvPr id="380" name="テキスト ボックス 379"/>
        <xdr:cNvSpPr txBox="1"/>
      </xdr:nvSpPr>
      <xdr:spPr>
        <a:xfrm>
          <a:off x="6705111" y="988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30228</xdr:rowOff>
    </xdr:from>
    <xdr:to>
      <xdr:col>55</xdr:col>
      <xdr:colOff>0</xdr:colOff>
      <xdr:row>78</xdr:row>
      <xdr:rowOff>90497</xdr:rowOff>
    </xdr:to>
    <xdr:cxnSp macro="">
      <xdr:nvCxnSpPr>
        <xdr:cNvPr id="407" name="直線コネクタ 406"/>
        <xdr:cNvCxnSpPr/>
      </xdr:nvCxnSpPr>
      <xdr:spPr>
        <a:xfrm flipV="1">
          <a:off x="9639300" y="13403328"/>
          <a:ext cx="838200" cy="6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8760</xdr:rowOff>
    </xdr:from>
    <xdr:ext cx="534377" cy="259045"/>
    <xdr:sp macro="" textlink="">
      <xdr:nvSpPr>
        <xdr:cNvPr id="408" name="普通建設事業費 （ うち新規整備　）平均値テキスト"/>
        <xdr:cNvSpPr txBox="1"/>
      </xdr:nvSpPr>
      <xdr:spPr>
        <a:xfrm>
          <a:off x="10528300" y="13381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66731</xdr:rowOff>
    </xdr:from>
    <xdr:to>
      <xdr:col>50</xdr:col>
      <xdr:colOff>114300</xdr:colOff>
      <xdr:row>78</xdr:row>
      <xdr:rowOff>90497</xdr:rowOff>
    </xdr:to>
    <xdr:cxnSp macro="">
      <xdr:nvCxnSpPr>
        <xdr:cNvPr id="410" name="直線コネクタ 409"/>
        <xdr:cNvCxnSpPr/>
      </xdr:nvCxnSpPr>
      <xdr:spPr>
        <a:xfrm>
          <a:off x="8750300" y="13439831"/>
          <a:ext cx="889000" cy="2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134847</xdr:rowOff>
    </xdr:from>
    <xdr:ext cx="534377" cy="259045"/>
    <xdr:sp macro="" textlink="">
      <xdr:nvSpPr>
        <xdr:cNvPr id="412" name="テキスト ボックス 411"/>
        <xdr:cNvSpPr txBox="1"/>
      </xdr:nvSpPr>
      <xdr:spPr>
        <a:xfrm>
          <a:off x="9372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121453</xdr:rowOff>
    </xdr:from>
    <xdr:to>
      <xdr:col>45</xdr:col>
      <xdr:colOff>177800</xdr:colOff>
      <xdr:row>78</xdr:row>
      <xdr:rowOff>66731</xdr:rowOff>
    </xdr:to>
    <xdr:cxnSp macro="">
      <xdr:nvCxnSpPr>
        <xdr:cNvPr id="413" name="直線コネクタ 412"/>
        <xdr:cNvCxnSpPr/>
      </xdr:nvCxnSpPr>
      <xdr:spPr>
        <a:xfrm>
          <a:off x="7861300" y="13323103"/>
          <a:ext cx="889000" cy="11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121453</xdr:rowOff>
    </xdr:from>
    <xdr:to>
      <xdr:col>41</xdr:col>
      <xdr:colOff>50800</xdr:colOff>
      <xdr:row>78</xdr:row>
      <xdr:rowOff>77064</xdr:rowOff>
    </xdr:to>
    <xdr:cxnSp macro="">
      <xdr:nvCxnSpPr>
        <xdr:cNvPr id="416" name="直線コネクタ 415"/>
        <xdr:cNvCxnSpPr/>
      </xdr:nvCxnSpPr>
      <xdr:spPr>
        <a:xfrm flipV="1">
          <a:off x="6972300" y="13323103"/>
          <a:ext cx="889000" cy="12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108008</xdr:rowOff>
    </xdr:from>
    <xdr:ext cx="534377" cy="259045"/>
    <xdr:sp macro="" textlink="">
      <xdr:nvSpPr>
        <xdr:cNvPr id="418" name="テキスト ボックス 417"/>
        <xdr:cNvSpPr txBox="1"/>
      </xdr:nvSpPr>
      <xdr:spPr>
        <a:xfrm>
          <a:off x="7594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109827</xdr:rowOff>
    </xdr:from>
    <xdr:ext cx="534377" cy="259045"/>
    <xdr:sp macro="" textlink="">
      <xdr:nvSpPr>
        <xdr:cNvPr id="420" name="テキスト ボックス 419"/>
        <xdr:cNvSpPr txBox="1"/>
      </xdr:nvSpPr>
      <xdr:spPr>
        <a:xfrm>
          <a:off x="6705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150878</xdr:rowOff>
    </xdr:from>
    <xdr:to>
      <xdr:col>55</xdr:col>
      <xdr:colOff>50800</xdr:colOff>
      <xdr:row>78</xdr:row>
      <xdr:rowOff>81028</xdr:rowOff>
    </xdr:to>
    <xdr:sp macro="" textlink="">
      <xdr:nvSpPr>
        <xdr:cNvPr id="426" name="楕円 425"/>
        <xdr:cNvSpPr/>
      </xdr:nvSpPr>
      <xdr:spPr>
        <a:xfrm>
          <a:off x="10426700" y="133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110255</xdr:rowOff>
    </xdr:from>
    <xdr:ext cx="534377" cy="259045"/>
    <xdr:sp macro="" textlink="">
      <xdr:nvSpPr>
        <xdr:cNvPr id="427" name="普通建設事業費 （ うち新規整備　）該当値テキスト"/>
        <xdr:cNvSpPr txBox="1"/>
      </xdr:nvSpPr>
      <xdr:spPr>
        <a:xfrm>
          <a:off x="10528300" y="1314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39697</xdr:rowOff>
    </xdr:from>
    <xdr:to>
      <xdr:col>50</xdr:col>
      <xdr:colOff>165100</xdr:colOff>
      <xdr:row>78</xdr:row>
      <xdr:rowOff>141297</xdr:rowOff>
    </xdr:to>
    <xdr:sp macro="" textlink="">
      <xdr:nvSpPr>
        <xdr:cNvPr id="428" name="楕円 427"/>
        <xdr:cNvSpPr/>
      </xdr:nvSpPr>
      <xdr:spPr>
        <a:xfrm>
          <a:off x="9588500" y="1341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157824</xdr:rowOff>
    </xdr:from>
    <xdr:ext cx="534377" cy="259045"/>
    <xdr:sp macro="" textlink="">
      <xdr:nvSpPr>
        <xdr:cNvPr id="429" name="テキスト ボックス 428"/>
        <xdr:cNvSpPr txBox="1"/>
      </xdr:nvSpPr>
      <xdr:spPr>
        <a:xfrm>
          <a:off x="9372111" y="1318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15931</xdr:rowOff>
    </xdr:from>
    <xdr:to>
      <xdr:col>46</xdr:col>
      <xdr:colOff>38100</xdr:colOff>
      <xdr:row>78</xdr:row>
      <xdr:rowOff>117531</xdr:rowOff>
    </xdr:to>
    <xdr:sp macro="" textlink="">
      <xdr:nvSpPr>
        <xdr:cNvPr id="430" name="楕円 429"/>
        <xdr:cNvSpPr/>
      </xdr:nvSpPr>
      <xdr:spPr>
        <a:xfrm>
          <a:off x="8699500" y="133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108658</xdr:rowOff>
    </xdr:from>
    <xdr:ext cx="534377" cy="259045"/>
    <xdr:sp macro="" textlink="">
      <xdr:nvSpPr>
        <xdr:cNvPr id="431" name="テキスト ボックス 430"/>
        <xdr:cNvSpPr txBox="1"/>
      </xdr:nvSpPr>
      <xdr:spPr>
        <a:xfrm>
          <a:off x="8483111" y="1348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70653</xdr:rowOff>
    </xdr:from>
    <xdr:to>
      <xdr:col>41</xdr:col>
      <xdr:colOff>101600</xdr:colOff>
      <xdr:row>78</xdr:row>
      <xdr:rowOff>803</xdr:rowOff>
    </xdr:to>
    <xdr:sp macro="" textlink="">
      <xdr:nvSpPr>
        <xdr:cNvPr id="432" name="楕円 431"/>
        <xdr:cNvSpPr/>
      </xdr:nvSpPr>
      <xdr:spPr>
        <a:xfrm>
          <a:off x="7810500" y="132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17330</xdr:rowOff>
    </xdr:from>
    <xdr:ext cx="534377" cy="259045"/>
    <xdr:sp macro="" textlink="">
      <xdr:nvSpPr>
        <xdr:cNvPr id="433" name="テキスト ボックス 432"/>
        <xdr:cNvSpPr txBox="1"/>
      </xdr:nvSpPr>
      <xdr:spPr>
        <a:xfrm>
          <a:off x="7594111" y="1304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26264</xdr:rowOff>
    </xdr:from>
    <xdr:to>
      <xdr:col>36</xdr:col>
      <xdr:colOff>165100</xdr:colOff>
      <xdr:row>78</xdr:row>
      <xdr:rowOff>127864</xdr:rowOff>
    </xdr:to>
    <xdr:sp macro="" textlink="">
      <xdr:nvSpPr>
        <xdr:cNvPr id="434" name="楕円 433"/>
        <xdr:cNvSpPr/>
      </xdr:nvSpPr>
      <xdr:spPr>
        <a:xfrm>
          <a:off x="6921500" y="133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118991</xdr:rowOff>
    </xdr:from>
    <xdr:ext cx="534377" cy="259045"/>
    <xdr:sp macro="" textlink="">
      <xdr:nvSpPr>
        <xdr:cNvPr id="435" name="テキスト ボックス 434"/>
        <xdr:cNvSpPr txBox="1"/>
      </xdr:nvSpPr>
      <xdr:spPr>
        <a:xfrm>
          <a:off x="6705111" y="1349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88477</xdr:rowOff>
    </xdr:from>
    <xdr:to>
      <xdr:col>54</xdr:col>
      <xdr:colOff>189865</xdr:colOff>
      <xdr:row>99</xdr:row>
      <xdr:rowOff>36356</xdr:rowOff>
    </xdr:to>
    <xdr:cxnSp macro="">
      <xdr:nvCxnSpPr>
        <xdr:cNvPr id="461" name="直線コネクタ 460"/>
        <xdr:cNvCxnSpPr/>
      </xdr:nvCxnSpPr>
      <xdr:spPr>
        <a:xfrm flipV="1">
          <a:off x="10475595" y="16204777"/>
          <a:ext cx="1270" cy="805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40183</xdr:rowOff>
    </xdr:from>
    <xdr:ext cx="469744" cy="259045"/>
    <xdr:sp macro="" textlink="">
      <xdr:nvSpPr>
        <xdr:cNvPr id="462" name="普通建設事業費 （ うち更新整備　）最小値テキスト"/>
        <xdr:cNvSpPr txBox="1"/>
      </xdr:nvSpPr>
      <xdr:spPr>
        <a:xfrm>
          <a:off x="10528300" y="1701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36356</xdr:rowOff>
    </xdr:from>
    <xdr:to>
      <xdr:col>55</xdr:col>
      <xdr:colOff>88900</xdr:colOff>
      <xdr:row>99</xdr:row>
      <xdr:rowOff>36356</xdr:rowOff>
    </xdr:to>
    <xdr:cxnSp macro="">
      <xdr:nvCxnSpPr>
        <xdr:cNvPr id="463" name="直線コネクタ 462"/>
        <xdr:cNvCxnSpPr/>
      </xdr:nvCxnSpPr>
      <xdr:spPr>
        <a:xfrm>
          <a:off x="10388600" y="1700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35154</xdr:rowOff>
    </xdr:from>
    <xdr:ext cx="534377" cy="259045"/>
    <xdr:sp macro="" textlink="">
      <xdr:nvSpPr>
        <xdr:cNvPr id="464" name="普通建設事業費 （ うち更新整備　）最大値テキスト"/>
        <xdr:cNvSpPr txBox="1"/>
      </xdr:nvSpPr>
      <xdr:spPr>
        <a:xfrm>
          <a:off x="10528300" y="1598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88477</xdr:rowOff>
    </xdr:from>
    <xdr:to>
      <xdr:col>55</xdr:col>
      <xdr:colOff>88900</xdr:colOff>
      <xdr:row>94</xdr:row>
      <xdr:rowOff>88477</xdr:rowOff>
    </xdr:to>
    <xdr:cxnSp macro="">
      <xdr:nvCxnSpPr>
        <xdr:cNvPr id="465" name="直線コネクタ 464"/>
        <xdr:cNvCxnSpPr/>
      </xdr:nvCxnSpPr>
      <xdr:spPr>
        <a:xfrm>
          <a:off x="10388600" y="1620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95630</xdr:rowOff>
    </xdr:from>
    <xdr:to>
      <xdr:col>55</xdr:col>
      <xdr:colOff>0</xdr:colOff>
      <xdr:row>98</xdr:row>
      <xdr:rowOff>6981</xdr:rowOff>
    </xdr:to>
    <xdr:cxnSp macro="">
      <xdr:nvCxnSpPr>
        <xdr:cNvPr id="466" name="直線コネクタ 465"/>
        <xdr:cNvCxnSpPr/>
      </xdr:nvCxnSpPr>
      <xdr:spPr>
        <a:xfrm>
          <a:off x="9639300" y="15526130"/>
          <a:ext cx="838200" cy="128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43639</xdr:rowOff>
    </xdr:from>
    <xdr:ext cx="534377" cy="259045"/>
    <xdr:sp macro="" textlink="">
      <xdr:nvSpPr>
        <xdr:cNvPr id="467" name="普通建設事業費 （ うち更新整備　）平均値テキスト"/>
        <xdr:cNvSpPr txBox="1"/>
      </xdr:nvSpPr>
      <xdr:spPr>
        <a:xfrm>
          <a:off x="10528300" y="1650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20762</xdr:rowOff>
    </xdr:from>
    <xdr:to>
      <xdr:col>55</xdr:col>
      <xdr:colOff>50800</xdr:colOff>
      <xdr:row>97</xdr:row>
      <xdr:rowOff>122362</xdr:rowOff>
    </xdr:to>
    <xdr:sp macro="" textlink="">
      <xdr:nvSpPr>
        <xdr:cNvPr id="468" name="フローチャート: 判断 467"/>
        <xdr:cNvSpPr/>
      </xdr:nvSpPr>
      <xdr:spPr>
        <a:xfrm>
          <a:off x="104267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95630</xdr:rowOff>
    </xdr:from>
    <xdr:to>
      <xdr:col>50</xdr:col>
      <xdr:colOff>114300</xdr:colOff>
      <xdr:row>95</xdr:row>
      <xdr:rowOff>129479</xdr:rowOff>
    </xdr:to>
    <xdr:cxnSp macro="">
      <xdr:nvCxnSpPr>
        <xdr:cNvPr id="469" name="直線コネクタ 468"/>
        <xdr:cNvCxnSpPr/>
      </xdr:nvCxnSpPr>
      <xdr:spPr>
        <a:xfrm flipV="1">
          <a:off x="8750300" y="15526130"/>
          <a:ext cx="889000" cy="89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31310</xdr:rowOff>
    </xdr:from>
    <xdr:to>
      <xdr:col>50</xdr:col>
      <xdr:colOff>165100</xdr:colOff>
      <xdr:row>96</xdr:row>
      <xdr:rowOff>132910</xdr:rowOff>
    </xdr:to>
    <xdr:sp macro="" textlink="">
      <xdr:nvSpPr>
        <xdr:cNvPr id="470" name="フローチャート: 判断 469"/>
        <xdr:cNvSpPr/>
      </xdr:nvSpPr>
      <xdr:spPr>
        <a:xfrm>
          <a:off x="9588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124037</xdr:rowOff>
    </xdr:from>
    <xdr:ext cx="534377" cy="259045"/>
    <xdr:sp macro="" textlink="">
      <xdr:nvSpPr>
        <xdr:cNvPr id="471" name="テキスト ボックス 470"/>
        <xdr:cNvSpPr txBox="1"/>
      </xdr:nvSpPr>
      <xdr:spPr>
        <a:xfrm>
          <a:off x="9372111" y="165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129479</xdr:rowOff>
    </xdr:from>
    <xdr:to>
      <xdr:col>45</xdr:col>
      <xdr:colOff>177800</xdr:colOff>
      <xdr:row>97</xdr:row>
      <xdr:rowOff>71659</xdr:rowOff>
    </xdr:to>
    <xdr:cxnSp macro="">
      <xdr:nvCxnSpPr>
        <xdr:cNvPr id="472" name="直線コネクタ 471"/>
        <xdr:cNvCxnSpPr/>
      </xdr:nvCxnSpPr>
      <xdr:spPr>
        <a:xfrm flipV="1">
          <a:off x="7861300" y="16417229"/>
          <a:ext cx="889000" cy="28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135665</xdr:rowOff>
    </xdr:from>
    <xdr:to>
      <xdr:col>46</xdr:col>
      <xdr:colOff>38100</xdr:colOff>
      <xdr:row>97</xdr:row>
      <xdr:rowOff>65815</xdr:rowOff>
    </xdr:to>
    <xdr:sp macro="" textlink="">
      <xdr:nvSpPr>
        <xdr:cNvPr id="473" name="フローチャート: 判断 472"/>
        <xdr:cNvSpPr/>
      </xdr:nvSpPr>
      <xdr:spPr>
        <a:xfrm>
          <a:off x="8699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56942</xdr:rowOff>
    </xdr:from>
    <xdr:ext cx="534377" cy="259045"/>
    <xdr:sp macro="" textlink="">
      <xdr:nvSpPr>
        <xdr:cNvPr id="474" name="テキスト ボックス 473"/>
        <xdr:cNvSpPr txBox="1"/>
      </xdr:nvSpPr>
      <xdr:spPr>
        <a:xfrm>
          <a:off x="8483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159279</xdr:rowOff>
    </xdr:from>
    <xdr:to>
      <xdr:col>41</xdr:col>
      <xdr:colOff>50800</xdr:colOff>
      <xdr:row>97</xdr:row>
      <xdr:rowOff>71659</xdr:rowOff>
    </xdr:to>
    <xdr:cxnSp macro="">
      <xdr:nvCxnSpPr>
        <xdr:cNvPr id="475" name="直線コネクタ 474"/>
        <xdr:cNvCxnSpPr/>
      </xdr:nvCxnSpPr>
      <xdr:spPr>
        <a:xfrm>
          <a:off x="6972300" y="16618479"/>
          <a:ext cx="889000" cy="8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52929</xdr:rowOff>
    </xdr:from>
    <xdr:to>
      <xdr:col>41</xdr:col>
      <xdr:colOff>101600</xdr:colOff>
      <xdr:row>97</xdr:row>
      <xdr:rowOff>154529</xdr:rowOff>
    </xdr:to>
    <xdr:sp macro="" textlink="">
      <xdr:nvSpPr>
        <xdr:cNvPr id="476" name="フローチャート: 判断 475"/>
        <xdr:cNvSpPr/>
      </xdr:nvSpPr>
      <xdr:spPr>
        <a:xfrm>
          <a:off x="7810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145656</xdr:rowOff>
    </xdr:from>
    <xdr:ext cx="534377" cy="259045"/>
    <xdr:sp macro="" textlink="">
      <xdr:nvSpPr>
        <xdr:cNvPr id="477" name="テキスト ボックス 476"/>
        <xdr:cNvSpPr txBox="1"/>
      </xdr:nvSpPr>
      <xdr:spPr>
        <a:xfrm>
          <a:off x="7594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78" name="フローチャート: 判断 477"/>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134797</xdr:rowOff>
    </xdr:from>
    <xdr:ext cx="534377" cy="259045"/>
    <xdr:sp macro="" textlink="">
      <xdr:nvSpPr>
        <xdr:cNvPr id="479" name="テキスト ボックス 478"/>
        <xdr:cNvSpPr txBox="1"/>
      </xdr:nvSpPr>
      <xdr:spPr>
        <a:xfrm>
          <a:off x="6705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127631</xdr:rowOff>
    </xdr:from>
    <xdr:to>
      <xdr:col>55</xdr:col>
      <xdr:colOff>50800</xdr:colOff>
      <xdr:row>98</xdr:row>
      <xdr:rowOff>57781</xdr:rowOff>
    </xdr:to>
    <xdr:sp macro="" textlink="">
      <xdr:nvSpPr>
        <xdr:cNvPr id="485" name="楕円 484"/>
        <xdr:cNvSpPr/>
      </xdr:nvSpPr>
      <xdr:spPr>
        <a:xfrm>
          <a:off x="10426700" y="167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106058</xdr:rowOff>
    </xdr:from>
    <xdr:ext cx="534377" cy="259045"/>
    <xdr:sp macro="" textlink="">
      <xdr:nvSpPr>
        <xdr:cNvPr id="486" name="普通建設事業費 （ うち更新整備　）該当値テキスト"/>
        <xdr:cNvSpPr txBox="1"/>
      </xdr:nvSpPr>
      <xdr:spPr>
        <a:xfrm>
          <a:off x="10528300"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44830</xdr:rowOff>
    </xdr:from>
    <xdr:to>
      <xdr:col>50</xdr:col>
      <xdr:colOff>165100</xdr:colOff>
      <xdr:row>90</xdr:row>
      <xdr:rowOff>146430</xdr:rowOff>
    </xdr:to>
    <xdr:sp macro="" textlink="">
      <xdr:nvSpPr>
        <xdr:cNvPr id="487" name="楕円 486"/>
        <xdr:cNvSpPr/>
      </xdr:nvSpPr>
      <xdr:spPr>
        <a:xfrm>
          <a:off x="9588500" y="154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162957</xdr:rowOff>
    </xdr:from>
    <xdr:ext cx="534377" cy="259045"/>
    <xdr:sp macro="" textlink="">
      <xdr:nvSpPr>
        <xdr:cNvPr id="488" name="テキスト ボックス 487"/>
        <xdr:cNvSpPr txBox="1"/>
      </xdr:nvSpPr>
      <xdr:spPr>
        <a:xfrm>
          <a:off x="9372111" y="1525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78679</xdr:rowOff>
    </xdr:from>
    <xdr:to>
      <xdr:col>46</xdr:col>
      <xdr:colOff>38100</xdr:colOff>
      <xdr:row>96</xdr:row>
      <xdr:rowOff>8829</xdr:rowOff>
    </xdr:to>
    <xdr:sp macro="" textlink="">
      <xdr:nvSpPr>
        <xdr:cNvPr id="489" name="楕円 488"/>
        <xdr:cNvSpPr/>
      </xdr:nvSpPr>
      <xdr:spPr>
        <a:xfrm>
          <a:off x="8699500" y="1636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25356</xdr:rowOff>
    </xdr:from>
    <xdr:ext cx="534377" cy="259045"/>
    <xdr:sp macro="" textlink="">
      <xdr:nvSpPr>
        <xdr:cNvPr id="490" name="テキスト ボックス 489"/>
        <xdr:cNvSpPr txBox="1"/>
      </xdr:nvSpPr>
      <xdr:spPr>
        <a:xfrm>
          <a:off x="8483111" y="1614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20859</xdr:rowOff>
    </xdr:from>
    <xdr:to>
      <xdr:col>41</xdr:col>
      <xdr:colOff>101600</xdr:colOff>
      <xdr:row>97</xdr:row>
      <xdr:rowOff>122459</xdr:rowOff>
    </xdr:to>
    <xdr:sp macro="" textlink="">
      <xdr:nvSpPr>
        <xdr:cNvPr id="491" name="楕円 490"/>
        <xdr:cNvSpPr/>
      </xdr:nvSpPr>
      <xdr:spPr>
        <a:xfrm>
          <a:off x="7810500" y="1665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138986</xdr:rowOff>
    </xdr:from>
    <xdr:ext cx="534377" cy="259045"/>
    <xdr:sp macro="" textlink="">
      <xdr:nvSpPr>
        <xdr:cNvPr id="492" name="テキスト ボックス 491"/>
        <xdr:cNvSpPr txBox="1"/>
      </xdr:nvSpPr>
      <xdr:spPr>
        <a:xfrm>
          <a:off x="7594111" y="164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108479</xdr:rowOff>
    </xdr:from>
    <xdr:to>
      <xdr:col>36</xdr:col>
      <xdr:colOff>165100</xdr:colOff>
      <xdr:row>97</xdr:row>
      <xdr:rowOff>38629</xdr:rowOff>
    </xdr:to>
    <xdr:sp macro="" textlink="">
      <xdr:nvSpPr>
        <xdr:cNvPr id="493" name="楕円 492"/>
        <xdr:cNvSpPr/>
      </xdr:nvSpPr>
      <xdr:spPr>
        <a:xfrm>
          <a:off x="6921500" y="165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55156</xdr:rowOff>
    </xdr:from>
    <xdr:ext cx="534377" cy="259045"/>
    <xdr:sp macro="" textlink="">
      <xdr:nvSpPr>
        <xdr:cNvPr id="494" name="テキスト ボックス 493"/>
        <xdr:cNvSpPr txBox="1"/>
      </xdr:nvSpPr>
      <xdr:spPr>
        <a:xfrm>
          <a:off x="6705111" y="1634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0" name="直線コネクタ 519"/>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1"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3"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4" name="直線コネクタ 523"/>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6"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7" name="フローチャート: 判断 526"/>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29" name="フローチャート: 判断 528"/>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0" name="テキスト ボックス 529"/>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2" name="フローチャート: 判断 531"/>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3" name="テキスト ボックス 532"/>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5" name="フローチャート: 判断 534"/>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6" name="テキスト ボックス 535"/>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7" name="フローチャート: 判断 536"/>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38" name="テキスト ボックス 537"/>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5343</xdr:rowOff>
    </xdr:from>
    <xdr:ext cx="249299" cy="259045"/>
    <xdr:sp macro="" textlink="">
      <xdr:nvSpPr>
        <xdr:cNvPr id="545" name="災害復旧事業費該当値テキスト"/>
        <xdr:cNvSpPr txBox="1"/>
      </xdr:nvSpPr>
      <xdr:spPr>
        <a:xfrm>
          <a:off x="16370300" y="6691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4" name="直線コネクタ 623"/>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5"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6" name="直線コネクタ 625"/>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7"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28" name="直線コネクタ 627"/>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25126</xdr:rowOff>
    </xdr:from>
    <xdr:to>
      <xdr:col>85</xdr:col>
      <xdr:colOff>127000</xdr:colOff>
      <xdr:row>74</xdr:row>
      <xdr:rowOff>61610</xdr:rowOff>
    </xdr:to>
    <xdr:cxnSp macro="">
      <xdr:nvCxnSpPr>
        <xdr:cNvPr id="629" name="直線コネクタ 628"/>
        <xdr:cNvCxnSpPr/>
      </xdr:nvCxnSpPr>
      <xdr:spPr>
        <a:xfrm flipV="1">
          <a:off x="15481300" y="12712426"/>
          <a:ext cx="8382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129689</xdr:rowOff>
    </xdr:from>
    <xdr:ext cx="534377" cy="259045"/>
    <xdr:sp macro="" textlink="">
      <xdr:nvSpPr>
        <xdr:cNvPr id="630" name="公債費平均値テキスト"/>
        <xdr:cNvSpPr txBox="1"/>
      </xdr:nvSpPr>
      <xdr:spPr>
        <a:xfrm>
          <a:off x="16370300" y="1264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1" name="フローチャート: 判断 630"/>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42476</xdr:rowOff>
    </xdr:from>
    <xdr:to>
      <xdr:col>81</xdr:col>
      <xdr:colOff>50800</xdr:colOff>
      <xdr:row>74</xdr:row>
      <xdr:rowOff>61610</xdr:rowOff>
    </xdr:to>
    <xdr:cxnSp macro="">
      <xdr:nvCxnSpPr>
        <xdr:cNvPr id="632" name="直線コネクタ 631"/>
        <xdr:cNvCxnSpPr/>
      </xdr:nvCxnSpPr>
      <xdr:spPr>
        <a:xfrm>
          <a:off x="14592300" y="12729776"/>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3" name="フローチャート: 判断 632"/>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4" name="テキスト ボックス 633"/>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42476</xdr:rowOff>
    </xdr:from>
    <xdr:to>
      <xdr:col>76</xdr:col>
      <xdr:colOff>114300</xdr:colOff>
      <xdr:row>74</xdr:row>
      <xdr:rowOff>56741</xdr:rowOff>
    </xdr:to>
    <xdr:cxnSp macro="">
      <xdr:nvCxnSpPr>
        <xdr:cNvPr id="635" name="直線コネクタ 634"/>
        <xdr:cNvCxnSpPr/>
      </xdr:nvCxnSpPr>
      <xdr:spPr>
        <a:xfrm flipV="1">
          <a:off x="13703300" y="12729776"/>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6" name="フローチャート: 判断 635"/>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37" name="テキスト ボックス 636"/>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21903</xdr:rowOff>
    </xdr:from>
    <xdr:to>
      <xdr:col>71</xdr:col>
      <xdr:colOff>177800</xdr:colOff>
      <xdr:row>74</xdr:row>
      <xdr:rowOff>56741</xdr:rowOff>
    </xdr:to>
    <xdr:cxnSp macro="">
      <xdr:nvCxnSpPr>
        <xdr:cNvPr id="638" name="直線コネクタ 637"/>
        <xdr:cNvCxnSpPr/>
      </xdr:nvCxnSpPr>
      <xdr:spPr>
        <a:xfrm>
          <a:off x="12814300" y="12709203"/>
          <a:ext cx="8890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39" name="フローチャート: 判断 638"/>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70690</xdr:rowOff>
    </xdr:from>
    <xdr:ext cx="534377" cy="259045"/>
    <xdr:sp macro="" textlink="">
      <xdr:nvSpPr>
        <xdr:cNvPr id="640" name="テキスト ボックス 639"/>
        <xdr:cNvSpPr txBox="1"/>
      </xdr:nvSpPr>
      <xdr:spPr>
        <a:xfrm>
          <a:off x="13436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1" name="フローチャート: 判断 640"/>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11871</xdr:rowOff>
    </xdr:from>
    <xdr:ext cx="534377" cy="259045"/>
    <xdr:sp macro="" textlink="">
      <xdr:nvSpPr>
        <xdr:cNvPr id="642" name="テキスト ボックス 641"/>
        <xdr:cNvSpPr txBox="1"/>
      </xdr:nvSpPr>
      <xdr:spPr>
        <a:xfrm>
          <a:off x="12547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145776</xdr:rowOff>
    </xdr:from>
    <xdr:to>
      <xdr:col>85</xdr:col>
      <xdr:colOff>177800</xdr:colOff>
      <xdr:row>74</xdr:row>
      <xdr:rowOff>75926</xdr:rowOff>
    </xdr:to>
    <xdr:sp macro="" textlink="">
      <xdr:nvSpPr>
        <xdr:cNvPr id="648" name="楕円 647"/>
        <xdr:cNvSpPr/>
      </xdr:nvSpPr>
      <xdr:spPr>
        <a:xfrm>
          <a:off x="16268700" y="126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168653</xdr:rowOff>
    </xdr:from>
    <xdr:ext cx="534377" cy="259045"/>
    <xdr:sp macro="" textlink="">
      <xdr:nvSpPr>
        <xdr:cNvPr id="649" name="公債費該当値テキスト"/>
        <xdr:cNvSpPr txBox="1"/>
      </xdr:nvSpPr>
      <xdr:spPr>
        <a:xfrm>
          <a:off x="16370300" y="1251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10810</xdr:rowOff>
    </xdr:from>
    <xdr:to>
      <xdr:col>81</xdr:col>
      <xdr:colOff>101600</xdr:colOff>
      <xdr:row>74</xdr:row>
      <xdr:rowOff>112410</xdr:rowOff>
    </xdr:to>
    <xdr:sp macro="" textlink="">
      <xdr:nvSpPr>
        <xdr:cNvPr id="650" name="楕円 649"/>
        <xdr:cNvSpPr/>
      </xdr:nvSpPr>
      <xdr:spPr>
        <a:xfrm>
          <a:off x="15430500" y="126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103537</xdr:rowOff>
    </xdr:from>
    <xdr:ext cx="534377" cy="259045"/>
    <xdr:sp macro="" textlink="">
      <xdr:nvSpPr>
        <xdr:cNvPr id="651" name="テキスト ボックス 650"/>
        <xdr:cNvSpPr txBox="1"/>
      </xdr:nvSpPr>
      <xdr:spPr>
        <a:xfrm>
          <a:off x="15214111" y="1279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163126</xdr:rowOff>
    </xdr:from>
    <xdr:to>
      <xdr:col>76</xdr:col>
      <xdr:colOff>165100</xdr:colOff>
      <xdr:row>74</xdr:row>
      <xdr:rowOff>93276</xdr:rowOff>
    </xdr:to>
    <xdr:sp macro="" textlink="">
      <xdr:nvSpPr>
        <xdr:cNvPr id="652" name="楕円 651"/>
        <xdr:cNvSpPr/>
      </xdr:nvSpPr>
      <xdr:spPr>
        <a:xfrm>
          <a:off x="14541500" y="126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84403</xdr:rowOff>
    </xdr:from>
    <xdr:ext cx="534377" cy="259045"/>
    <xdr:sp macro="" textlink="">
      <xdr:nvSpPr>
        <xdr:cNvPr id="653" name="テキスト ボックス 652"/>
        <xdr:cNvSpPr txBox="1"/>
      </xdr:nvSpPr>
      <xdr:spPr>
        <a:xfrm>
          <a:off x="14325111" y="127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5941</xdr:rowOff>
    </xdr:from>
    <xdr:to>
      <xdr:col>72</xdr:col>
      <xdr:colOff>38100</xdr:colOff>
      <xdr:row>74</xdr:row>
      <xdr:rowOff>107541</xdr:rowOff>
    </xdr:to>
    <xdr:sp macro="" textlink="">
      <xdr:nvSpPr>
        <xdr:cNvPr id="654" name="楕円 653"/>
        <xdr:cNvSpPr/>
      </xdr:nvSpPr>
      <xdr:spPr>
        <a:xfrm>
          <a:off x="13652500" y="126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98668</xdr:rowOff>
    </xdr:from>
    <xdr:ext cx="534377" cy="259045"/>
    <xdr:sp macro="" textlink="">
      <xdr:nvSpPr>
        <xdr:cNvPr id="655" name="テキスト ボックス 654"/>
        <xdr:cNvSpPr txBox="1"/>
      </xdr:nvSpPr>
      <xdr:spPr>
        <a:xfrm>
          <a:off x="13436111" y="1278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142553</xdr:rowOff>
    </xdr:from>
    <xdr:to>
      <xdr:col>67</xdr:col>
      <xdr:colOff>101600</xdr:colOff>
      <xdr:row>74</xdr:row>
      <xdr:rowOff>72703</xdr:rowOff>
    </xdr:to>
    <xdr:sp macro="" textlink="">
      <xdr:nvSpPr>
        <xdr:cNvPr id="656" name="楕円 655"/>
        <xdr:cNvSpPr/>
      </xdr:nvSpPr>
      <xdr:spPr>
        <a:xfrm>
          <a:off x="12763500" y="126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63830</xdr:rowOff>
    </xdr:from>
    <xdr:ext cx="534377" cy="259045"/>
    <xdr:sp macro="" textlink="">
      <xdr:nvSpPr>
        <xdr:cNvPr id="657" name="テキスト ボックス 656"/>
        <xdr:cNvSpPr txBox="1"/>
      </xdr:nvSpPr>
      <xdr:spPr>
        <a:xfrm>
          <a:off x="12547111" y="1275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1" name="テキスト ボックス 67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1" name="直線コネクタ 680"/>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2"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3" name="直線コネクタ 682"/>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4"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5" name="直線コネクタ 684"/>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170782</xdr:rowOff>
    </xdr:from>
    <xdr:to>
      <xdr:col>85</xdr:col>
      <xdr:colOff>127000</xdr:colOff>
      <xdr:row>99</xdr:row>
      <xdr:rowOff>20672</xdr:rowOff>
    </xdr:to>
    <xdr:cxnSp macro="">
      <xdr:nvCxnSpPr>
        <xdr:cNvPr id="686" name="直線コネクタ 685"/>
        <xdr:cNvCxnSpPr/>
      </xdr:nvCxnSpPr>
      <xdr:spPr>
        <a:xfrm>
          <a:off x="15481300" y="16972882"/>
          <a:ext cx="8382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147862</xdr:rowOff>
    </xdr:from>
    <xdr:ext cx="534377" cy="259045"/>
    <xdr:sp macro="" textlink="">
      <xdr:nvSpPr>
        <xdr:cNvPr id="687" name="積立金平均値テキスト"/>
        <xdr:cNvSpPr txBox="1"/>
      </xdr:nvSpPr>
      <xdr:spPr>
        <a:xfrm>
          <a:off x="16370300" y="16778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88" name="フローチャート: 判断 687"/>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170782</xdr:rowOff>
    </xdr:from>
    <xdr:to>
      <xdr:col>81</xdr:col>
      <xdr:colOff>50800</xdr:colOff>
      <xdr:row>99</xdr:row>
      <xdr:rowOff>35147</xdr:rowOff>
    </xdr:to>
    <xdr:cxnSp macro="">
      <xdr:nvCxnSpPr>
        <xdr:cNvPr id="689" name="直線コネクタ 688"/>
        <xdr:cNvCxnSpPr/>
      </xdr:nvCxnSpPr>
      <xdr:spPr>
        <a:xfrm flipV="1">
          <a:off x="14592300" y="16972882"/>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0" name="フローチャート: 判断 689"/>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41522</xdr:rowOff>
    </xdr:from>
    <xdr:ext cx="534377" cy="259045"/>
    <xdr:sp macro="" textlink="">
      <xdr:nvSpPr>
        <xdr:cNvPr id="691" name="テキスト ボックス 690"/>
        <xdr:cNvSpPr txBox="1"/>
      </xdr:nvSpPr>
      <xdr:spPr>
        <a:xfrm>
          <a:off x="15214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19456</xdr:rowOff>
    </xdr:from>
    <xdr:to>
      <xdr:col>76</xdr:col>
      <xdr:colOff>114300</xdr:colOff>
      <xdr:row>99</xdr:row>
      <xdr:rowOff>35147</xdr:rowOff>
    </xdr:to>
    <xdr:cxnSp macro="">
      <xdr:nvCxnSpPr>
        <xdr:cNvPr id="692" name="直線コネクタ 691"/>
        <xdr:cNvCxnSpPr/>
      </xdr:nvCxnSpPr>
      <xdr:spPr>
        <a:xfrm>
          <a:off x="13703300" y="16993006"/>
          <a:ext cx="889000" cy="1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3" name="フローチャート: 判断 692"/>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4" name="テキスト ボックス 693"/>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4674</xdr:rowOff>
    </xdr:from>
    <xdr:to>
      <xdr:col>71</xdr:col>
      <xdr:colOff>177800</xdr:colOff>
      <xdr:row>99</xdr:row>
      <xdr:rowOff>19456</xdr:rowOff>
    </xdr:to>
    <xdr:cxnSp macro="">
      <xdr:nvCxnSpPr>
        <xdr:cNvPr id="695" name="直線コネクタ 694"/>
        <xdr:cNvCxnSpPr/>
      </xdr:nvCxnSpPr>
      <xdr:spPr>
        <a:xfrm>
          <a:off x="12814300" y="16978224"/>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6" name="フローチャート: 判断 695"/>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697" name="テキスト ボックス 696"/>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698" name="フローチャート: 判断 697"/>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47691</xdr:rowOff>
    </xdr:from>
    <xdr:ext cx="534377" cy="259045"/>
    <xdr:sp macro="" textlink="">
      <xdr:nvSpPr>
        <xdr:cNvPr id="699" name="テキスト ボックス 698"/>
        <xdr:cNvSpPr txBox="1"/>
      </xdr:nvSpPr>
      <xdr:spPr>
        <a:xfrm>
          <a:off x="12547111" y="170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141322</xdr:rowOff>
    </xdr:from>
    <xdr:to>
      <xdr:col>85</xdr:col>
      <xdr:colOff>177800</xdr:colOff>
      <xdr:row>99</xdr:row>
      <xdr:rowOff>71472</xdr:rowOff>
    </xdr:to>
    <xdr:sp macro="" textlink="">
      <xdr:nvSpPr>
        <xdr:cNvPr id="705" name="楕円 704"/>
        <xdr:cNvSpPr/>
      </xdr:nvSpPr>
      <xdr:spPr>
        <a:xfrm>
          <a:off x="16268700" y="1694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103412</xdr:rowOff>
    </xdr:from>
    <xdr:ext cx="469744" cy="259045"/>
    <xdr:sp macro="" textlink="">
      <xdr:nvSpPr>
        <xdr:cNvPr id="706" name="積立金該当値テキスト"/>
        <xdr:cNvSpPr txBox="1"/>
      </xdr:nvSpPr>
      <xdr:spPr>
        <a:xfrm>
          <a:off x="16370300" y="169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119982</xdr:rowOff>
    </xdr:from>
    <xdr:to>
      <xdr:col>81</xdr:col>
      <xdr:colOff>101600</xdr:colOff>
      <xdr:row>99</xdr:row>
      <xdr:rowOff>50132</xdr:rowOff>
    </xdr:to>
    <xdr:sp macro="" textlink="">
      <xdr:nvSpPr>
        <xdr:cNvPr id="707" name="楕円 706"/>
        <xdr:cNvSpPr/>
      </xdr:nvSpPr>
      <xdr:spPr>
        <a:xfrm>
          <a:off x="15430500" y="1692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66659</xdr:rowOff>
    </xdr:from>
    <xdr:ext cx="534377" cy="259045"/>
    <xdr:sp macro="" textlink="">
      <xdr:nvSpPr>
        <xdr:cNvPr id="708" name="テキスト ボックス 707"/>
        <xdr:cNvSpPr txBox="1"/>
      </xdr:nvSpPr>
      <xdr:spPr>
        <a:xfrm>
          <a:off x="15214111" y="1669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155797</xdr:rowOff>
    </xdr:from>
    <xdr:to>
      <xdr:col>76</xdr:col>
      <xdr:colOff>165100</xdr:colOff>
      <xdr:row>99</xdr:row>
      <xdr:rowOff>85947</xdr:rowOff>
    </xdr:to>
    <xdr:sp macro="" textlink="">
      <xdr:nvSpPr>
        <xdr:cNvPr id="709" name="楕円 708"/>
        <xdr:cNvSpPr/>
      </xdr:nvSpPr>
      <xdr:spPr>
        <a:xfrm>
          <a:off x="14541500" y="1695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77074</xdr:rowOff>
    </xdr:from>
    <xdr:ext cx="469744" cy="259045"/>
    <xdr:sp macro="" textlink="">
      <xdr:nvSpPr>
        <xdr:cNvPr id="710" name="テキスト ボックス 709"/>
        <xdr:cNvSpPr txBox="1"/>
      </xdr:nvSpPr>
      <xdr:spPr>
        <a:xfrm>
          <a:off x="14357428" y="1705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140106</xdr:rowOff>
    </xdr:from>
    <xdr:to>
      <xdr:col>72</xdr:col>
      <xdr:colOff>38100</xdr:colOff>
      <xdr:row>99</xdr:row>
      <xdr:rowOff>70256</xdr:rowOff>
    </xdr:to>
    <xdr:sp macro="" textlink="">
      <xdr:nvSpPr>
        <xdr:cNvPr id="711" name="楕円 710"/>
        <xdr:cNvSpPr/>
      </xdr:nvSpPr>
      <xdr:spPr>
        <a:xfrm>
          <a:off x="13652500" y="169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61383</xdr:rowOff>
    </xdr:from>
    <xdr:ext cx="469744" cy="259045"/>
    <xdr:sp macro="" textlink="">
      <xdr:nvSpPr>
        <xdr:cNvPr id="712" name="テキスト ボックス 711"/>
        <xdr:cNvSpPr txBox="1"/>
      </xdr:nvSpPr>
      <xdr:spPr>
        <a:xfrm>
          <a:off x="13468428" y="1703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125324</xdr:rowOff>
    </xdr:from>
    <xdr:to>
      <xdr:col>67</xdr:col>
      <xdr:colOff>101600</xdr:colOff>
      <xdr:row>99</xdr:row>
      <xdr:rowOff>55474</xdr:rowOff>
    </xdr:to>
    <xdr:sp macro="" textlink="">
      <xdr:nvSpPr>
        <xdr:cNvPr id="713" name="楕円 712"/>
        <xdr:cNvSpPr/>
      </xdr:nvSpPr>
      <xdr:spPr>
        <a:xfrm>
          <a:off x="12763500" y="169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72001</xdr:rowOff>
    </xdr:from>
    <xdr:ext cx="534377" cy="259045"/>
    <xdr:sp macro="" textlink="">
      <xdr:nvSpPr>
        <xdr:cNvPr id="714" name="テキスト ボックス 713"/>
        <xdr:cNvSpPr txBox="1"/>
      </xdr:nvSpPr>
      <xdr:spPr>
        <a:xfrm>
          <a:off x="12547111" y="167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38" name="直線コネクタ 737"/>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1"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2" name="直線コネクタ 741"/>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59055</xdr:rowOff>
    </xdr:from>
    <xdr:to>
      <xdr:col>116</xdr:col>
      <xdr:colOff>63500</xdr:colOff>
      <xdr:row>38</xdr:row>
      <xdr:rowOff>168021</xdr:rowOff>
    </xdr:to>
    <xdr:cxnSp macro="">
      <xdr:nvCxnSpPr>
        <xdr:cNvPr id="743" name="直線コネクタ 742"/>
        <xdr:cNvCxnSpPr/>
      </xdr:nvCxnSpPr>
      <xdr:spPr>
        <a:xfrm flipV="1">
          <a:off x="21323300" y="6574155"/>
          <a:ext cx="8382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4"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5" name="フローチャート: 判断 744"/>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115443</xdr:rowOff>
    </xdr:from>
    <xdr:to>
      <xdr:col>111</xdr:col>
      <xdr:colOff>177800</xdr:colOff>
      <xdr:row>38</xdr:row>
      <xdr:rowOff>168021</xdr:rowOff>
    </xdr:to>
    <xdr:cxnSp macro="">
      <xdr:nvCxnSpPr>
        <xdr:cNvPr id="746" name="直線コネクタ 745"/>
        <xdr:cNvCxnSpPr/>
      </xdr:nvCxnSpPr>
      <xdr:spPr>
        <a:xfrm>
          <a:off x="20434300" y="6630543"/>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7" name="フローチャート: 判断 746"/>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48" name="テキスト ボックス 747"/>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108204</xdr:rowOff>
    </xdr:from>
    <xdr:to>
      <xdr:col>107</xdr:col>
      <xdr:colOff>50800</xdr:colOff>
      <xdr:row>38</xdr:row>
      <xdr:rowOff>115443</xdr:rowOff>
    </xdr:to>
    <xdr:cxnSp macro="">
      <xdr:nvCxnSpPr>
        <xdr:cNvPr id="749" name="直線コネクタ 748"/>
        <xdr:cNvCxnSpPr/>
      </xdr:nvCxnSpPr>
      <xdr:spPr>
        <a:xfrm>
          <a:off x="19545300" y="662330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0" name="フローチャート: 判断 749"/>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1" name="テキスト ボックス 750"/>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55499</xdr:rowOff>
    </xdr:from>
    <xdr:to>
      <xdr:col>102</xdr:col>
      <xdr:colOff>114300</xdr:colOff>
      <xdr:row>38</xdr:row>
      <xdr:rowOff>108204</xdr:rowOff>
    </xdr:to>
    <xdr:cxnSp macro="">
      <xdr:nvCxnSpPr>
        <xdr:cNvPr id="752" name="直線コネクタ 751"/>
        <xdr:cNvCxnSpPr/>
      </xdr:nvCxnSpPr>
      <xdr:spPr>
        <a:xfrm>
          <a:off x="18656300" y="6570599"/>
          <a:ext cx="889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3" name="フローチャート: 判断 752"/>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4" name="テキスト ボックス 753"/>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5" name="フローチャート: 判断 754"/>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126001</xdr:rowOff>
    </xdr:from>
    <xdr:ext cx="469744" cy="259045"/>
    <xdr:sp macro="" textlink="">
      <xdr:nvSpPr>
        <xdr:cNvPr id="756" name="テキスト ボックス 755"/>
        <xdr:cNvSpPr txBox="1"/>
      </xdr:nvSpPr>
      <xdr:spPr>
        <a:xfrm>
          <a:off x="18421428"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xdr:rowOff>
    </xdr:from>
    <xdr:to>
      <xdr:col>116</xdr:col>
      <xdr:colOff>114300</xdr:colOff>
      <xdr:row>38</xdr:row>
      <xdr:rowOff>109855</xdr:rowOff>
    </xdr:to>
    <xdr:sp macro="" textlink="">
      <xdr:nvSpPr>
        <xdr:cNvPr id="762" name="楕円 761"/>
        <xdr:cNvSpPr/>
      </xdr:nvSpPr>
      <xdr:spPr>
        <a:xfrm>
          <a:off x="22110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158132</xdr:rowOff>
    </xdr:from>
    <xdr:ext cx="469744" cy="259045"/>
    <xdr:sp macro="" textlink="">
      <xdr:nvSpPr>
        <xdr:cNvPr id="763" name="投資及び出資金該当値テキスト"/>
        <xdr:cNvSpPr txBox="1"/>
      </xdr:nvSpPr>
      <xdr:spPr>
        <a:xfrm>
          <a:off x="22212300" y="650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117221</xdr:rowOff>
    </xdr:from>
    <xdr:to>
      <xdr:col>112</xdr:col>
      <xdr:colOff>38100</xdr:colOff>
      <xdr:row>39</xdr:row>
      <xdr:rowOff>47371</xdr:rowOff>
    </xdr:to>
    <xdr:sp macro="" textlink="">
      <xdr:nvSpPr>
        <xdr:cNvPr id="764" name="楕円 763"/>
        <xdr:cNvSpPr/>
      </xdr:nvSpPr>
      <xdr:spPr>
        <a:xfrm>
          <a:off x="21272500" y="66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38498</xdr:rowOff>
    </xdr:from>
    <xdr:ext cx="378565" cy="259045"/>
    <xdr:sp macro="" textlink="">
      <xdr:nvSpPr>
        <xdr:cNvPr id="765" name="テキスト ボックス 764"/>
        <xdr:cNvSpPr txBox="1"/>
      </xdr:nvSpPr>
      <xdr:spPr>
        <a:xfrm>
          <a:off x="21134017" y="6725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64643</xdr:rowOff>
    </xdr:from>
    <xdr:to>
      <xdr:col>107</xdr:col>
      <xdr:colOff>101600</xdr:colOff>
      <xdr:row>38</xdr:row>
      <xdr:rowOff>166243</xdr:rowOff>
    </xdr:to>
    <xdr:sp macro="" textlink="">
      <xdr:nvSpPr>
        <xdr:cNvPr id="766" name="楕円 765"/>
        <xdr:cNvSpPr/>
      </xdr:nvSpPr>
      <xdr:spPr>
        <a:xfrm>
          <a:off x="20383500" y="65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157370</xdr:rowOff>
    </xdr:from>
    <xdr:ext cx="378565" cy="259045"/>
    <xdr:sp macro="" textlink="">
      <xdr:nvSpPr>
        <xdr:cNvPr id="767" name="テキスト ボックス 766"/>
        <xdr:cNvSpPr txBox="1"/>
      </xdr:nvSpPr>
      <xdr:spPr>
        <a:xfrm>
          <a:off x="20245017" y="6672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57404</xdr:rowOff>
    </xdr:from>
    <xdr:to>
      <xdr:col>102</xdr:col>
      <xdr:colOff>165100</xdr:colOff>
      <xdr:row>38</xdr:row>
      <xdr:rowOff>159004</xdr:rowOff>
    </xdr:to>
    <xdr:sp macro="" textlink="">
      <xdr:nvSpPr>
        <xdr:cNvPr id="768" name="楕円 767"/>
        <xdr:cNvSpPr/>
      </xdr:nvSpPr>
      <xdr:spPr>
        <a:xfrm>
          <a:off x="19494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150131</xdr:rowOff>
    </xdr:from>
    <xdr:ext cx="378565" cy="259045"/>
    <xdr:sp macro="" textlink="">
      <xdr:nvSpPr>
        <xdr:cNvPr id="769" name="テキスト ボックス 768"/>
        <xdr:cNvSpPr txBox="1"/>
      </xdr:nvSpPr>
      <xdr:spPr>
        <a:xfrm>
          <a:off x="19356017" y="666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4699</xdr:rowOff>
    </xdr:from>
    <xdr:to>
      <xdr:col>98</xdr:col>
      <xdr:colOff>38100</xdr:colOff>
      <xdr:row>38</xdr:row>
      <xdr:rowOff>106299</xdr:rowOff>
    </xdr:to>
    <xdr:sp macro="" textlink="">
      <xdr:nvSpPr>
        <xdr:cNvPr id="770" name="楕円 769"/>
        <xdr:cNvSpPr/>
      </xdr:nvSpPr>
      <xdr:spPr>
        <a:xfrm>
          <a:off x="186055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122826</xdr:rowOff>
    </xdr:from>
    <xdr:ext cx="469744" cy="259045"/>
    <xdr:sp macro="" textlink="">
      <xdr:nvSpPr>
        <xdr:cNvPr id="771" name="テキスト ボックス 770"/>
        <xdr:cNvSpPr txBox="1"/>
      </xdr:nvSpPr>
      <xdr:spPr>
        <a:xfrm>
          <a:off x="18421428" y="629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3" name="直線コネクタ 792"/>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6"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7" name="直線コネクタ 796"/>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32761</xdr:rowOff>
    </xdr:from>
    <xdr:to>
      <xdr:col>116</xdr:col>
      <xdr:colOff>63500</xdr:colOff>
      <xdr:row>58</xdr:row>
      <xdr:rowOff>45379</xdr:rowOff>
    </xdr:to>
    <xdr:cxnSp macro="">
      <xdr:nvCxnSpPr>
        <xdr:cNvPr id="798" name="直線コネクタ 797"/>
        <xdr:cNvCxnSpPr/>
      </xdr:nvCxnSpPr>
      <xdr:spPr>
        <a:xfrm>
          <a:off x="21323300" y="9976861"/>
          <a:ext cx="8382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799" name="貸付金平均値テキスト"/>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0" name="フローチャート: 判断 799"/>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32761</xdr:rowOff>
    </xdr:from>
    <xdr:to>
      <xdr:col>111</xdr:col>
      <xdr:colOff>177800</xdr:colOff>
      <xdr:row>58</xdr:row>
      <xdr:rowOff>138329</xdr:rowOff>
    </xdr:to>
    <xdr:cxnSp macro="">
      <xdr:nvCxnSpPr>
        <xdr:cNvPr id="801" name="直線コネクタ 800"/>
        <xdr:cNvCxnSpPr/>
      </xdr:nvCxnSpPr>
      <xdr:spPr>
        <a:xfrm flipV="1">
          <a:off x="20434300" y="9976861"/>
          <a:ext cx="889000" cy="10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2" name="フローチャート: 判断 801"/>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3" name="テキスト ボックス 802"/>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138054</xdr:rowOff>
    </xdr:from>
    <xdr:to>
      <xdr:col>107</xdr:col>
      <xdr:colOff>50800</xdr:colOff>
      <xdr:row>58</xdr:row>
      <xdr:rowOff>138329</xdr:rowOff>
    </xdr:to>
    <xdr:cxnSp macro="">
      <xdr:nvCxnSpPr>
        <xdr:cNvPr id="804" name="直線コネクタ 803"/>
        <xdr:cNvCxnSpPr/>
      </xdr:nvCxnSpPr>
      <xdr:spPr>
        <a:xfrm>
          <a:off x="19545300" y="10082154"/>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5" name="フローチャート: 判断 804"/>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6" name="テキスト ボックス 805"/>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137551</xdr:rowOff>
    </xdr:from>
    <xdr:to>
      <xdr:col>102</xdr:col>
      <xdr:colOff>114300</xdr:colOff>
      <xdr:row>58</xdr:row>
      <xdr:rowOff>138054</xdr:rowOff>
    </xdr:to>
    <xdr:cxnSp macro="">
      <xdr:nvCxnSpPr>
        <xdr:cNvPr id="807" name="直線コネクタ 806"/>
        <xdr:cNvCxnSpPr/>
      </xdr:nvCxnSpPr>
      <xdr:spPr>
        <a:xfrm>
          <a:off x="18656300" y="10081651"/>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08" name="フローチャート: 判断 807"/>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09" name="テキスト ボックス 808"/>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0" name="フローチャート: 判断 809"/>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1" name="テキスト ボックス 810"/>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166029</xdr:rowOff>
    </xdr:from>
    <xdr:to>
      <xdr:col>116</xdr:col>
      <xdr:colOff>114300</xdr:colOff>
      <xdr:row>58</xdr:row>
      <xdr:rowOff>96179</xdr:rowOff>
    </xdr:to>
    <xdr:sp macro="" textlink="">
      <xdr:nvSpPr>
        <xdr:cNvPr id="817" name="楕円 816"/>
        <xdr:cNvSpPr/>
      </xdr:nvSpPr>
      <xdr:spPr>
        <a:xfrm>
          <a:off x="22110700" y="99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80956</xdr:rowOff>
    </xdr:from>
    <xdr:ext cx="469744" cy="259045"/>
    <xdr:sp macro="" textlink="">
      <xdr:nvSpPr>
        <xdr:cNvPr id="818" name="貸付金該当値テキスト"/>
        <xdr:cNvSpPr txBox="1"/>
      </xdr:nvSpPr>
      <xdr:spPr>
        <a:xfrm>
          <a:off x="22212300" y="98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153411</xdr:rowOff>
    </xdr:from>
    <xdr:to>
      <xdr:col>112</xdr:col>
      <xdr:colOff>38100</xdr:colOff>
      <xdr:row>58</xdr:row>
      <xdr:rowOff>83561</xdr:rowOff>
    </xdr:to>
    <xdr:sp macro="" textlink="">
      <xdr:nvSpPr>
        <xdr:cNvPr id="819" name="楕円 818"/>
        <xdr:cNvSpPr/>
      </xdr:nvSpPr>
      <xdr:spPr>
        <a:xfrm>
          <a:off x="21272500" y="992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74688</xdr:rowOff>
    </xdr:from>
    <xdr:ext cx="469744" cy="259045"/>
    <xdr:sp macro="" textlink="">
      <xdr:nvSpPr>
        <xdr:cNvPr id="820" name="テキスト ボックス 819"/>
        <xdr:cNvSpPr txBox="1"/>
      </xdr:nvSpPr>
      <xdr:spPr>
        <a:xfrm>
          <a:off x="21088428" y="1001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87529</xdr:rowOff>
    </xdr:from>
    <xdr:to>
      <xdr:col>107</xdr:col>
      <xdr:colOff>101600</xdr:colOff>
      <xdr:row>59</xdr:row>
      <xdr:rowOff>17679</xdr:rowOff>
    </xdr:to>
    <xdr:sp macro="" textlink="">
      <xdr:nvSpPr>
        <xdr:cNvPr id="821" name="楕円 820"/>
        <xdr:cNvSpPr/>
      </xdr:nvSpPr>
      <xdr:spPr>
        <a:xfrm>
          <a:off x="20383500" y="10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8806</xdr:rowOff>
    </xdr:from>
    <xdr:ext cx="313932" cy="259045"/>
    <xdr:sp macro="" textlink="">
      <xdr:nvSpPr>
        <xdr:cNvPr id="822" name="テキスト ボックス 821"/>
        <xdr:cNvSpPr txBox="1"/>
      </xdr:nvSpPr>
      <xdr:spPr>
        <a:xfrm>
          <a:off x="20277333" y="10124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87254</xdr:rowOff>
    </xdr:from>
    <xdr:to>
      <xdr:col>102</xdr:col>
      <xdr:colOff>165100</xdr:colOff>
      <xdr:row>59</xdr:row>
      <xdr:rowOff>17404</xdr:rowOff>
    </xdr:to>
    <xdr:sp macro="" textlink="">
      <xdr:nvSpPr>
        <xdr:cNvPr id="823" name="楕円 822"/>
        <xdr:cNvSpPr/>
      </xdr:nvSpPr>
      <xdr:spPr>
        <a:xfrm>
          <a:off x="19494500" y="100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8531</xdr:rowOff>
    </xdr:from>
    <xdr:ext cx="313932" cy="259045"/>
    <xdr:sp macro="" textlink="">
      <xdr:nvSpPr>
        <xdr:cNvPr id="824" name="テキスト ボックス 823"/>
        <xdr:cNvSpPr txBox="1"/>
      </xdr:nvSpPr>
      <xdr:spPr>
        <a:xfrm>
          <a:off x="19388333" y="10124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86751</xdr:rowOff>
    </xdr:from>
    <xdr:to>
      <xdr:col>98</xdr:col>
      <xdr:colOff>38100</xdr:colOff>
      <xdr:row>59</xdr:row>
      <xdr:rowOff>16901</xdr:rowOff>
    </xdr:to>
    <xdr:sp macro="" textlink="">
      <xdr:nvSpPr>
        <xdr:cNvPr id="825" name="楕円 824"/>
        <xdr:cNvSpPr/>
      </xdr:nvSpPr>
      <xdr:spPr>
        <a:xfrm>
          <a:off x="18605500" y="100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8028</xdr:rowOff>
    </xdr:from>
    <xdr:ext cx="313932" cy="259045"/>
    <xdr:sp macro="" textlink="">
      <xdr:nvSpPr>
        <xdr:cNvPr id="826" name="テキスト ボックス 825"/>
        <xdr:cNvSpPr txBox="1"/>
      </xdr:nvSpPr>
      <xdr:spPr>
        <a:xfrm>
          <a:off x="18499333" y="10123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8" name="テキスト ボックス 837"/>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0" name="テキスト ボックス 839"/>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2" name="テキスト ボックス 841"/>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4" name="テキスト ボックス 843"/>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48" name="直線コネクタ 847"/>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49"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0" name="直線コネクタ 849"/>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1"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2" name="直線コネクタ 851"/>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22639</xdr:rowOff>
    </xdr:from>
    <xdr:to>
      <xdr:col>116</xdr:col>
      <xdr:colOff>63500</xdr:colOff>
      <xdr:row>78</xdr:row>
      <xdr:rowOff>23622</xdr:rowOff>
    </xdr:to>
    <xdr:cxnSp macro="">
      <xdr:nvCxnSpPr>
        <xdr:cNvPr id="853" name="直線コネクタ 852"/>
        <xdr:cNvCxnSpPr/>
      </xdr:nvCxnSpPr>
      <xdr:spPr>
        <a:xfrm flipV="1">
          <a:off x="21323300" y="13395739"/>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4" name="繰出金平均値テキスト"/>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5" name="フローチャート: 判断 854"/>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23622</xdr:rowOff>
    </xdr:from>
    <xdr:to>
      <xdr:col>111</xdr:col>
      <xdr:colOff>177800</xdr:colOff>
      <xdr:row>78</xdr:row>
      <xdr:rowOff>27037</xdr:rowOff>
    </xdr:to>
    <xdr:cxnSp macro="">
      <xdr:nvCxnSpPr>
        <xdr:cNvPr id="856" name="直線コネクタ 855"/>
        <xdr:cNvCxnSpPr/>
      </xdr:nvCxnSpPr>
      <xdr:spPr>
        <a:xfrm flipV="1">
          <a:off x="20434300" y="13396722"/>
          <a:ext cx="8890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7" name="フローチャート: 判断 856"/>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58" name="テキスト ボックス 857"/>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24833</xdr:rowOff>
    </xdr:from>
    <xdr:to>
      <xdr:col>107</xdr:col>
      <xdr:colOff>50800</xdr:colOff>
      <xdr:row>78</xdr:row>
      <xdr:rowOff>27037</xdr:rowOff>
    </xdr:to>
    <xdr:cxnSp macro="">
      <xdr:nvCxnSpPr>
        <xdr:cNvPr id="859" name="直線コネクタ 858"/>
        <xdr:cNvCxnSpPr/>
      </xdr:nvCxnSpPr>
      <xdr:spPr>
        <a:xfrm>
          <a:off x="19545300" y="13397933"/>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0" name="フローチャート: 判断 859"/>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1" name="テキスト ボックス 860"/>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24833</xdr:rowOff>
    </xdr:from>
    <xdr:to>
      <xdr:col>102</xdr:col>
      <xdr:colOff>114300</xdr:colOff>
      <xdr:row>78</xdr:row>
      <xdr:rowOff>32097</xdr:rowOff>
    </xdr:to>
    <xdr:cxnSp macro="">
      <xdr:nvCxnSpPr>
        <xdr:cNvPr id="862" name="直線コネクタ 861"/>
        <xdr:cNvCxnSpPr/>
      </xdr:nvCxnSpPr>
      <xdr:spPr>
        <a:xfrm flipV="1">
          <a:off x="18656300" y="13397933"/>
          <a:ext cx="8890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3" name="フローチャート: 判断 862"/>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4" name="テキスト ボックス 863"/>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5" name="フローチャート: 判断 864"/>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25559</xdr:rowOff>
    </xdr:from>
    <xdr:ext cx="534377" cy="259045"/>
    <xdr:sp macro="" textlink="">
      <xdr:nvSpPr>
        <xdr:cNvPr id="866" name="テキスト ボックス 865"/>
        <xdr:cNvSpPr txBox="1"/>
      </xdr:nvSpPr>
      <xdr:spPr>
        <a:xfrm>
          <a:off x="18389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143289</xdr:rowOff>
    </xdr:from>
    <xdr:to>
      <xdr:col>116</xdr:col>
      <xdr:colOff>114300</xdr:colOff>
      <xdr:row>78</xdr:row>
      <xdr:rowOff>73439</xdr:rowOff>
    </xdr:to>
    <xdr:sp macro="" textlink="">
      <xdr:nvSpPr>
        <xdr:cNvPr id="872" name="楕円 871"/>
        <xdr:cNvSpPr/>
      </xdr:nvSpPr>
      <xdr:spPr>
        <a:xfrm>
          <a:off x="22110700" y="1334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62806</xdr:rowOff>
    </xdr:from>
    <xdr:ext cx="534377" cy="259045"/>
    <xdr:sp macro="" textlink="">
      <xdr:nvSpPr>
        <xdr:cNvPr id="873" name="繰出金該当値テキスト"/>
        <xdr:cNvSpPr txBox="1"/>
      </xdr:nvSpPr>
      <xdr:spPr>
        <a:xfrm>
          <a:off x="22212300" y="1326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144272</xdr:rowOff>
    </xdr:from>
    <xdr:to>
      <xdr:col>112</xdr:col>
      <xdr:colOff>38100</xdr:colOff>
      <xdr:row>78</xdr:row>
      <xdr:rowOff>74422</xdr:rowOff>
    </xdr:to>
    <xdr:sp macro="" textlink="">
      <xdr:nvSpPr>
        <xdr:cNvPr id="874" name="楕円 873"/>
        <xdr:cNvSpPr/>
      </xdr:nvSpPr>
      <xdr:spPr>
        <a:xfrm>
          <a:off x="21272500" y="133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65549</xdr:rowOff>
    </xdr:from>
    <xdr:ext cx="534377" cy="259045"/>
    <xdr:sp macro="" textlink="">
      <xdr:nvSpPr>
        <xdr:cNvPr id="875" name="テキスト ボックス 874"/>
        <xdr:cNvSpPr txBox="1"/>
      </xdr:nvSpPr>
      <xdr:spPr>
        <a:xfrm>
          <a:off x="21056111" y="1343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147687</xdr:rowOff>
    </xdr:from>
    <xdr:to>
      <xdr:col>107</xdr:col>
      <xdr:colOff>101600</xdr:colOff>
      <xdr:row>78</xdr:row>
      <xdr:rowOff>77837</xdr:rowOff>
    </xdr:to>
    <xdr:sp macro="" textlink="">
      <xdr:nvSpPr>
        <xdr:cNvPr id="876" name="楕円 875"/>
        <xdr:cNvSpPr/>
      </xdr:nvSpPr>
      <xdr:spPr>
        <a:xfrm>
          <a:off x="20383500" y="1334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68964</xdr:rowOff>
    </xdr:from>
    <xdr:ext cx="534377" cy="259045"/>
    <xdr:sp macro="" textlink="">
      <xdr:nvSpPr>
        <xdr:cNvPr id="877" name="テキスト ボックス 876"/>
        <xdr:cNvSpPr txBox="1"/>
      </xdr:nvSpPr>
      <xdr:spPr>
        <a:xfrm>
          <a:off x="20167111" y="1344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145483</xdr:rowOff>
    </xdr:from>
    <xdr:to>
      <xdr:col>102</xdr:col>
      <xdr:colOff>165100</xdr:colOff>
      <xdr:row>78</xdr:row>
      <xdr:rowOff>75633</xdr:rowOff>
    </xdr:to>
    <xdr:sp macro="" textlink="">
      <xdr:nvSpPr>
        <xdr:cNvPr id="878" name="楕円 877"/>
        <xdr:cNvSpPr/>
      </xdr:nvSpPr>
      <xdr:spPr>
        <a:xfrm>
          <a:off x="19494500" y="1334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66760</xdr:rowOff>
    </xdr:from>
    <xdr:ext cx="534377" cy="259045"/>
    <xdr:sp macro="" textlink="">
      <xdr:nvSpPr>
        <xdr:cNvPr id="879" name="テキスト ボックス 878"/>
        <xdr:cNvSpPr txBox="1"/>
      </xdr:nvSpPr>
      <xdr:spPr>
        <a:xfrm>
          <a:off x="19278111" y="134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152747</xdr:rowOff>
    </xdr:from>
    <xdr:to>
      <xdr:col>98</xdr:col>
      <xdr:colOff>38100</xdr:colOff>
      <xdr:row>78</xdr:row>
      <xdr:rowOff>82897</xdr:rowOff>
    </xdr:to>
    <xdr:sp macro="" textlink="">
      <xdr:nvSpPr>
        <xdr:cNvPr id="880" name="楕円 879"/>
        <xdr:cNvSpPr/>
      </xdr:nvSpPr>
      <xdr:spPr>
        <a:xfrm>
          <a:off x="18605500" y="1335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74024</xdr:rowOff>
    </xdr:from>
    <xdr:ext cx="534377" cy="259045"/>
    <xdr:sp macro="" textlink="">
      <xdr:nvSpPr>
        <xdr:cNvPr id="881" name="テキスト ボックス 880"/>
        <xdr:cNvSpPr txBox="1"/>
      </xdr:nvSpPr>
      <xdr:spPr>
        <a:xfrm>
          <a:off x="18389111" y="1344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歳出決算総額は、住民一人当たり</a:t>
          </a:r>
          <a:r>
            <a:rPr kumimoji="1" lang="en-US" altLang="ja-JP" sz="1000">
              <a:latin typeface="ＭＳ Ｐゴシック" panose="020B0600070205080204" pitchFamily="50" charset="-128"/>
              <a:ea typeface="ＭＳ Ｐゴシック" panose="020B0600070205080204" pitchFamily="50" charset="-128"/>
            </a:rPr>
            <a:t>359,091</a:t>
          </a:r>
          <a:r>
            <a:rPr kumimoji="1" lang="ja-JP" altLang="en-US" sz="1000">
              <a:latin typeface="ＭＳ Ｐゴシック" panose="020B0600070205080204" pitchFamily="50" charset="-128"/>
              <a:ea typeface="ＭＳ Ｐゴシック" panose="020B0600070205080204" pitchFamily="50" charset="-128"/>
            </a:rPr>
            <a:t>円となり、前年度よりも</a:t>
          </a:r>
          <a:r>
            <a:rPr kumimoji="1" lang="en-US" altLang="ja-JP" sz="1000">
              <a:latin typeface="ＭＳ Ｐゴシック" panose="020B0600070205080204" pitchFamily="50" charset="-128"/>
              <a:ea typeface="ＭＳ Ｐゴシック" panose="020B0600070205080204" pitchFamily="50" charset="-128"/>
            </a:rPr>
            <a:t>69,235</a:t>
          </a:r>
          <a:r>
            <a:rPr kumimoji="1" lang="ja-JP" altLang="en-US" sz="1000">
              <a:latin typeface="ＭＳ Ｐゴシック" panose="020B0600070205080204" pitchFamily="50" charset="-128"/>
              <a:ea typeface="ＭＳ Ｐゴシック" panose="020B0600070205080204" pitchFamily="50" charset="-128"/>
            </a:rPr>
            <a:t>円の減となっている。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人件費は、住民一人当たり</a:t>
          </a:r>
          <a:r>
            <a:rPr kumimoji="1" lang="en-US" altLang="ja-JP" sz="1000">
              <a:latin typeface="ＭＳ Ｐゴシック" panose="020B0600070205080204" pitchFamily="50" charset="-128"/>
              <a:ea typeface="ＭＳ Ｐゴシック" panose="020B0600070205080204" pitchFamily="50" charset="-128"/>
            </a:rPr>
            <a:t>49,663</a:t>
          </a:r>
          <a:r>
            <a:rPr kumimoji="1" lang="ja-JP" altLang="en-US" sz="1000">
              <a:latin typeface="ＭＳ Ｐゴシック" panose="020B0600070205080204" pitchFamily="50" charset="-128"/>
              <a:ea typeface="ＭＳ Ｐゴシック" panose="020B0600070205080204" pitchFamily="50" charset="-128"/>
            </a:rPr>
            <a:t>円となっており、類似団体平均と比べて低い水準となっている。これは、過去から職員数削減に努め、人口当たりの正規職員数が類似団体と比較して少ないこと、また、消防や衛生（ごみ・し尿処理）業務を広域で実施していることなどが影響しており、今後も引き続き、指定管理者制度の導入や適正な定員管理を行うことで、人件費の抑制に努めていく。</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扶助費は、住民一人当たり</a:t>
          </a:r>
          <a:r>
            <a:rPr kumimoji="1" lang="en-US" altLang="ja-JP" sz="1000">
              <a:latin typeface="ＭＳ Ｐゴシック" panose="020B0600070205080204" pitchFamily="50" charset="-128"/>
              <a:ea typeface="ＭＳ Ｐゴシック" panose="020B0600070205080204" pitchFamily="50" charset="-128"/>
            </a:rPr>
            <a:t>90,333</a:t>
          </a:r>
          <a:r>
            <a:rPr kumimoji="1" lang="ja-JP" altLang="en-US" sz="1000">
              <a:latin typeface="ＭＳ Ｐゴシック" panose="020B0600070205080204" pitchFamily="50" charset="-128"/>
              <a:ea typeface="ＭＳ Ｐゴシック" panose="020B0600070205080204" pitchFamily="50" charset="-128"/>
            </a:rPr>
            <a:t>円となっており、類似団体と比較して高い状況となっている。これは、近年、待機児童解消を図るために進めてきた保育定数の増加に伴う児童福祉費の増などによるものであり、前年度と比較すると</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％の増と引き続き高い水準を推移している。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000">
              <a:latin typeface="ＭＳ Ｐゴシック" panose="020B0600070205080204" pitchFamily="50" charset="-128"/>
              <a:ea typeface="ＭＳ Ｐゴシック" panose="020B0600070205080204" pitchFamily="50" charset="-128"/>
            </a:rPr>
            <a:t>53,520</a:t>
          </a:r>
          <a:r>
            <a:rPr kumimoji="1" lang="ja-JP" altLang="en-US" sz="1000">
              <a:latin typeface="ＭＳ Ｐゴシック" panose="020B0600070205080204" pitchFamily="50" charset="-128"/>
              <a:ea typeface="ＭＳ Ｐゴシック" panose="020B0600070205080204" pitchFamily="50" charset="-128"/>
            </a:rPr>
            <a:t>円となっており、対前年度で</a:t>
          </a:r>
          <a:r>
            <a:rPr kumimoji="1" lang="en-US" altLang="ja-JP" sz="1000">
              <a:latin typeface="ＭＳ Ｐゴシック" panose="020B0600070205080204" pitchFamily="50" charset="-128"/>
              <a:ea typeface="ＭＳ Ｐゴシック" panose="020B0600070205080204" pitchFamily="50" charset="-128"/>
            </a:rPr>
            <a:t>71,909</a:t>
          </a:r>
          <a:r>
            <a:rPr kumimoji="1" lang="ja-JP" altLang="en-US" sz="1000">
              <a:latin typeface="ＭＳ Ｐゴシック" panose="020B0600070205080204" pitchFamily="50" charset="-128"/>
              <a:ea typeface="ＭＳ Ｐゴシック" panose="020B0600070205080204" pitchFamily="50" charset="-128"/>
            </a:rPr>
            <a:t>円の大幅な減（</a:t>
          </a:r>
          <a:r>
            <a:rPr kumimoji="1" lang="en-US" altLang="ja-JP" sz="1000">
              <a:latin typeface="ＭＳ Ｐゴシック" panose="020B0600070205080204" pitchFamily="50" charset="-128"/>
              <a:ea typeface="ＭＳ Ｐゴシック" panose="020B0600070205080204" pitchFamily="50" charset="-128"/>
            </a:rPr>
            <a:t>57.3</a:t>
          </a:r>
          <a:r>
            <a:rPr kumimoji="1" lang="ja-JP" altLang="en-US" sz="1000">
              <a:latin typeface="ＭＳ Ｐゴシック" panose="020B0600070205080204" pitchFamily="50" charset="-128"/>
              <a:ea typeface="ＭＳ Ｐゴシック" panose="020B0600070205080204" pitchFamily="50" charset="-128"/>
            </a:rPr>
            <a:t>％減）となったものの、類似団体と比較すると高い水準となっている。これは、廃棄物処理施設整備事業の完了などにより全体としては大幅な減となったものであるが、野村公園整備事業をはじめとした大規模な公共事業の実施が輻輳している状況に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大規模事業の実施が輻輳することから、「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133,975
131,489
67.82
48,943,828
48,109,190
460,871
26,208,577
45,077,837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95250</xdr:rowOff>
    </xdr:from>
    <xdr:to>
      <xdr:col>24</xdr:col>
      <xdr:colOff>63500</xdr:colOff>
      <xdr:row>35</xdr:row>
      <xdr:rowOff>133350</xdr:rowOff>
    </xdr:to>
    <xdr:cxnSp macro="">
      <xdr:nvCxnSpPr>
        <xdr:cNvPr id="61" name="直線コネクタ 60"/>
        <xdr:cNvCxnSpPr/>
      </xdr:nvCxnSpPr>
      <xdr:spPr>
        <a:xfrm flipV="1">
          <a:off x="3797300" y="609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60977</xdr:rowOff>
    </xdr:from>
    <xdr:ext cx="469744" cy="259045"/>
    <xdr:sp macro="" textlink="">
      <xdr:nvSpPr>
        <xdr:cNvPr id="62" name="議会費平均値テキスト"/>
        <xdr:cNvSpPr txBox="1"/>
      </xdr:nvSpPr>
      <xdr:spPr>
        <a:xfrm>
          <a:off x="4686300" y="571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60960</xdr:rowOff>
    </xdr:from>
    <xdr:to>
      <xdr:col>19</xdr:col>
      <xdr:colOff>177800</xdr:colOff>
      <xdr:row>35</xdr:row>
      <xdr:rowOff>133350</xdr:rowOff>
    </xdr:to>
    <xdr:cxnSp macro="">
      <xdr:nvCxnSpPr>
        <xdr:cNvPr id="64" name="直線コネクタ 63"/>
        <xdr:cNvCxnSpPr/>
      </xdr:nvCxnSpPr>
      <xdr:spPr>
        <a:xfrm>
          <a:off x="2908300" y="60617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125747</xdr:rowOff>
    </xdr:from>
    <xdr:ext cx="469744" cy="259045"/>
    <xdr:sp macro="" textlink="">
      <xdr:nvSpPr>
        <xdr:cNvPr id="66" name="テキスト ボックス 65"/>
        <xdr:cNvSpPr txBox="1"/>
      </xdr:nvSpPr>
      <xdr:spPr>
        <a:xfrm>
          <a:off x="3562428"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148590</xdr:rowOff>
    </xdr:from>
    <xdr:to>
      <xdr:col>15</xdr:col>
      <xdr:colOff>50800</xdr:colOff>
      <xdr:row>35</xdr:row>
      <xdr:rowOff>60960</xdr:rowOff>
    </xdr:to>
    <xdr:cxnSp macro="">
      <xdr:nvCxnSpPr>
        <xdr:cNvPr id="67" name="直線コネクタ 66"/>
        <xdr:cNvCxnSpPr/>
      </xdr:nvCxnSpPr>
      <xdr:spPr>
        <a:xfrm>
          <a:off x="2019300" y="580644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77487</xdr:rowOff>
    </xdr:from>
    <xdr:ext cx="469744" cy="259045"/>
    <xdr:sp macro="" textlink="">
      <xdr:nvSpPr>
        <xdr:cNvPr id="69" name="テキスト ボックス 68"/>
        <xdr:cNvSpPr txBox="1"/>
      </xdr:nvSpPr>
      <xdr:spPr>
        <a:xfrm>
          <a:off x="2673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148590</xdr:rowOff>
    </xdr:from>
    <xdr:to>
      <xdr:col>10</xdr:col>
      <xdr:colOff>114300</xdr:colOff>
      <xdr:row>34</xdr:row>
      <xdr:rowOff>29210</xdr:rowOff>
    </xdr:to>
    <xdr:cxnSp macro="">
      <xdr:nvCxnSpPr>
        <xdr:cNvPr id="70" name="直線コネクタ 69"/>
        <xdr:cNvCxnSpPr/>
      </xdr:nvCxnSpPr>
      <xdr:spPr>
        <a:xfrm flipV="1">
          <a:off x="1130300" y="580644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74" name="テキスト ボックス 73"/>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44450</xdr:rowOff>
    </xdr:from>
    <xdr:to>
      <xdr:col>24</xdr:col>
      <xdr:colOff>114300</xdr:colOff>
      <xdr:row>35</xdr:row>
      <xdr:rowOff>146050</xdr:rowOff>
    </xdr:to>
    <xdr:sp macro="" textlink="">
      <xdr:nvSpPr>
        <xdr:cNvPr id="80" name="楕円 79"/>
        <xdr:cNvSpPr/>
      </xdr:nvSpPr>
      <xdr:spPr>
        <a:xfrm>
          <a:off x="4584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22877</xdr:rowOff>
    </xdr:from>
    <xdr:ext cx="469744" cy="259045"/>
    <xdr:sp macro="" textlink="">
      <xdr:nvSpPr>
        <xdr:cNvPr id="81" name="議会費該当値テキスト"/>
        <xdr:cNvSpPr txBox="1"/>
      </xdr:nvSpPr>
      <xdr:spPr>
        <a:xfrm>
          <a:off x="4686300" y="60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82550</xdr:rowOff>
    </xdr:from>
    <xdr:to>
      <xdr:col>20</xdr:col>
      <xdr:colOff>38100</xdr:colOff>
      <xdr:row>36</xdr:row>
      <xdr:rowOff>12700</xdr:rowOff>
    </xdr:to>
    <xdr:sp macro="" textlink="">
      <xdr:nvSpPr>
        <xdr:cNvPr id="82" name="楕円 81"/>
        <xdr:cNvSpPr/>
      </xdr:nvSpPr>
      <xdr:spPr>
        <a:xfrm>
          <a:off x="3746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3827</xdr:rowOff>
    </xdr:from>
    <xdr:ext cx="469744" cy="259045"/>
    <xdr:sp macro="" textlink="">
      <xdr:nvSpPr>
        <xdr:cNvPr id="83" name="テキスト ボックス 82"/>
        <xdr:cNvSpPr txBox="1"/>
      </xdr:nvSpPr>
      <xdr:spPr>
        <a:xfrm>
          <a:off x="3562428"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10160</xdr:rowOff>
    </xdr:from>
    <xdr:to>
      <xdr:col>15</xdr:col>
      <xdr:colOff>101600</xdr:colOff>
      <xdr:row>35</xdr:row>
      <xdr:rowOff>111760</xdr:rowOff>
    </xdr:to>
    <xdr:sp macro="" textlink="">
      <xdr:nvSpPr>
        <xdr:cNvPr id="84" name="楕円 83"/>
        <xdr:cNvSpPr/>
      </xdr:nvSpPr>
      <xdr:spPr>
        <a:xfrm>
          <a:off x="2857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102887</xdr:rowOff>
    </xdr:from>
    <xdr:ext cx="469744" cy="259045"/>
    <xdr:sp macro="" textlink="">
      <xdr:nvSpPr>
        <xdr:cNvPr id="85" name="テキスト ボックス 84"/>
        <xdr:cNvSpPr txBox="1"/>
      </xdr:nvSpPr>
      <xdr:spPr>
        <a:xfrm>
          <a:off x="2673428" y="61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97790</xdr:rowOff>
    </xdr:from>
    <xdr:to>
      <xdr:col>10</xdr:col>
      <xdr:colOff>165100</xdr:colOff>
      <xdr:row>34</xdr:row>
      <xdr:rowOff>27940</xdr:rowOff>
    </xdr:to>
    <xdr:sp macro="" textlink="">
      <xdr:nvSpPr>
        <xdr:cNvPr id="86" name="楕円 85"/>
        <xdr:cNvSpPr/>
      </xdr:nvSpPr>
      <xdr:spPr>
        <a:xfrm>
          <a:off x="1968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19067</xdr:rowOff>
    </xdr:from>
    <xdr:ext cx="469744" cy="259045"/>
    <xdr:sp macro="" textlink="">
      <xdr:nvSpPr>
        <xdr:cNvPr id="87" name="テキスト ボックス 86"/>
        <xdr:cNvSpPr txBox="1"/>
      </xdr:nvSpPr>
      <xdr:spPr>
        <a:xfrm>
          <a:off x="1784428" y="584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149860</xdr:rowOff>
    </xdr:from>
    <xdr:to>
      <xdr:col>6</xdr:col>
      <xdr:colOff>38100</xdr:colOff>
      <xdr:row>34</xdr:row>
      <xdr:rowOff>80010</xdr:rowOff>
    </xdr:to>
    <xdr:sp macro="" textlink="">
      <xdr:nvSpPr>
        <xdr:cNvPr id="88" name="楕円 87"/>
        <xdr:cNvSpPr/>
      </xdr:nvSpPr>
      <xdr:spPr>
        <a:xfrm>
          <a:off x="1079500" y="58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71137</xdr:rowOff>
    </xdr:from>
    <xdr:ext cx="469744" cy="259045"/>
    <xdr:sp macro="" textlink="">
      <xdr:nvSpPr>
        <xdr:cNvPr id="89" name="テキスト ボックス 88"/>
        <xdr:cNvSpPr txBox="1"/>
      </xdr:nvSpPr>
      <xdr:spPr>
        <a:xfrm>
          <a:off x="895428" y="5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22893</xdr:rowOff>
    </xdr:from>
    <xdr:to>
      <xdr:col>24</xdr:col>
      <xdr:colOff>63500</xdr:colOff>
      <xdr:row>58</xdr:row>
      <xdr:rowOff>64658</xdr:rowOff>
    </xdr:to>
    <xdr:cxnSp macro="">
      <xdr:nvCxnSpPr>
        <xdr:cNvPr id="118" name="直線コネクタ 117"/>
        <xdr:cNvCxnSpPr/>
      </xdr:nvCxnSpPr>
      <xdr:spPr>
        <a:xfrm>
          <a:off x="3797300" y="9966993"/>
          <a:ext cx="838200" cy="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19" name="総務費平均値テキスト"/>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22893</xdr:rowOff>
    </xdr:from>
    <xdr:to>
      <xdr:col>19</xdr:col>
      <xdr:colOff>177800</xdr:colOff>
      <xdr:row>58</xdr:row>
      <xdr:rowOff>65062</xdr:rowOff>
    </xdr:to>
    <xdr:cxnSp macro="">
      <xdr:nvCxnSpPr>
        <xdr:cNvPr id="121" name="直線コネクタ 120"/>
        <xdr:cNvCxnSpPr/>
      </xdr:nvCxnSpPr>
      <xdr:spPr>
        <a:xfrm flipV="1">
          <a:off x="2908300" y="9966993"/>
          <a:ext cx="889000" cy="4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81165</xdr:rowOff>
    </xdr:from>
    <xdr:ext cx="534377" cy="259045"/>
    <xdr:sp macro="" textlink="">
      <xdr:nvSpPr>
        <xdr:cNvPr id="123" name="テキスト ボックス 122"/>
        <xdr:cNvSpPr txBox="1"/>
      </xdr:nvSpPr>
      <xdr:spPr>
        <a:xfrm>
          <a:off x="3530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45520</xdr:rowOff>
    </xdr:from>
    <xdr:to>
      <xdr:col>15</xdr:col>
      <xdr:colOff>50800</xdr:colOff>
      <xdr:row>58</xdr:row>
      <xdr:rowOff>65062</xdr:rowOff>
    </xdr:to>
    <xdr:cxnSp macro="">
      <xdr:nvCxnSpPr>
        <xdr:cNvPr id="124" name="直線コネクタ 123"/>
        <xdr:cNvCxnSpPr/>
      </xdr:nvCxnSpPr>
      <xdr:spPr>
        <a:xfrm>
          <a:off x="2019300" y="9989620"/>
          <a:ext cx="889000" cy="1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41615</xdr:rowOff>
    </xdr:from>
    <xdr:to>
      <xdr:col>10</xdr:col>
      <xdr:colOff>114300</xdr:colOff>
      <xdr:row>58</xdr:row>
      <xdr:rowOff>45520</xdr:rowOff>
    </xdr:to>
    <xdr:cxnSp macro="">
      <xdr:nvCxnSpPr>
        <xdr:cNvPr id="127" name="直線コネクタ 126"/>
        <xdr:cNvCxnSpPr/>
      </xdr:nvCxnSpPr>
      <xdr:spPr>
        <a:xfrm>
          <a:off x="1130300" y="9985715"/>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29" name="テキスト ボックス 128"/>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107639</xdr:rowOff>
    </xdr:from>
    <xdr:ext cx="534377" cy="259045"/>
    <xdr:sp macro="" textlink="">
      <xdr:nvSpPr>
        <xdr:cNvPr id="131" name="テキスト ボックス 130"/>
        <xdr:cNvSpPr txBox="1"/>
      </xdr:nvSpPr>
      <xdr:spPr>
        <a:xfrm>
          <a:off x="863111" y="97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13858</xdr:rowOff>
    </xdr:from>
    <xdr:to>
      <xdr:col>24</xdr:col>
      <xdr:colOff>114300</xdr:colOff>
      <xdr:row>58</xdr:row>
      <xdr:rowOff>115458</xdr:rowOff>
    </xdr:to>
    <xdr:sp macro="" textlink="">
      <xdr:nvSpPr>
        <xdr:cNvPr id="137" name="楕円 136"/>
        <xdr:cNvSpPr/>
      </xdr:nvSpPr>
      <xdr:spPr>
        <a:xfrm>
          <a:off x="4584700" y="995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150602</xdr:rowOff>
    </xdr:from>
    <xdr:ext cx="534377" cy="259045"/>
    <xdr:sp macro="" textlink="">
      <xdr:nvSpPr>
        <xdr:cNvPr id="138" name="総務費該当値テキスト"/>
        <xdr:cNvSpPr txBox="1"/>
      </xdr:nvSpPr>
      <xdr:spPr>
        <a:xfrm>
          <a:off x="4686300" y="99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143543</xdr:rowOff>
    </xdr:from>
    <xdr:to>
      <xdr:col>20</xdr:col>
      <xdr:colOff>38100</xdr:colOff>
      <xdr:row>58</xdr:row>
      <xdr:rowOff>73693</xdr:rowOff>
    </xdr:to>
    <xdr:sp macro="" textlink="">
      <xdr:nvSpPr>
        <xdr:cNvPr id="139" name="楕円 138"/>
        <xdr:cNvSpPr/>
      </xdr:nvSpPr>
      <xdr:spPr>
        <a:xfrm>
          <a:off x="3746500" y="99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90220</xdr:rowOff>
    </xdr:from>
    <xdr:ext cx="534377" cy="259045"/>
    <xdr:sp macro="" textlink="">
      <xdr:nvSpPr>
        <xdr:cNvPr id="140" name="テキスト ボックス 139"/>
        <xdr:cNvSpPr txBox="1"/>
      </xdr:nvSpPr>
      <xdr:spPr>
        <a:xfrm>
          <a:off x="3530111" y="96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14262</xdr:rowOff>
    </xdr:from>
    <xdr:to>
      <xdr:col>15</xdr:col>
      <xdr:colOff>101600</xdr:colOff>
      <xdr:row>58</xdr:row>
      <xdr:rowOff>115862</xdr:rowOff>
    </xdr:to>
    <xdr:sp macro="" textlink="">
      <xdr:nvSpPr>
        <xdr:cNvPr id="141" name="楕円 140"/>
        <xdr:cNvSpPr/>
      </xdr:nvSpPr>
      <xdr:spPr>
        <a:xfrm>
          <a:off x="2857500" y="99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106989</xdr:rowOff>
    </xdr:from>
    <xdr:ext cx="534377" cy="259045"/>
    <xdr:sp macro="" textlink="">
      <xdr:nvSpPr>
        <xdr:cNvPr id="142" name="テキスト ボックス 141"/>
        <xdr:cNvSpPr txBox="1"/>
      </xdr:nvSpPr>
      <xdr:spPr>
        <a:xfrm>
          <a:off x="2641111" y="1005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166170</xdr:rowOff>
    </xdr:from>
    <xdr:to>
      <xdr:col>10</xdr:col>
      <xdr:colOff>165100</xdr:colOff>
      <xdr:row>58</xdr:row>
      <xdr:rowOff>96320</xdr:rowOff>
    </xdr:to>
    <xdr:sp macro="" textlink="">
      <xdr:nvSpPr>
        <xdr:cNvPr id="143" name="楕円 142"/>
        <xdr:cNvSpPr/>
      </xdr:nvSpPr>
      <xdr:spPr>
        <a:xfrm>
          <a:off x="1968500" y="99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87447</xdr:rowOff>
    </xdr:from>
    <xdr:ext cx="534377" cy="259045"/>
    <xdr:sp macro="" textlink="">
      <xdr:nvSpPr>
        <xdr:cNvPr id="144" name="テキスト ボックス 143"/>
        <xdr:cNvSpPr txBox="1"/>
      </xdr:nvSpPr>
      <xdr:spPr>
        <a:xfrm>
          <a:off x="1752111" y="1003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162265</xdr:rowOff>
    </xdr:from>
    <xdr:to>
      <xdr:col>6</xdr:col>
      <xdr:colOff>38100</xdr:colOff>
      <xdr:row>58</xdr:row>
      <xdr:rowOff>92415</xdr:rowOff>
    </xdr:to>
    <xdr:sp macro="" textlink="">
      <xdr:nvSpPr>
        <xdr:cNvPr id="145" name="楕円 144"/>
        <xdr:cNvSpPr/>
      </xdr:nvSpPr>
      <xdr:spPr>
        <a:xfrm>
          <a:off x="1079500" y="99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83542</xdr:rowOff>
    </xdr:from>
    <xdr:ext cx="534377" cy="259045"/>
    <xdr:sp macro="" textlink="">
      <xdr:nvSpPr>
        <xdr:cNvPr id="146" name="テキスト ボックス 145"/>
        <xdr:cNvSpPr txBox="1"/>
      </xdr:nvSpPr>
      <xdr:spPr>
        <a:xfrm>
          <a:off x="863111" y="1002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168028</xdr:rowOff>
    </xdr:from>
    <xdr:to>
      <xdr:col>24</xdr:col>
      <xdr:colOff>63500</xdr:colOff>
      <xdr:row>74</xdr:row>
      <xdr:rowOff>27610</xdr:rowOff>
    </xdr:to>
    <xdr:cxnSp macro="">
      <xdr:nvCxnSpPr>
        <xdr:cNvPr id="176" name="直線コネクタ 175"/>
        <xdr:cNvCxnSpPr/>
      </xdr:nvCxnSpPr>
      <xdr:spPr>
        <a:xfrm flipV="1">
          <a:off x="3797300" y="12683878"/>
          <a:ext cx="8382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27610</xdr:rowOff>
    </xdr:from>
    <xdr:to>
      <xdr:col>19</xdr:col>
      <xdr:colOff>177800</xdr:colOff>
      <xdr:row>74</xdr:row>
      <xdr:rowOff>90551</xdr:rowOff>
    </xdr:to>
    <xdr:cxnSp macro="">
      <xdr:nvCxnSpPr>
        <xdr:cNvPr id="179" name="直線コネクタ 178"/>
        <xdr:cNvCxnSpPr/>
      </xdr:nvCxnSpPr>
      <xdr:spPr>
        <a:xfrm flipV="1">
          <a:off x="2908300" y="12714910"/>
          <a:ext cx="889000" cy="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148480</xdr:rowOff>
    </xdr:from>
    <xdr:ext cx="599010" cy="259045"/>
    <xdr:sp macro="" textlink="">
      <xdr:nvSpPr>
        <xdr:cNvPr id="181" name="テキスト ボックス 180"/>
        <xdr:cNvSpPr txBox="1"/>
      </xdr:nvSpPr>
      <xdr:spPr>
        <a:xfrm>
          <a:off x="3497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90551</xdr:rowOff>
    </xdr:from>
    <xdr:to>
      <xdr:col>15</xdr:col>
      <xdr:colOff>50800</xdr:colOff>
      <xdr:row>75</xdr:row>
      <xdr:rowOff>61767</xdr:rowOff>
    </xdr:to>
    <xdr:cxnSp macro="">
      <xdr:nvCxnSpPr>
        <xdr:cNvPr id="182" name="直線コネクタ 181"/>
        <xdr:cNvCxnSpPr/>
      </xdr:nvCxnSpPr>
      <xdr:spPr>
        <a:xfrm flipV="1">
          <a:off x="2019300" y="12777851"/>
          <a:ext cx="889000" cy="14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4" name="テキスト ボックス 183"/>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61767</xdr:rowOff>
    </xdr:from>
    <xdr:to>
      <xdr:col>10</xdr:col>
      <xdr:colOff>114300</xdr:colOff>
      <xdr:row>75</xdr:row>
      <xdr:rowOff>115888</xdr:rowOff>
    </xdr:to>
    <xdr:cxnSp macro="">
      <xdr:nvCxnSpPr>
        <xdr:cNvPr id="185" name="直線コネクタ 184"/>
        <xdr:cNvCxnSpPr/>
      </xdr:nvCxnSpPr>
      <xdr:spPr>
        <a:xfrm flipV="1">
          <a:off x="1130300" y="12920517"/>
          <a:ext cx="889000" cy="5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31018</xdr:rowOff>
    </xdr:from>
    <xdr:ext cx="599010" cy="259045"/>
    <xdr:sp macro="" textlink="">
      <xdr:nvSpPr>
        <xdr:cNvPr id="187" name="テキスト ボックス 186"/>
        <xdr:cNvSpPr txBox="1"/>
      </xdr:nvSpPr>
      <xdr:spPr>
        <a:xfrm>
          <a:off x="1719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xdr:rowOff>
    </xdr:from>
    <xdr:ext cx="599010" cy="259045"/>
    <xdr:sp macro="" textlink="">
      <xdr:nvSpPr>
        <xdr:cNvPr id="189" name="テキスト ボックス 188"/>
        <xdr:cNvSpPr txBox="1"/>
      </xdr:nvSpPr>
      <xdr:spPr>
        <a:xfrm>
          <a:off x="830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117228</xdr:rowOff>
    </xdr:from>
    <xdr:to>
      <xdr:col>24</xdr:col>
      <xdr:colOff>114300</xdr:colOff>
      <xdr:row>74</xdr:row>
      <xdr:rowOff>47378</xdr:rowOff>
    </xdr:to>
    <xdr:sp macro="" textlink="">
      <xdr:nvSpPr>
        <xdr:cNvPr id="195" name="楕円 194"/>
        <xdr:cNvSpPr/>
      </xdr:nvSpPr>
      <xdr:spPr>
        <a:xfrm>
          <a:off x="4584700" y="1263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140105</xdr:rowOff>
    </xdr:from>
    <xdr:ext cx="599010" cy="259045"/>
    <xdr:sp macro="" textlink="">
      <xdr:nvSpPr>
        <xdr:cNvPr id="196" name="民生費該当値テキスト"/>
        <xdr:cNvSpPr txBox="1"/>
      </xdr:nvSpPr>
      <xdr:spPr>
        <a:xfrm>
          <a:off x="4686300" y="1248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148260</xdr:rowOff>
    </xdr:from>
    <xdr:to>
      <xdr:col>20</xdr:col>
      <xdr:colOff>38100</xdr:colOff>
      <xdr:row>74</xdr:row>
      <xdr:rowOff>78410</xdr:rowOff>
    </xdr:to>
    <xdr:sp macro="" textlink="">
      <xdr:nvSpPr>
        <xdr:cNvPr id="197" name="楕円 196"/>
        <xdr:cNvSpPr/>
      </xdr:nvSpPr>
      <xdr:spPr>
        <a:xfrm>
          <a:off x="3746500" y="126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94937</xdr:rowOff>
    </xdr:from>
    <xdr:ext cx="599010" cy="259045"/>
    <xdr:sp macro="" textlink="">
      <xdr:nvSpPr>
        <xdr:cNvPr id="198" name="テキスト ボックス 197"/>
        <xdr:cNvSpPr txBox="1"/>
      </xdr:nvSpPr>
      <xdr:spPr>
        <a:xfrm>
          <a:off x="3497795" y="1243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39751</xdr:rowOff>
    </xdr:from>
    <xdr:to>
      <xdr:col>15</xdr:col>
      <xdr:colOff>101600</xdr:colOff>
      <xdr:row>74</xdr:row>
      <xdr:rowOff>141351</xdr:rowOff>
    </xdr:to>
    <xdr:sp macro="" textlink="">
      <xdr:nvSpPr>
        <xdr:cNvPr id="199" name="楕円 198"/>
        <xdr:cNvSpPr/>
      </xdr:nvSpPr>
      <xdr:spPr>
        <a:xfrm>
          <a:off x="2857500" y="127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157878</xdr:rowOff>
    </xdr:from>
    <xdr:ext cx="599010" cy="259045"/>
    <xdr:sp macro="" textlink="">
      <xdr:nvSpPr>
        <xdr:cNvPr id="200" name="テキスト ボックス 199"/>
        <xdr:cNvSpPr txBox="1"/>
      </xdr:nvSpPr>
      <xdr:spPr>
        <a:xfrm>
          <a:off x="2608795" y="1250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10967</xdr:rowOff>
    </xdr:from>
    <xdr:to>
      <xdr:col>10</xdr:col>
      <xdr:colOff>165100</xdr:colOff>
      <xdr:row>75</xdr:row>
      <xdr:rowOff>112567</xdr:rowOff>
    </xdr:to>
    <xdr:sp macro="" textlink="">
      <xdr:nvSpPr>
        <xdr:cNvPr id="201" name="楕円 200"/>
        <xdr:cNvSpPr/>
      </xdr:nvSpPr>
      <xdr:spPr>
        <a:xfrm>
          <a:off x="1968500" y="1286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129094</xdr:rowOff>
    </xdr:from>
    <xdr:ext cx="599010" cy="259045"/>
    <xdr:sp macro="" textlink="">
      <xdr:nvSpPr>
        <xdr:cNvPr id="202" name="テキスト ボックス 201"/>
        <xdr:cNvSpPr txBox="1"/>
      </xdr:nvSpPr>
      <xdr:spPr>
        <a:xfrm>
          <a:off x="1719795" y="1264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65088</xdr:rowOff>
    </xdr:from>
    <xdr:to>
      <xdr:col>6</xdr:col>
      <xdr:colOff>38100</xdr:colOff>
      <xdr:row>75</xdr:row>
      <xdr:rowOff>166688</xdr:rowOff>
    </xdr:to>
    <xdr:sp macro="" textlink="">
      <xdr:nvSpPr>
        <xdr:cNvPr id="203" name="楕円 202"/>
        <xdr:cNvSpPr/>
      </xdr:nvSpPr>
      <xdr:spPr>
        <a:xfrm>
          <a:off x="1079500" y="129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157815</xdr:rowOff>
    </xdr:from>
    <xdr:ext cx="599010" cy="259045"/>
    <xdr:sp macro="" textlink="">
      <xdr:nvSpPr>
        <xdr:cNvPr id="204" name="テキスト ボックス 203"/>
        <xdr:cNvSpPr txBox="1"/>
      </xdr:nvSpPr>
      <xdr:spPr>
        <a:xfrm>
          <a:off x="830795" y="1301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166743</xdr:rowOff>
    </xdr:from>
    <xdr:to>
      <xdr:col>24</xdr:col>
      <xdr:colOff>62865</xdr:colOff>
      <xdr:row>98</xdr:row>
      <xdr:rowOff>125549</xdr:rowOff>
    </xdr:to>
    <xdr:cxnSp macro="">
      <xdr:nvCxnSpPr>
        <xdr:cNvPr id="227" name="直線コネクタ 226"/>
        <xdr:cNvCxnSpPr/>
      </xdr:nvCxnSpPr>
      <xdr:spPr>
        <a:xfrm flipV="1">
          <a:off x="4633595" y="16111593"/>
          <a:ext cx="1270" cy="816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129376</xdr:rowOff>
    </xdr:from>
    <xdr:ext cx="534377" cy="259045"/>
    <xdr:sp macro="" textlink="">
      <xdr:nvSpPr>
        <xdr:cNvPr id="228" name="衛生費最小値テキスト"/>
        <xdr:cNvSpPr txBox="1"/>
      </xdr:nvSpPr>
      <xdr:spPr>
        <a:xfrm>
          <a:off x="4686300" y="1693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125549</xdr:rowOff>
    </xdr:from>
    <xdr:to>
      <xdr:col>24</xdr:col>
      <xdr:colOff>152400</xdr:colOff>
      <xdr:row>98</xdr:row>
      <xdr:rowOff>125549</xdr:rowOff>
    </xdr:to>
    <xdr:cxnSp macro="">
      <xdr:nvCxnSpPr>
        <xdr:cNvPr id="229" name="直線コネクタ 228"/>
        <xdr:cNvCxnSpPr/>
      </xdr:nvCxnSpPr>
      <xdr:spPr>
        <a:xfrm>
          <a:off x="4546600" y="1692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113420</xdr:rowOff>
    </xdr:from>
    <xdr:ext cx="534377" cy="259045"/>
    <xdr:sp macro="" textlink="">
      <xdr:nvSpPr>
        <xdr:cNvPr id="230" name="衛生費最大値テキスト"/>
        <xdr:cNvSpPr txBox="1"/>
      </xdr:nvSpPr>
      <xdr:spPr>
        <a:xfrm>
          <a:off x="4686300" y="1588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166743</xdr:rowOff>
    </xdr:from>
    <xdr:to>
      <xdr:col>24</xdr:col>
      <xdr:colOff>152400</xdr:colOff>
      <xdr:row>93</xdr:row>
      <xdr:rowOff>166743</xdr:rowOff>
    </xdr:to>
    <xdr:cxnSp macro="">
      <xdr:nvCxnSpPr>
        <xdr:cNvPr id="231" name="直線コネクタ 230"/>
        <xdr:cNvCxnSpPr/>
      </xdr:nvCxnSpPr>
      <xdr:spPr>
        <a:xfrm>
          <a:off x="4546600" y="1611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47095</xdr:rowOff>
    </xdr:from>
    <xdr:to>
      <xdr:col>24</xdr:col>
      <xdr:colOff>63500</xdr:colOff>
      <xdr:row>98</xdr:row>
      <xdr:rowOff>125549</xdr:rowOff>
    </xdr:to>
    <xdr:cxnSp macro="">
      <xdr:nvCxnSpPr>
        <xdr:cNvPr id="232" name="直線コネクタ 231"/>
        <xdr:cNvCxnSpPr/>
      </xdr:nvCxnSpPr>
      <xdr:spPr>
        <a:xfrm>
          <a:off x="3797300" y="15477595"/>
          <a:ext cx="838200" cy="145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100485</xdr:rowOff>
    </xdr:from>
    <xdr:ext cx="534377" cy="259045"/>
    <xdr:sp macro="" textlink="">
      <xdr:nvSpPr>
        <xdr:cNvPr id="233" name="衛生費平均値テキスト"/>
        <xdr:cNvSpPr txBox="1"/>
      </xdr:nvSpPr>
      <xdr:spPr>
        <a:xfrm>
          <a:off x="4686300" y="16388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77608</xdr:rowOff>
    </xdr:from>
    <xdr:to>
      <xdr:col>24</xdr:col>
      <xdr:colOff>114300</xdr:colOff>
      <xdr:row>97</xdr:row>
      <xdr:rowOff>7758</xdr:rowOff>
    </xdr:to>
    <xdr:sp macro="" textlink="">
      <xdr:nvSpPr>
        <xdr:cNvPr id="234" name="フローチャート: 判断 233"/>
        <xdr:cNvSpPr/>
      </xdr:nvSpPr>
      <xdr:spPr>
        <a:xfrm>
          <a:off x="45847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47095</xdr:rowOff>
    </xdr:from>
    <xdr:to>
      <xdr:col>19</xdr:col>
      <xdr:colOff>177800</xdr:colOff>
      <xdr:row>96</xdr:row>
      <xdr:rowOff>121777</xdr:rowOff>
    </xdr:to>
    <xdr:cxnSp macro="">
      <xdr:nvCxnSpPr>
        <xdr:cNvPr id="235" name="直線コネクタ 234"/>
        <xdr:cNvCxnSpPr/>
      </xdr:nvCxnSpPr>
      <xdr:spPr>
        <a:xfrm flipV="1">
          <a:off x="2908300" y="15477595"/>
          <a:ext cx="889000" cy="11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135145</xdr:rowOff>
    </xdr:from>
    <xdr:to>
      <xdr:col>20</xdr:col>
      <xdr:colOff>38100</xdr:colOff>
      <xdr:row>96</xdr:row>
      <xdr:rowOff>65295</xdr:rowOff>
    </xdr:to>
    <xdr:sp macro="" textlink="">
      <xdr:nvSpPr>
        <xdr:cNvPr id="236" name="フローチャート: 判断 235"/>
        <xdr:cNvSpPr/>
      </xdr:nvSpPr>
      <xdr:spPr>
        <a:xfrm>
          <a:off x="3746500" y="1642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56422</xdr:rowOff>
    </xdr:from>
    <xdr:ext cx="534377" cy="259045"/>
    <xdr:sp macro="" textlink="">
      <xdr:nvSpPr>
        <xdr:cNvPr id="237" name="テキスト ボックス 236"/>
        <xdr:cNvSpPr txBox="1"/>
      </xdr:nvSpPr>
      <xdr:spPr>
        <a:xfrm>
          <a:off x="3530111" y="1651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121777</xdr:rowOff>
    </xdr:from>
    <xdr:to>
      <xdr:col>15</xdr:col>
      <xdr:colOff>50800</xdr:colOff>
      <xdr:row>98</xdr:row>
      <xdr:rowOff>126898</xdr:rowOff>
    </xdr:to>
    <xdr:cxnSp macro="">
      <xdr:nvCxnSpPr>
        <xdr:cNvPr id="238" name="直線コネクタ 237"/>
        <xdr:cNvCxnSpPr/>
      </xdr:nvCxnSpPr>
      <xdr:spPr>
        <a:xfrm flipV="1">
          <a:off x="2019300" y="16580977"/>
          <a:ext cx="889000" cy="34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39" name="フローチャート: 判断 238"/>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0" name="テキスト ボックス 239"/>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126898</xdr:rowOff>
    </xdr:from>
    <xdr:to>
      <xdr:col>10</xdr:col>
      <xdr:colOff>114300</xdr:colOff>
      <xdr:row>98</xdr:row>
      <xdr:rowOff>130259</xdr:rowOff>
    </xdr:to>
    <xdr:cxnSp macro="">
      <xdr:nvCxnSpPr>
        <xdr:cNvPr id="241" name="直線コネクタ 240"/>
        <xdr:cNvCxnSpPr/>
      </xdr:nvCxnSpPr>
      <xdr:spPr>
        <a:xfrm flipV="1">
          <a:off x="1130300" y="16928998"/>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161023</xdr:rowOff>
    </xdr:from>
    <xdr:to>
      <xdr:col>10</xdr:col>
      <xdr:colOff>165100</xdr:colOff>
      <xdr:row>97</xdr:row>
      <xdr:rowOff>91173</xdr:rowOff>
    </xdr:to>
    <xdr:sp macro="" textlink="">
      <xdr:nvSpPr>
        <xdr:cNvPr id="242" name="フローチャート: 判断 241"/>
        <xdr:cNvSpPr/>
      </xdr:nvSpPr>
      <xdr:spPr>
        <a:xfrm>
          <a:off x="1968500" y="166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107700</xdr:rowOff>
    </xdr:from>
    <xdr:ext cx="534377" cy="259045"/>
    <xdr:sp macro="" textlink="">
      <xdr:nvSpPr>
        <xdr:cNvPr id="243" name="テキスト ボックス 242"/>
        <xdr:cNvSpPr txBox="1"/>
      </xdr:nvSpPr>
      <xdr:spPr>
        <a:xfrm>
          <a:off x="1752111" y="1639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4" name="フローチャート: 判断 243"/>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105598</xdr:rowOff>
    </xdr:from>
    <xdr:ext cx="534377" cy="259045"/>
    <xdr:sp macro="" textlink="">
      <xdr:nvSpPr>
        <xdr:cNvPr id="245" name="テキスト ボックス 244"/>
        <xdr:cNvSpPr txBox="1"/>
      </xdr:nvSpPr>
      <xdr:spPr>
        <a:xfrm>
          <a:off x="863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74749</xdr:rowOff>
    </xdr:from>
    <xdr:to>
      <xdr:col>24</xdr:col>
      <xdr:colOff>114300</xdr:colOff>
      <xdr:row>99</xdr:row>
      <xdr:rowOff>4899</xdr:rowOff>
    </xdr:to>
    <xdr:sp macro="" textlink="">
      <xdr:nvSpPr>
        <xdr:cNvPr id="251" name="楕円 250"/>
        <xdr:cNvSpPr/>
      </xdr:nvSpPr>
      <xdr:spPr>
        <a:xfrm>
          <a:off x="4584700" y="168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161126</xdr:rowOff>
    </xdr:from>
    <xdr:ext cx="534377" cy="259045"/>
    <xdr:sp macro="" textlink="">
      <xdr:nvSpPr>
        <xdr:cNvPr id="252" name="衛生費該当値テキスト"/>
        <xdr:cNvSpPr txBox="1"/>
      </xdr:nvSpPr>
      <xdr:spPr>
        <a:xfrm>
          <a:off x="4686300" y="1679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167745</xdr:rowOff>
    </xdr:from>
    <xdr:to>
      <xdr:col>20</xdr:col>
      <xdr:colOff>38100</xdr:colOff>
      <xdr:row>90</xdr:row>
      <xdr:rowOff>97895</xdr:rowOff>
    </xdr:to>
    <xdr:sp macro="" textlink="">
      <xdr:nvSpPr>
        <xdr:cNvPr id="253" name="楕円 252"/>
        <xdr:cNvSpPr/>
      </xdr:nvSpPr>
      <xdr:spPr>
        <a:xfrm>
          <a:off x="3746500" y="1542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88</xdr:row>
      <xdr:rowOff>114422</xdr:rowOff>
    </xdr:from>
    <xdr:ext cx="534377" cy="259045"/>
    <xdr:sp macro="" textlink="">
      <xdr:nvSpPr>
        <xdr:cNvPr id="254" name="テキスト ボックス 253"/>
        <xdr:cNvSpPr txBox="1"/>
      </xdr:nvSpPr>
      <xdr:spPr>
        <a:xfrm>
          <a:off x="3530111" y="1520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70977</xdr:rowOff>
    </xdr:from>
    <xdr:to>
      <xdr:col>15</xdr:col>
      <xdr:colOff>101600</xdr:colOff>
      <xdr:row>97</xdr:row>
      <xdr:rowOff>1127</xdr:rowOff>
    </xdr:to>
    <xdr:sp macro="" textlink="">
      <xdr:nvSpPr>
        <xdr:cNvPr id="255" name="楕円 254"/>
        <xdr:cNvSpPr/>
      </xdr:nvSpPr>
      <xdr:spPr>
        <a:xfrm>
          <a:off x="2857500" y="1653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17654</xdr:rowOff>
    </xdr:from>
    <xdr:ext cx="534377" cy="259045"/>
    <xdr:sp macro="" textlink="">
      <xdr:nvSpPr>
        <xdr:cNvPr id="256" name="テキスト ボックス 255"/>
        <xdr:cNvSpPr txBox="1"/>
      </xdr:nvSpPr>
      <xdr:spPr>
        <a:xfrm>
          <a:off x="2641111" y="1630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76098</xdr:rowOff>
    </xdr:from>
    <xdr:to>
      <xdr:col>10</xdr:col>
      <xdr:colOff>165100</xdr:colOff>
      <xdr:row>99</xdr:row>
      <xdr:rowOff>6248</xdr:rowOff>
    </xdr:to>
    <xdr:sp macro="" textlink="">
      <xdr:nvSpPr>
        <xdr:cNvPr id="257" name="楕円 256"/>
        <xdr:cNvSpPr/>
      </xdr:nvSpPr>
      <xdr:spPr>
        <a:xfrm>
          <a:off x="1968500" y="1687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168825</xdr:rowOff>
    </xdr:from>
    <xdr:ext cx="534377" cy="259045"/>
    <xdr:sp macro="" textlink="">
      <xdr:nvSpPr>
        <xdr:cNvPr id="258" name="テキスト ボックス 257"/>
        <xdr:cNvSpPr txBox="1"/>
      </xdr:nvSpPr>
      <xdr:spPr>
        <a:xfrm>
          <a:off x="1752111" y="1697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79459</xdr:rowOff>
    </xdr:from>
    <xdr:to>
      <xdr:col>6</xdr:col>
      <xdr:colOff>38100</xdr:colOff>
      <xdr:row>99</xdr:row>
      <xdr:rowOff>9609</xdr:rowOff>
    </xdr:to>
    <xdr:sp macro="" textlink="">
      <xdr:nvSpPr>
        <xdr:cNvPr id="259" name="楕円 258"/>
        <xdr:cNvSpPr/>
      </xdr:nvSpPr>
      <xdr:spPr>
        <a:xfrm>
          <a:off x="1079500" y="168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736</xdr:rowOff>
    </xdr:from>
    <xdr:ext cx="534377" cy="259045"/>
    <xdr:sp macro="" textlink="">
      <xdr:nvSpPr>
        <xdr:cNvPr id="260" name="テキスト ボックス 259"/>
        <xdr:cNvSpPr txBox="1"/>
      </xdr:nvSpPr>
      <xdr:spPr>
        <a:xfrm>
          <a:off x="863111" y="1697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2" name="直線コネクタ 281"/>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3"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4" name="直線コネクタ 283"/>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5"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6" name="直線コネクタ 285"/>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21468</xdr:rowOff>
    </xdr:from>
    <xdr:to>
      <xdr:col>55</xdr:col>
      <xdr:colOff>0</xdr:colOff>
      <xdr:row>38</xdr:row>
      <xdr:rowOff>78892</xdr:rowOff>
    </xdr:to>
    <xdr:cxnSp macro="">
      <xdr:nvCxnSpPr>
        <xdr:cNvPr id="287" name="直線コネクタ 286"/>
        <xdr:cNvCxnSpPr/>
      </xdr:nvCxnSpPr>
      <xdr:spPr>
        <a:xfrm>
          <a:off x="9639300" y="6536568"/>
          <a:ext cx="8382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88"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89" name="フローチャート: 判断 288"/>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21468</xdr:rowOff>
    </xdr:from>
    <xdr:to>
      <xdr:col>50</xdr:col>
      <xdr:colOff>114300</xdr:colOff>
      <xdr:row>38</xdr:row>
      <xdr:rowOff>34453</xdr:rowOff>
    </xdr:to>
    <xdr:cxnSp macro="">
      <xdr:nvCxnSpPr>
        <xdr:cNvPr id="290" name="直線コネクタ 289"/>
        <xdr:cNvCxnSpPr/>
      </xdr:nvCxnSpPr>
      <xdr:spPr>
        <a:xfrm flipV="1">
          <a:off x="8750300" y="6536568"/>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1" name="フローチャート: 判断 290"/>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2" name="テキスト ボックス 291"/>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17170</xdr:rowOff>
    </xdr:from>
    <xdr:to>
      <xdr:col>45</xdr:col>
      <xdr:colOff>177800</xdr:colOff>
      <xdr:row>38</xdr:row>
      <xdr:rowOff>34453</xdr:rowOff>
    </xdr:to>
    <xdr:cxnSp macro="">
      <xdr:nvCxnSpPr>
        <xdr:cNvPr id="293" name="直線コネクタ 292"/>
        <xdr:cNvCxnSpPr/>
      </xdr:nvCxnSpPr>
      <xdr:spPr>
        <a:xfrm>
          <a:off x="7861300" y="6532270"/>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4" name="フローチャート: 判断 293"/>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5" name="テキスト ボックス 294"/>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15433</xdr:rowOff>
    </xdr:from>
    <xdr:to>
      <xdr:col>41</xdr:col>
      <xdr:colOff>50800</xdr:colOff>
      <xdr:row>38</xdr:row>
      <xdr:rowOff>17170</xdr:rowOff>
    </xdr:to>
    <xdr:cxnSp macro="">
      <xdr:nvCxnSpPr>
        <xdr:cNvPr id="296" name="直線コネクタ 295"/>
        <xdr:cNvCxnSpPr/>
      </xdr:nvCxnSpPr>
      <xdr:spPr>
        <a:xfrm>
          <a:off x="6972300" y="6530533"/>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7" name="フローチャート: 判断 296"/>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298" name="テキスト ボックス 297"/>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299" name="フローチャート: 判断 298"/>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0" name="テキスト ボックス 299"/>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28092</xdr:rowOff>
    </xdr:from>
    <xdr:to>
      <xdr:col>55</xdr:col>
      <xdr:colOff>50800</xdr:colOff>
      <xdr:row>38</xdr:row>
      <xdr:rowOff>129692</xdr:rowOff>
    </xdr:to>
    <xdr:sp macro="" textlink="">
      <xdr:nvSpPr>
        <xdr:cNvPr id="306" name="楕円 305"/>
        <xdr:cNvSpPr/>
      </xdr:nvSpPr>
      <xdr:spPr>
        <a:xfrm>
          <a:off x="104267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114469</xdr:rowOff>
    </xdr:from>
    <xdr:ext cx="378565" cy="259045"/>
    <xdr:sp macro="" textlink="">
      <xdr:nvSpPr>
        <xdr:cNvPr id="307" name="労働費該当値テキスト"/>
        <xdr:cNvSpPr txBox="1"/>
      </xdr:nvSpPr>
      <xdr:spPr>
        <a:xfrm>
          <a:off x="10528300" y="645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142118</xdr:rowOff>
    </xdr:from>
    <xdr:to>
      <xdr:col>50</xdr:col>
      <xdr:colOff>165100</xdr:colOff>
      <xdr:row>38</xdr:row>
      <xdr:rowOff>72268</xdr:rowOff>
    </xdr:to>
    <xdr:sp macro="" textlink="">
      <xdr:nvSpPr>
        <xdr:cNvPr id="308" name="楕円 307"/>
        <xdr:cNvSpPr/>
      </xdr:nvSpPr>
      <xdr:spPr>
        <a:xfrm>
          <a:off x="9588500" y="64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63395</xdr:rowOff>
    </xdr:from>
    <xdr:ext cx="469744" cy="259045"/>
    <xdr:sp macro="" textlink="">
      <xdr:nvSpPr>
        <xdr:cNvPr id="309" name="テキスト ボックス 308"/>
        <xdr:cNvSpPr txBox="1"/>
      </xdr:nvSpPr>
      <xdr:spPr>
        <a:xfrm>
          <a:off x="9404428" y="657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155103</xdr:rowOff>
    </xdr:from>
    <xdr:to>
      <xdr:col>46</xdr:col>
      <xdr:colOff>38100</xdr:colOff>
      <xdr:row>38</xdr:row>
      <xdr:rowOff>85252</xdr:rowOff>
    </xdr:to>
    <xdr:sp macro="" textlink="">
      <xdr:nvSpPr>
        <xdr:cNvPr id="310" name="楕円 309"/>
        <xdr:cNvSpPr/>
      </xdr:nvSpPr>
      <xdr:spPr>
        <a:xfrm>
          <a:off x="8699500" y="6498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76380</xdr:rowOff>
    </xdr:from>
    <xdr:ext cx="469744" cy="259045"/>
    <xdr:sp macro="" textlink="">
      <xdr:nvSpPr>
        <xdr:cNvPr id="311" name="テキスト ボックス 310"/>
        <xdr:cNvSpPr txBox="1"/>
      </xdr:nvSpPr>
      <xdr:spPr>
        <a:xfrm>
          <a:off x="8515428" y="65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137820</xdr:rowOff>
    </xdr:from>
    <xdr:to>
      <xdr:col>41</xdr:col>
      <xdr:colOff>101600</xdr:colOff>
      <xdr:row>38</xdr:row>
      <xdr:rowOff>67970</xdr:rowOff>
    </xdr:to>
    <xdr:sp macro="" textlink="">
      <xdr:nvSpPr>
        <xdr:cNvPr id="312" name="楕円 311"/>
        <xdr:cNvSpPr/>
      </xdr:nvSpPr>
      <xdr:spPr>
        <a:xfrm>
          <a:off x="7810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59097</xdr:rowOff>
    </xdr:from>
    <xdr:ext cx="469744" cy="259045"/>
    <xdr:sp macro="" textlink="">
      <xdr:nvSpPr>
        <xdr:cNvPr id="313" name="テキスト ボックス 312"/>
        <xdr:cNvSpPr txBox="1"/>
      </xdr:nvSpPr>
      <xdr:spPr>
        <a:xfrm>
          <a:off x="7626428" y="65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136083</xdr:rowOff>
    </xdr:from>
    <xdr:to>
      <xdr:col>36</xdr:col>
      <xdr:colOff>165100</xdr:colOff>
      <xdr:row>38</xdr:row>
      <xdr:rowOff>66233</xdr:rowOff>
    </xdr:to>
    <xdr:sp macro="" textlink="">
      <xdr:nvSpPr>
        <xdr:cNvPr id="314" name="楕円 313"/>
        <xdr:cNvSpPr/>
      </xdr:nvSpPr>
      <xdr:spPr>
        <a:xfrm>
          <a:off x="6921500" y="647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57360</xdr:rowOff>
    </xdr:from>
    <xdr:ext cx="469744" cy="259045"/>
    <xdr:sp macro="" textlink="">
      <xdr:nvSpPr>
        <xdr:cNvPr id="315" name="テキスト ボックス 314"/>
        <xdr:cNvSpPr txBox="1"/>
      </xdr:nvSpPr>
      <xdr:spPr>
        <a:xfrm>
          <a:off x="6737428" y="657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1" name="直線コネクタ 340"/>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2"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3" name="直線コネクタ 342"/>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4"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5" name="直線コネクタ 344"/>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125984</xdr:rowOff>
    </xdr:from>
    <xdr:to>
      <xdr:col>55</xdr:col>
      <xdr:colOff>0</xdr:colOff>
      <xdr:row>58</xdr:row>
      <xdr:rowOff>146624</xdr:rowOff>
    </xdr:to>
    <xdr:cxnSp macro="">
      <xdr:nvCxnSpPr>
        <xdr:cNvPr id="346" name="直線コネクタ 345"/>
        <xdr:cNvCxnSpPr/>
      </xdr:nvCxnSpPr>
      <xdr:spPr>
        <a:xfrm flipV="1">
          <a:off x="9639300" y="10070084"/>
          <a:ext cx="838200" cy="2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47" name="農林水産業費平均値テキスト"/>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48" name="フローチャート: 判断 347"/>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145578</xdr:rowOff>
    </xdr:from>
    <xdr:to>
      <xdr:col>50</xdr:col>
      <xdr:colOff>114300</xdr:colOff>
      <xdr:row>58</xdr:row>
      <xdr:rowOff>146624</xdr:rowOff>
    </xdr:to>
    <xdr:cxnSp macro="">
      <xdr:nvCxnSpPr>
        <xdr:cNvPr id="349" name="直線コネクタ 348"/>
        <xdr:cNvCxnSpPr/>
      </xdr:nvCxnSpPr>
      <xdr:spPr>
        <a:xfrm>
          <a:off x="8750300" y="10089678"/>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0" name="フローチャート: 判断 349"/>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83159</xdr:rowOff>
    </xdr:from>
    <xdr:ext cx="469744" cy="259045"/>
    <xdr:sp macro="" textlink="">
      <xdr:nvSpPr>
        <xdr:cNvPr id="351" name="テキスト ボックス 350"/>
        <xdr:cNvSpPr txBox="1"/>
      </xdr:nvSpPr>
      <xdr:spPr>
        <a:xfrm>
          <a:off x="9404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145578</xdr:rowOff>
    </xdr:from>
    <xdr:to>
      <xdr:col>45</xdr:col>
      <xdr:colOff>177800</xdr:colOff>
      <xdr:row>58</xdr:row>
      <xdr:rowOff>157759</xdr:rowOff>
    </xdr:to>
    <xdr:cxnSp macro="">
      <xdr:nvCxnSpPr>
        <xdr:cNvPr id="352" name="直線コネクタ 351"/>
        <xdr:cNvCxnSpPr/>
      </xdr:nvCxnSpPr>
      <xdr:spPr>
        <a:xfrm flipV="1">
          <a:off x="7861300" y="10089678"/>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3" name="フローチャート: 判断 352"/>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4" name="テキスト ボックス 353"/>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157759</xdr:rowOff>
    </xdr:from>
    <xdr:to>
      <xdr:col>41</xdr:col>
      <xdr:colOff>50800</xdr:colOff>
      <xdr:row>58</xdr:row>
      <xdr:rowOff>165205</xdr:rowOff>
    </xdr:to>
    <xdr:cxnSp macro="">
      <xdr:nvCxnSpPr>
        <xdr:cNvPr id="355" name="直線コネクタ 354"/>
        <xdr:cNvCxnSpPr/>
      </xdr:nvCxnSpPr>
      <xdr:spPr>
        <a:xfrm flipV="1">
          <a:off x="6972300" y="10101859"/>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6" name="フローチャート: 判断 355"/>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109545</xdr:rowOff>
    </xdr:from>
    <xdr:ext cx="469744" cy="259045"/>
    <xdr:sp macro="" textlink="">
      <xdr:nvSpPr>
        <xdr:cNvPr id="357" name="テキスト ボックス 356"/>
        <xdr:cNvSpPr txBox="1"/>
      </xdr:nvSpPr>
      <xdr:spPr>
        <a:xfrm>
          <a:off x="7626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58" name="フローチャート: 判断 357"/>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59" name="テキスト ボックス 358"/>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75184</xdr:rowOff>
    </xdr:from>
    <xdr:to>
      <xdr:col>55</xdr:col>
      <xdr:colOff>50800</xdr:colOff>
      <xdr:row>59</xdr:row>
      <xdr:rowOff>5334</xdr:rowOff>
    </xdr:to>
    <xdr:sp macro="" textlink="">
      <xdr:nvSpPr>
        <xdr:cNvPr id="365" name="楕円 364"/>
        <xdr:cNvSpPr/>
      </xdr:nvSpPr>
      <xdr:spPr>
        <a:xfrm>
          <a:off x="10426700" y="10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53611</xdr:rowOff>
    </xdr:from>
    <xdr:ext cx="469744" cy="259045"/>
    <xdr:sp macro="" textlink="">
      <xdr:nvSpPr>
        <xdr:cNvPr id="366" name="農林水産業費該当値テキスト"/>
        <xdr:cNvSpPr txBox="1"/>
      </xdr:nvSpPr>
      <xdr:spPr>
        <a:xfrm>
          <a:off x="10528300" y="999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95824</xdr:rowOff>
    </xdr:from>
    <xdr:to>
      <xdr:col>50</xdr:col>
      <xdr:colOff>165100</xdr:colOff>
      <xdr:row>59</xdr:row>
      <xdr:rowOff>25974</xdr:rowOff>
    </xdr:to>
    <xdr:sp macro="" textlink="">
      <xdr:nvSpPr>
        <xdr:cNvPr id="367" name="楕円 366"/>
        <xdr:cNvSpPr/>
      </xdr:nvSpPr>
      <xdr:spPr>
        <a:xfrm>
          <a:off x="9588500" y="100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17101</xdr:rowOff>
    </xdr:from>
    <xdr:ext cx="469744" cy="259045"/>
    <xdr:sp macro="" textlink="">
      <xdr:nvSpPr>
        <xdr:cNvPr id="368" name="テキスト ボックス 367"/>
        <xdr:cNvSpPr txBox="1"/>
      </xdr:nvSpPr>
      <xdr:spPr>
        <a:xfrm>
          <a:off x="9404428" y="1013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94778</xdr:rowOff>
    </xdr:from>
    <xdr:to>
      <xdr:col>46</xdr:col>
      <xdr:colOff>38100</xdr:colOff>
      <xdr:row>59</xdr:row>
      <xdr:rowOff>24928</xdr:rowOff>
    </xdr:to>
    <xdr:sp macro="" textlink="">
      <xdr:nvSpPr>
        <xdr:cNvPr id="369" name="楕円 368"/>
        <xdr:cNvSpPr/>
      </xdr:nvSpPr>
      <xdr:spPr>
        <a:xfrm>
          <a:off x="8699500" y="1003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16055</xdr:rowOff>
    </xdr:from>
    <xdr:ext cx="469744" cy="259045"/>
    <xdr:sp macro="" textlink="">
      <xdr:nvSpPr>
        <xdr:cNvPr id="370" name="テキスト ボックス 369"/>
        <xdr:cNvSpPr txBox="1"/>
      </xdr:nvSpPr>
      <xdr:spPr>
        <a:xfrm>
          <a:off x="8515428" y="1013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106959</xdr:rowOff>
    </xdr:from>
    <xdr:to>
      <xdr:col>41</xdr:col>
      <xdr:colOff>101600</xdr:colOff>
      <xdr:row>59</xdr:row>
      <xdr:rowOff>37109</xdr:rowOff>
    </xdr:to>
    <xdr:sp macro="" textlink="">
      <xdr:nvSpPr>
        <xdr:cNvPr id="371" name="楕円 370"/>
        <xdr:cNvSpPr/>
      </xdr:nvSpPr>
      <xdr:spPr>
        <a:xfrm>
          <a:off x="7810500" y="100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28236</xdr:rowOff>
    </xdr:from>
    <xdr:ext cx="469744" cy="259045"/>
    <xdr:sp macro="" textlink="">
      <xdr:nvSpPr>
        <xdr:cNvPr id="372" name="テキスト ボックス 371"/>
        <xdr:cNvSpPr txBox="1"/>
      </xdr:nvSpPr>
      <xdr:spPr>
        <a:xfrm>
          <a:off x="7626428" y="1014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114405</xdr:rowOff>
    </xdr:from>
    <xdr:to>
      <xdr:col>36</xdr:col>
      <xdr:colOff>165100</xdr:colOff>
      <xdr:row>59</xdr:row>
      <xdr:rowOff>44555</xdr:rowOff>
    </xdr:to>
    <xdr:sp macro="" textlink="">
      <xdr:nvSpPr>
        <xdr:cNvPr id="373" name="楕円 372"/>
        <xdr:cNvSpPr/>
      </xdr:nvSpPr>
      <xdr:spPr>
        <a:xfrm>
          <a:off x="6921500" y="1005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35682</xdr:rowOff>
    </xdr:from>
    <xdr:ext cx="469744" cy="259045"/>
    <xdr:sp macro="" textlink="">
      <xdr:nvSpPr>
        <xdr:cNvPr id="374" name="テキスト ボックス 373"/>
        <xdr:cNvSpPr txBox="1"/>
      </xdr:nvSpPr>
      <xdr:spPr>
        <a:xfrm>
          <a:off x="6737428" y="1015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6" name="直線コネクタ 395"/>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7"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398" name="直線コネクタ 397"/>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399"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0" name="直線コネクタ 399"/>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45974</xdr:rowOff>
    </xdr:from>
    <xdr:to>
      <xdr:col>55</xdr:col>
      <xdr:colOff>0</xdr:colOff>
      <xdr:row>78</xdr:row>
      <xdr:rowOff>53564</xdr:rowOff>
    </xdr:to>
    <xdr:cxnSp macro="">
      <xdr:nvCxnSpPr>
        <xdr:cNvPr id="401" name="直線コネクタ 400"/>
        <xdr:cNvCxnSpPr/>
      </xdr:nvCxnSpPr>
      <xdr:spPr>
        <a:xfrm flipV="1">
          <a:off x="9639300" y="13419074"/>
          <a:ext cx="8382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2" name="商工費平均値テキスト"/>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3" name="フローチャート: 判断 402"/>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35322</xdr:rowOff>
    </xdr:from>
    <xdr:to>
      <xdr:col>50</xdr:col>
      <xdr:colOff>114300</xdr:colOff>
      <xdr:row>78</xdr:row>
      <xdr:rowOff>53564</xdr:rowOff>
    </xdr:to>
    <xdr:cxnSp macro="">
      <xdr:nvCxnSpPr>
        <xdr:cNvPr id="404" name="直線コネクタ 403"/>
        <xdr:cNvCxnSpPr/>
      </xdr:nvCxnSpPr>
      <xdr:spPr>
        <a:xfrm>
          <a:off x="8750300" y="13408422"/>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5" name="フローチャート: 判断 404"/>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6" name="テキスト ボックス 405"/>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15570</xdr:rowOff>
    </xdr:from>
    <xdr:to>
      <xdr:col>45</xdr:col>
      <xdr:colOff>177800</xdr:colOff>
      <xdr:row>78</xdr:row>
      <xdr:rowOff>35322</xdr:rowOff>
    </xdr:to>
    <xdr:cxnSp macro="">
      <xdr:nvCxnSpPr>
        <xdr:cNvPr id="407" name="直線コネクタ 406"/>
        <xdr:cNvCxnSpPr/>
      </xdr:nvCxnSpPr>
      <xdr:spPr>
        <a:xfrm>
          <a:off x="7861300" y="13388670"/>
          <a:ext cx="889000" cy="1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08" name="フローチャート: 判断 407"/>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09" name="テキスト ボックス 408"/>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15570</xdr:rowOff>
    </xdr:from>
    <xdr:to>
      <xdr:col>41</xdr:col>
      <xdr:colOff>50800</xdr:colOff>
      <xdr:row>78</xdr:row>
      <xdr:rowOff>39985</xdr:rowOff>
    </xdr:to>
    <xdr:cxnSp macro="">
      <xdr:nvCxnSpPr>
        <xdr:cNvPr id="410" name="直線コネクタ 409"/>
        <xdr:cNvCxnSpPr/>
      </xdr:nvCxnSpPr>
      <xdr:spPr>
        <a:xfrm flipV="1">
          <a:off x="6972300" y="13388670"/>
          <a:ext cx="889000" cy="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1" name="フローチャート: 判断 410"/>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2" name="テキスト ボックス 411"/>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3" name="フローチャート: 判断 412"/>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4" name="テキスト ボックス 413"/>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166624</xdr:rowOff>
    </xdr:from>
    <xdr:to>
      <xdr:col>55</xdr:col>
      <xdr:colOff>50800</xdr:colOff>
      <xdr:row>78</xdr:row>
      <xdr:rowOff>96774</xdr:rowOff>
    </xdr:to>
    <xdr:sp macro="" textlink="">
      <xdr:nvSpPr>
        <xdr:cNvPr id="420" name="楕円 419"/>
        <xdr:cNvSpPr/>
      </xdr:nvSpPr>
      <xdr:spPr>
        <a:xfrm>
          <a:off x="104267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81551</xdr:rowOff>
    </xdr:from>
    <xdr:ext cx="469744" cy="259045"/>
    <xdr:sp macro="" textlink="">
      <xdr:nvSpPr>
        <xdr:cNvPr id="421" name="商工費該当値テキスト"/>
        <xdr:cNvSpPr txBox="1"/>
      </xdr:nvSpPr>
      <xdr:spPr>
        <a:xfrm>
          <a:off x="10528300" y="1328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2764</xdr:rowOff>
    </xdr:from>
    <xdr:to>
      <xdr:col>50</xdr:col>
      <xdr:colOff>165100</xdr:colOff>
      <xdr:row>78</xdr:row>
      <xdr:rowOff>104364</xdr:rowOff>
    </xdr:to>
    <xdr:sp macro="" textlink="">
      <xdr:nvSpPr>
        <xdr:cNvPr id="422" name="楕円 421"/>
        <xdr:cNvSpPr/>
      </xdr:nvSpPr>
      <xdr:spPr>
        <a:xfrm>
          <a:off x="9588500" y="133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95491</xdr:rowOff>
    </xdr:from>
    <xdr:ext cx="469744" cy="259045"/>
    <xdr:sp macro="" textlink="">
      <xdr:nvSpPr>
        <xdr:cNvPr id="423" name="テキスト ボックス 422"/>
        <xdr:cNvSpPr txBox="1"/>
      </xdr:nvSpPr>
      <xdr:spPr>
        <a:xfrm>
          <a:off x="9404428" y="1346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155972</xdr:rowOff>
    </xdr:from>
    <xdr:to>
      <xdr:col>46</xdr:col>
      <xdr:colOff>38100</xdr:colOff>
      <xdr:row>78</xdr:row>
      <xdr:rowOff>86122</xdr:rowOff>
    </xdr:to>
    <xdr:sp macro="" textlink="">
      <xdr:nvSpPr>
        <xdr:cNvPr id="424" name="楕円 423"/>
        <xdr:cNvSpPr/>
      </xdr:nvSpPr>
      <xdr:spPr>
        <a:xfrm>
          <a:off x="8699500" y="13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77249</xdr:rowOff>
    </xdr:from>
    <xdr:ext cx="469744" cy="259045"/>
    <xdr:sp macro="" textlink="">
      <xdr:nvSpPr>
        <xdr:cNvPr id="425" name="テキスト ボックス 424"/>
        <xdr:cNvSpPr txBox="1"/>
      </xdr:nvSpPr>
      <xdr:spPr>
        <a:xfrm>
          <a:off x="8515428" y="13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136220</xdr:rowOff>
    </xdr:from>
    <xdr:to>
      <xdr:col>41</xdr:col>
      <xdr:colOff>101600</xdr:colOff>
      <xdr:row>78</xdr:row>
      <xdr:rowOff>66370</xdr:rowOff>
    </xdr:to>
    <xdr:sp macro="" textlink="">
      <xdr:nvSpPr>
        <xdr:cNvPr id="426" name="楕円 425"/>
        <xdr:cNvSpPr/>
      </xdr:nvSpPr>
      <xdr:spPr>
        <a:xfrm>
          <a:off x="7810500" y="133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57497</xdr:rowOff>
    </xdr:from>
    <xdr:ext cx="469744" cy="259045"/>
    <xdr:sp macro="" textlink="">
      <xdr:nvSpPr>
        <xdr:cNvPr id="427" name="テキスト ボックス 426"/>
        <xdr:cNvSpPr txBox="1"/>
      </xdr:nvSpPr>
      <xdr:spPr>
        <a:xfrm>
          <a:off x="7626428" y="134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160635</xdr:rowOff>
    </xdr:from>
    <xdr:to>
      <xdr:col>36</xdr:col>
      <xdr:colOff>165100</xdr:colOff>
      <xdr:row>78</xdr:row>
      <xdr:rowOff>90785</xdr:rowOff>
    </xdr:to>
    <xdr:sp macro="" textlink="">
      <xdr:nvSpPr>
        <xdr:cNvPr id="428" name="楕円 427"/>
        <xdr:cNvSpPr/>
      </xdr:nvSpPr>
      <xdr:spPr>
        <a:xfrm>
          <a:off x="6921500" y="133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81912</xdr:rowOff>
    </xdr:from>
    <xdr:ext cx="469744" cy="259045"/>
    <xdr:sp macro="" textlink="">
      <xdr:nvSpPr>
        <xdr:cNvPr id="429" name="テキスト ボックス 428"/>
        <xdr:cNvSpPr txBox="1"/>
      </xdr:nvSpPr>
      <xdr:spPr>
        <a:xfrm>
          <a:off x="6737428" y="134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1" name="直線コネクタ 450"/>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2"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3" name="直線コネクタ 452"/>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4"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5" name="直線コネクタ 454"/>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170157</xdr:rowOff>
    </xdr:from>
    <xdr:to>
      <xdr:col>55</xdr:col>
      <xdr:colOff>0</xdr:colOff>
      <xdr:row>98</xdr:row>
      <xdr:rowOff>15122</xdr:rowOff>
    </xdr:to>
    <xdr:cxnSp macro="">
      <xdr:nvCxnSpPr>
        <xdr:cNvPr id="456" name="直線コネクタ 455"/>
        <xdr:cNvCxnSpPr/>
      </xdr:nvCxnSpPr>
      <xdr:spPr>
        <a:xfrm flipV="1">
          <a:off x="9639300" y="16800807"/>
          <a:ext cx="838200" cy="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138797</xdr:rowOff>
    </xdr:from>
    <xdr:ext cx="534377" cy="259045"/>
    <xdr:sp macro="" textlink="">
      <xdr:nvSpPr>
        <xdr:cNvPr id="457" name="土木費平均値テキスト"/>
        <xdr:cNvSpPr txBox="1"/>
      </xdr:nvSpPr>
      <xdr:spPr>
        <a:xfrm>
          <a:off x="10528300" y="16769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58" name="フローチャート: 判断 457"/>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153939</xdr:rowOff>
    </xdr:from>
    <xdr:to>
      <xdr:col>50</xdr:col>
      <xdr:colOff>114300</xdr:colOff>
      <xdr:row>98</xdr:row>
      <xdr:rowOff>15122</xdr:rowOff>
    </xdr:to>
    <xdr:cxnSp macro="">
      <xdr:nvCxnSpPr>
        <xdr:cNvPr id="459" name="直線コネクタ 458"/>
        <xdr:cNvCxnSpPr/>
      </xdr:nvCxnSpPr>
      <xdr:spPr>
        <a:xfrm>
          <a:off x="8750300" y="16784589"/>
          <a:ext cx="889000" cy="3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0" name="フローチャート: 判断 459"/>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82083</xdr:rowOff>
    </xdr:from>
    <xdr:ext cx="534377" cy="259045"/>
    <xdr:sp macro="" textlink="">
      <xdr:nvSpPr>
        <xdr:cNvPr id="461" name="テキスト ボックス 460"/>
        <xdr:cNvSpPr txBox="1"/>
      </xdr:nvSpPr>
      <xdr:spPr>
        <a:xfrm>
          <a:off x="9372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153939</xdr:rowOff>
    </xdr:from>
    <xdr:to>
      <xdr:col>45</xdr:col>
      <xdr:colOff>177800</xdr:colOff>
      <xdr:row>98</xdr:row>
      <xdr:rowOff>39100</xdr:rowOff>
    </xdr:to>
    <xdr:cxnSp macro="">
      <xdr:nvCxnSpPr>
        <xdr:cNvPr id="462" name="直線コネクタ 461"/>
        <xdr:cNvCxnSpPr/>
      </xdr:nvCxnSpPr>
      <xdr:spPr>
        <a:xfrm flipV="1">
          <a:off x="7861300" y="16784589"/>
          <a:ext cx="889000" cy="5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3" name="フローチャート: 判断 462"/>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41884</xdr:rowOff>
    </xdr:from>
    <xdr:ext cx="534377" cy="259045"/>
    <xdr:sp macro="" textlink="">
      <xdr:nvSpPr>
        <xdr:cNvPr id="464" name="テキスト ボックス 463"/>
        <xdr:cNvSpPr txBox="1"/>
      </xdr:nvSpPr>
      <xdr:spPr>
        <a:xfrm>
          <a:off x="8483111" y="168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39100</xdr:rowOff>
    </xdr:from>
    <xdr:to>
      <xdr:col>41</xdr:col>
      <xdr:colOff>50800</xdr:colOff>
      <xdr:row>98</xdr:row>
      <xdr:rowOff>51186</xdr:rowOff>
    </xdr:to>
    <xdr:cxnSp macro="">
      <xdr:nvCxnSpPr>
        <xdr:cNvPr id="465" name="直線コネクタ 464"/>
        <xdr:cNvCxnSpPr/>
      </xdr:nvCxnSpPr>
      <xdr:spPr>
        <a:xfrm flipV="1">
          <a:off x="6972300" y="16841200"/>
          <a:ext cx="889000" cy="1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6" name="フローチャート: 判断 465"/>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89760</xdr:rowOff>
    </xdr:from>
    <xdr:ext cx="534377" cy="259045"/>
    <xdr:sp macro="" textlink="">
      <xdr:nvSpPr>
        <xdr:cNvPr id="467" name="テキスト ボックス 466"/>
        <xdr:cNvSpPr txBox="1"/>
      </xdr:nvSpPr>
      <xdr:spPr>
        <a:xfrm>
          <a:off x="7594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68" name="フローチャート: 判断 467"/>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113797</xdr:rowOff>
    </xdr:from>
    <xdr:ext cx="534377" cy="259045"/>
    <xdr:sp macro="" textlink="">
      <xdr:nvSpPr>
        <xdr:cNvPr id="469" name="テキスト ボックス 468"/>
        <xdr:cNvSpPr txBox="1"/>
      </xdr:nvSpPr>
      <xdr:spPr>
        <a:xfrm>
          <a:off x="6705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119357</xdr:rowOff>
    </xdr:from>
    <xdr:to>
      <xdr:col>55</xdr:col>
      <xdr:colOff>50800</xdr:colOff>
      <xdr:row>98</xdr:row>
      <xdr:rowOff>49507</xdr:rowOff>
    </xdr:to>
    <xdr:sp macro="" textlink="">
      <xdr:nvSpPr>
        <xdr:cNvPr id="475" name="楕円 474"/>
        <xdr:cNvSpPr/>
      </xdr:nvSpPr>
      <xdr:spPr>
        <a:xfrm>
          <a:off x="10426700" y="1675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78734</xdr:rowOff>
    </xdr:from>
    <xdr:ext cx="534377" cy="259045"/>
    <xdr:sp macro="" textlink="">
      <xdr:nvSpPr>
        <xdr:cNvPr id="476" name="土木費該当値テキスト"/>
        <xdr:cNvSpPr txBox="1"/>
      </xdr:nvSpPr>
      <xdr:spPr>
        <a:xfrm>
          <a:off x="10528300" y="1653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135772</xdr:rowOff>
    </xdr:from>
    <xdr:to>
      <xdr:col>50</xdr:col>
      <xdr:colOff>165100</xdr:colOff>
      <xdr:row>98</xdr:row>
      <xdr:rowOff>65922</xdr:rowOff>
    </xdr:to>
    <xdr:sp macro="" textlink="">
      <xdr:nvSpPr>
        <xdr:cNvPr id="477" name="楕円 476"/>
        <xdr:cNvSpPr/>
      </xdr:nvSpPr>
      <xdr:spPr>
        <a:xfrm>
          <a:off x="9588500" y="167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82449</xdr:rowOff>
    </xdr:from>
    <xdr:ext cx="534377" cy="259045"/>
    <xdr:sp macro="" textlink="">
      <xdr:nvSpPr>
        <xdr:cNvPr id="478" name="テキスト ボックス 477"/>
        <xdr:cNvSpPr txBox="1"/>
      </xdr:nvSpPr>
      <xdr:spPr>
        <a:xfrm>
          <a:off x="9372111" y="1654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103139</xdr:rowOff>
    </xdr:from>
    <xdr:to>
      <xdr:col>46</xdr:col>
      <xdr:colOff>38100</xdr:colOff>
      <xdr:row>98</xdr:row>
      <xdr:rowOff>33289</xdr:rowOff>
    </xdr:to>
    <xdr:sp macro="" textlink="">
      <xdr:nvSpPr>
        <xdr:cNvPr id="479" name="楕円 478"/>
        <xdr:cNvSpPr/>
      </xdr:nvSpPr>
      <xdr:spPr>
        <a:xfrm>
          <a:off x="8699500" y="1673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49816</xdr:rowOff>
    </xdr:from>
    <xdr:ext cx="534377" cy="259045"/>
    <xdr:sp macro="" textlink="">
      <xdr:nvSpPr>
        <xdr:cNvPr id="480" name="テキスト ボックス 479"/>
        <xdr:cNvSpPr txBox="1"/>
      </xdr:nvSpPr>
      <xdr:spPr>
        <a:xfrm>
          <a:off x="8483111" y="1650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159750</xdr:rowOff>
    </xdr:from>
    <xdr:to>
      <xdr:col>41</xdr:col>
      <xdr:colOff>101600</xdr:colOff>
      <xdr:row>98</xdr:row>
      <xdr:rowOff>89900</xdr:rowOff>
    </xdr:to>
    <xdr:sp macro="" textlink="">
      <xdr:nvSpPr>
        <xdr:cNvPr id="481" name="楕円 480"/>
        <xdr:cNvSpPr/>
      </xdr:nvSpPr>
      <xdr:spPr>
        <a:xfrm>
          <a:off x="7810500" y="167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106427</xdr:rowOff>
    </xdr:from>
    <xdr:ext cx="534377" cy="259045"/>
    <xdr:sp macro="" textlink="">
      <xdr:nvSpPr>
        <xdr:cNvPr id="482" name="テキスト ボックス 481"/>
        <xdr:cNvSpPr txBox="1"/>
      </xdr:nvSpPr>
      <xdr:spPr>
        <a:xfrm>
          <a:off x="7594111" y="1656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386</xdr:rowOff>
    </xdr:from>
    <xdr:to>
      <xdr:col>36</xdr:col>
      <xdr:colOff>165100</xdr:colOff>
      <xdr:row>98</xdr:row>
      <xdr:rowOff>101986</xdr:rowOff>
    </xdr:to>
    <xdr:sp macro="" textlink="">
      <xdr:nvSpPr>
        <xdr:cNvPr id="483" name="楕円 482"/>
        <xdr:cNvSpPr/>
      </xdr:nvSpPr>
      <xdr:spPr>
        <a:xfrm>
          <a:off x="6921500" y="16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93113</xdr:rowOff>
    </xdr:from>
    <xdr:ext cx="534377" cy="259045"/>
    <xdr:sp macro="" textlink="">
      <xdr:nvSpPr>
        <xdr:cNvPr id="484" name="テキスト ボックス 483"/>
        <xdr:cNvSpPr txBox="1"/>
      </xdr:nvSpPr>
      <xdr:spPr>
        <a:xfrm>
          <a:off x="6705111" y="1689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7" name="テキスト ボックス 49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09" name="直線コネクタ 508"/>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0"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1" name="直線コネクタ 510"/>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2"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3" name="直線コネクタ 512"/>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157455</xdr:rowOff>
    </xdr:from>
    <xdr:to>
      <xdr:col>85</xdr:col>
      <xdr:colOff>127000</xdr:colOff>
      <xdr:row>38</xdr:row>
      <xdr:rowOff>161265</xdr:rowOff>
    </xdr:to>
    <xdr:cxnSp macro="">
      <xdr:nvCxnSpPr>
        <xdr:cNvPr id="514" name="直線コネクタ 513"/>
        <xdr:cNvCxnSpPr/>
      </xdr:nvCxnSpPr>
      <xdr:spPr>
        <a:xfrm>
          <a:off x="15481300" y="66725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5"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6" name="フローチャート: 判断 515"/>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155931</xdr:rowOff>
    </xdr:from>
    <xdr:to>
      <xdr:col>81</xdr:col>
      <xdr:colOff>50800</xdr:colOff>
      <xdr:row>38</xdr:row>
      <xdr:rowOff>157455</xdr:rowOff>
    </xdr:to>
    <xdr:cxnSp macro="">
      <xdr:nvCxnSpPr>
        <xdr:cNvPr id="517" name="直線コネクタ 516"/>
        <xdr:cNvCxnSpPr/>
      </xdr:nvCxnSpPr>
      <xdr:spPr>
        <a:xfrm>
          <a:off x="14592300" y="667103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18" name="フローチャート: 判断 517"/>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19" name="テキスト ボックス 518"/>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88112</xdr:rowOff>
    </xdr:from>
    <xdr:to>
      <xdr:col>76</xdr:col>
      <xdr:colOff>114300</xdr:colOff>
      <xdr:row>38</xdr:row>
      <xdr:rowOff>155931</xdr:rowOff>
    </xdr:to>
    <xdr:cxnSp macro="">
      <xdr:nvCxnSpPr>
        <xdr:cNvPr id="520" name="直線コネクタ 519"/>
        <xdr:cNvCxnSpPr/>
      </xdr:nvCxnSpPr>
      <xdr:spPr>
        <a:xfrm>
          <a:off x="13703300" y="6603212"/>
          <a:ext cx="889000" cy="6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1" name="フローチャート: 判断 520"/>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2" name="テキスト ボックス 521"/>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29439</xdr:rowOff>
    </xdr:from>
    <xdr:to>
      <xdr:col>71</xdr:col>
      <xdr:colOff>177800</xdr:colOff>
      <xdr:row>38</xdr:row>
      <xdr:rowOff>88112</xdr:rowOff>
    </xdr:to>
    <xdr:cxnSp macro="">
      <xdr:nvCxnSpPr>
        <xdr:cNvPr id="523" name="直線コネクタ 522"/>
        <xdr:cNvCxnSpPr/>
      </xdr:nvCxnSpPr>
      <xdr:spPr>
        <a:xfrm>
          <a:off x="12814300" y="6201639"/>
          <a:ext cx="889000" cy="40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4" name="フローチャート: 判断 523"/>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25" name="テキスト ボックス 524"/>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6" name="フローチャート: 判断 525"/>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70604</xdr:rowOff>
    </xdr:from>
    <xdr:ext cx="534377" cy="259045"/>
    <xdr:sp macro="" textlink="">
      <xdr:nvSpPr>
        <xdr:cNvPr id="527" name="テキスト ボックス 526"/>
        <xdr:cNvSpPr txBox="1"/>
      </xdr:nvSpPr>
      <xdr:spPr>
        <a:xfrm>
          <a:off x="12547111" y="64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110465</xdr:rowOff>
    </xdr:from>
    <xdr:to>
      <xdr:col>85</xdr:col>
      <xdr:colOff>177800</xdr:colOff>
      <xdr:row>39</xdr:row>
      <xdr:rowOff>40615</xdr:rowOff>
    </xdr:to>
    <xdr:sp macro="" textlink="">
      <xdr:nvSpPr>
        <xdr:cNvPr id="533" name="楕円 532"/>
        <xdr:cNvSpPr/>
      </xdr:nvSpPr>
      <xdr:spPr>
        <a:xfrm>
          <a:off x="16268700" y="66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25392</xdr:rowOff>
    </xdr:from>
    <xdr:ext cx="534377" cy="259045"/>
    <xdr:sp macro="" textlink="">
      <xdr:nvSpPr>
        <xdr:cNvPr id="534" name="消防費該当値テキスト"/>
        <xdr:cNvSpPr txBox="1"/>
      </xdr:nvSpPr>
      <xdr:spPr>
        <a:xfrm>
          <a:off x="16370300" y="65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106655</xdr:rowOff>
    </xdr:from>
    <xdr:to>
      <xdr:col>81</xdr:col>
      <xdr:colOff>101600</xdr:colOff>
      <xdr:row>39</xdr:row>
      <xdr:rowOff>36805</xdr:rowOff>
    </xdr:to>
    <xdr:sp macro="" textlink="">
      <xdr:nvSpPr>
        <xdr:cNvPr id="535" name="楕円 534"/>
        <xdr:cNvSpPr/>
      </xdr:nvSpPr>
      <xdr:spPr>
        <a:xfrm>
          <a:off x="15430500" y="66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27932</xdr:rowOff>
    </xdr:from>
    <xdr:ext cx="534377" cy="259045"/>
    <xdr:sp macro="" textlink="">
      <xdr:nvSpPr>
        <xdr:cNvPr id="536" name="テキスト ボックス 535"/>
        <xdr:cNvSpPr txBox="1"/>
      </xdr:nvSpPr>
      <xdr:spPr>
        <a:xfrm>
          <a:off x="15214111" y="671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105131</xdr:rowOff>
    </xdr:from>
    <xdr:to>
      <xdr:col>76</xdr:col>
      <xdr:colOff>165100</xdr:colOff>
      <xdr:row>39</xdr:row>
      <xdr:rowOff>35281</xdr:rowOff>
    </xdr:to>
    <xdr:sp macro="" textlink="">
      <xdr:nvSpPr>
        <xdr:cNvPr id="537" name="楕円 536"/>
        <xdr:cNvSpPr/>
      </xdr:nvSpPr>
      <xdr:spPr>
        <a:xfrm>
          <a:off x="14541500" y="66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26408</xdr:rowOff>
    </xdr:from>
    <xdr:ext cx="534377" cy="259045"/>
    <xdr:sp macro="" textlink="">
      <xdr:nvSpPr>
        <xdr:cNvPr id="538" name="テキスト ボックス 537"/>
        <xdr:cNvSpPr txBox="1"/>
      </xdr:nvSpPr>
      <xdr:spPr>
        <a:xfrm>
          <a:off x="14325111" y="67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37312</xdr:rowOff>
    </xdr:from>
    <xdr:to>
      <xdr:col>72</xdr:col>
      <xdr:colOff>38100</xdr:colOff>
      <xdr:row>38</xdr:row>
      <xdr:rowOff>138912</xdr:rowOff>
    </xdr:to>
    <xdr:sp macro="" textlink="">
      <xdr:nvSpPr>
        <xdr:cNvPr id="539" name="楕円 538"/>
        <xdr:cNvSpPr/>
      </xdr:nvSpPr>
      <xdr:spPr>
        <a:xfrm>
          <a:off x="13652500" y="65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130039</xdr:rowOff>
    </xdr:from>
    <xdr:ext cx="534377" cy="259045"/>
    <xdr:sp macro="" textlink="">
      <xdr:nvSpPr>
        <xdr:cNvPr id="540" name="テキスト ボックス 539"/>
        <xdr:cNvSpPr txBox="1"/>
      </xdr:nvSpPr>
      <xdr:spPr>
        <a:xfrm>
          <a:off x="13436111" y="664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150089</xdr:rowOff>
    </xdr:from>
    <xdr:to>
      <xdr:col>67</xdr:col>
      <xdr:colOff>101600</xdr:colOff>
      <xdr:row>36</xdr:row>
      <xdr:rowOff>80239</xdr:rowOff>
    </xdr:to>
    <xdr:sp macro="" textlink="">
      <xdr:nvSpPr>
        <xdr:cNvPr id="541" name="楕円 540"/>
        <xdr:cNvSpPr/>
      </xdr:nvSpPr>
      <xdr:spPr>
        <a:xfrm>
          <a:off x="12763500" y="61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96766</xdr:rowOff>
    </xdr:from>
    <xdr:ext cx="534377" cy="259045"/>
    <xdr:sp macro="" textlink="">
      <xdr:nvSpPr>
        <xdr:cNvPr id="542" name="テキスト ボックス 541"/>
        <xdr:cNvSpPr txBox="1"/>
      </xdr:nvSpPr>
      <xdr:spPr>
        <a:xfrm>
          <a:off x="12547111" y="59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3" name="テキスト ボックス 55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3" name="テキスト ボックス 56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5" name="テキスト ボックス 56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69" name="直線コネクタ 568"/>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0"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1" name="直線コネクタ 570"/>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2"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3" name="直線コネクタ 572"/>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121151</xdr:rowOff>
    </xdr:from>
    <xdr:to>
      <xdr:col>85</xdr:col>
      <xdr:colOff>127000</xdr:colOff>
      <xdr:row>58</xdr:row>
      <xdr:rowOff>125919</xdr:rowOff>
    </xdr:to>
    <xdr:cxnSp macro="">
      <xdr:nvCxnSpPr>
        <xdr:cNvPr id="574" name="直線コネクタ 573"/>
        <xdr:cNvCxnSpPr/>
      </xdr:nvCxnSpPr>
      <xdr:spPr>
        <a:xfrm>
          <a:off x="15481300" y="9893801"/>
          <a:ext cx="838200" cy="17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96069</xdr:rowOff>
    </xdr:from>
    <xdr:ext cx="534377" cy="259045"/>
    <xdr:sp macro="" textlink="">
      <xdr:nvSpPr>
        <xdr:cNvPr id="575" name="教育費平均値テキスト"/>
        <xdr:cNvSpPr txBox="1"/>
      </xdr:nvSpPr>
      <xdr:spPr>
        <a:xfrm>
          <a:off x="16370300" y="9525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6" name="フローチャート: 判断 575"/>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121151</xdr:rowOff>
    </xdr:from>
    <xdr:to>
      <xdr:col>81</xdr:col>
      <xdr:colOff>50800</xdr:colOff>
      <xdr:row>58</xdr:row>
      <xdr:rowOff>161515</xdr:rowOff>
    </xdr:to>
    <xdr:cxnSp macro="">
      <xdr:nvCxnSpPr>
        <xdr:cNvPr id="577" name="直線コネクタ 576"/>
        <xdr:cNvCxnSpPr/>
      </xdr:nvCxnSpPr>
      <xdr:spPr>
        <a:xfrm flipV="1">
          <a:off x="14592300" y="9893801"/>
          <a:ext cx="889000" cy="21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78" name="フローチャート: 判断 577"/>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17125</xdr:rowOff>
    </xdr:from>
    <xdr:ext cx="534377" cy="259045"/>
    <xdr:sp macro="" textlink="">
      <xdr:nvSpPr>
        <xdr:cNvPr id="579" name="テキスト ボックス 578"/>
        <xdr:cNvSpPr txBox="1"/>
      </xdr:nvSpPr>
      <xdr:spPr>
        <a:xfrm>
          <a:off x="15214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8973</xdr:rowOff>
    </xdr:from>
    <xdr:to>
      <xdr:col>76</xdr:col>
      <xdr:colOff>114300</xdr:colOff>
      <xdr:row>58</xdr:row>
      <xdr:rowOff>161515</xdr:rowOff>
    </xdr:to>
    <xdr:cxnSp macro="">
      <xdr:nvCxnSpPr>
        <xdr:cNvPr id="580" name="直線コネクタ 579"/>
        <xdr:cNvCxnSpPr/>
      </xdr:nvCxnSpPr>
      <xdr:spPr>
        <a:xfrm>
          <a:off x="13703300" y="9267273"/>
          <a:ext cx="889000" cy="83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1" name="フローチャート: 判断 580"/>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91356</xdr:rowOff>
    </xdr:from>
    <xdr:ext cx="534377" cy="259045"/>
    <xdr:sp macro="" textlink="">
      <xdr:nvSpPr>
        <xdr:cNvPr id="582" name="テキスト ボックス 581"/>
        <xdr:cNvSpPr txBox="1"/>
      </xdr:nvSpPr>
      <xdr:spPr>
        <a:xfrm>
          <a:off x="14325111"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8973</xdr:rowOff>
    </xdr:from>
    <xdr:to>
      <xdr:col>71</xdr:col>
      <xdr:colOff>177800</xdr:colOff>
      <xdr:row>57</xdr:row>
      <xdr:rowOff>54857</xdr:rowOff>
    </xdr:to>
    <xdr:cxnSp macro="">
      <xdr:nvCxnSpPr>
        <xdr:cNvPr id="583" name="直線コネクタ 582"/>
        <xdr:cNvCxnSpPr/>
      </xdr:nvCxnSpPr>
      <xdr:spPr>
        <a:xfrm flipV="1">
          <a:off x="12814300" y="9267273"/>
          <a:ext cx="889000" cy="56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4" name="フローチャート: 判断 583"/>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76895</xdr:rowOff>
    </xdr:from>
    <xdr:ext cx="534377" cy="259045"/>
    <xdr:sp macro="" textlink="">
      <xdr:nvSpPr>
        <xdr:cNvPr id="585" name="テキスト ボックス 584"/>
        <xdr:cNvSpPr txBox="1"/>
      </xdr:nvSpPr>
      <xdr:spPr>
        <a:xfrm>
          <a:off x="13436111" y="98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86" name="フローチャート: 判断 585"/>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5663</xdr:rowOff>
    </xdr:from>
    <xdr:ext cx="534377" cy="259045"/>
    <xdr:sp macro="" textlink="">
      <xdr:nvSpPr>
        <xdr:cNvPr id="587" name="テキスト ボックス 586"/>
        <xdr:cNvSpPr txBox="1"/>
      </xdr:nvSpPr>
      <xdr:spPr>
        <a:xfrm>
          <a:off x="12547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75119</xdr:rowOff>
    </xdr:from>
    <xdr:to>
      <xdr:col>85</xdr:col>
      <xdr:colOff>177800</xdr:colOff>
      <xdr:row>59</xdr:row>
      <xdr:rowOff>5269</xdr:rowOff>
    </xdr:to>
    <xdr:sp macro="" textlink="">
      <xdr:nvSpPr>
        <xdr:cNvPr id="593" name="楕円 592"/>
        <xdr:cNvSpPr/>
      </xdr:nvSpPr>
      <xdr:spPr>
        <a:xfrm>
          <a:off x="16268700" y="1001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53546</xdr:rowOff>
    </xdr:from>
    <xdr:ext cx="534377" cy="259045"/>
    <xdr:sp macro="" textlink="">
      <xdr:nvSpPr>
        <xdr:cNvPr id="594" name="教育費該当値テキスト"/>
        <xdr:cNvSpPr txBox="1"/>
      </xdr:nvSpPr>
      <xdr:spPr>
        <a:xfrm>
          <a:off x="16370300" y="999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70351</xdr:rowOff>
    </xdr:from>
    <xdr:to>
      <xdr:col>81</xdr:col>
      <xdr:colOff>101600</xdr:colOff>
      <xdr:row>58</xdr:row>
      <xdr:rowOff>501</xdr:rowOff>
    </xdr:to>
    <xdr:sp macro="" textlink="">
      <xdr:nvSpPr>
        <xdr:cNvPr id="595" name="楕円 594"/>
        <xdr:cNvSpPr/>
      </xdr:nvSpPr>
      <xdr:spPr>
        <a:xfrm>
          <a:off x="15430500" y="98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163078</xdr:rowOff>
    </xdr:from>
    <xdr:ext cx="534377" cy="259045"/>
    <xdr:sp macro="" textlink="">
      <xdr:nvSpPr>
        <xdr:cNvPr id="596" name="テキスト ボックス 595"/>
        <xdr:cNvSpPr txBox="1"/>
      </xdr:nvSpPr>
      <xdr:spPr>
        <a:xfrm>
          <a:off x="15214111" y="993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110715</xdr:rowOff>
    </xdr:from>
    <xdr:to>
      <xdr:col>76</xdr:col>
      <xdr:colOff>165100</xdr:colOff>
      <xdr:row>59</xdr:row>
      <xdr:rowOff>40865</xdr:rowOff>
    </xdr:to>
    <xdr:sp macro="" textlink="">
      <xdr:nvSpPr>
        <xdr:cNvPr id="597" name="楕円 596"/>
        <xdr:cNvSpPr/>
      </xdr:nvSpPr>
      <xdr:spPr>
        <a:xfrm>
          <a:off x="14541500" y="1005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31992</xdr:rowOff>
    </xdr:from>
    <xdr:ext cx="534377" cy="259045"/>
    <xdr:sp macro="" textlink="">
      <xdr:nvSpPr>
        <xdr:cNvPr id="598" name="テキスト ボックス 597"/>
        <xdr:cNvSpPr txBox="1"/>
      </xdr:nvSpPr>
      <xdr:spPr>
        <a:xfrm>
          <a:off x="14325111" y="1014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129623</xdr:rowOff>
    </xdr:from>
    <xdr:to>
      <xdr:col>72</xdr:col>
      <xdr:colOff>38100</xdr:colOff>
      <xdr:row>54</xdr:row>
      <xdr:rowOff>59773</xdr:rowOff>
    </xdr:to>
    <xdr:sp macro="" textlink="">
      <xdr:nvSpPr>
        <xdr:cNvPr id="599" name="楕円 598"/>
        <xdr:cNvSpPr/>
      </xdr:nvSpPr>
      <xdr:spPr>
        <a:xfrm>
          <a:off x="13652500" y="92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76300</xdr:rowOff>
    </xdr:from>
    <xdr:ext cx="534377" cy="259045"/>
    <xdr:sp macro="" textlink="">
      <xdr:nvSpPr>
        <xdr:cNvPr id="600" name="テキスト ボックス 599"/>
        <xdr:cNvSpPr txBox="1"/>
      </xdr:nvSpPr>
      <xdr:spPr>
        <a:xfrm>
          <a:off x="13436111" y="899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4057</xdr:rowOff>
    </xdr:from>
    <xdr:to>
      <xdr:col>67</xdr:col>
      <xdr:colOff>101600</xdr:colOff>
      <xdr:row>57</xdr:row>
      <xdr:rowOff>105657</xdr:rowOff>
    </xdr:to>
    <xdr:sp macro="" textlink="">
      <xdr:nvSpPr>
        <xdr:cNvPr id="601" name="楕円 600"/>
        <xdr:cNvSpPr/>
      </xdr:nvSpPr>
      <xdr:spPr>
        <a:xfrm>
          <a:off x="12763500" y="97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96784</xdr:rowOff>
    </xdr:from>
    <xdr:ext cx="534377" cy="259045"/>
    <xdr:sp macro="" textlink="">
      <xdr:nvSpPr>
        <xdr:cNvPr id="602" name="テキスト ボックス 601"/>
        <xdr:cNvSpPr txBox="1"/>
      </xdr:nvSpPr>
      <xdr:spPr>
        <a:xfrm>
          <a:off x="12547111" y="98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28" name="直線コネクタ 627"/>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29"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1"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2" name="直線コネクタ 631"/>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4"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5" name="フローチャート: 判断 634"/>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7" name="フローチャート: 判断 636"/>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38" name="テキスト ボックス 637"/>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0" name="フローチャート: 判断 639"/>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1" name="テキスト ボックス 640"/>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3" name="フローチャート: 判断 642"/>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4" name="テキスト ボックス 643"/>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5" name="フローチャート: 判断 644"/>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46" name="テキスト ボックス 645"/>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249299" cy="259045"/>
    <xdr:sp macro="" textlink="">
      <xdr:nvSpPr>
        <xdr:cNvPr id="653" name="災害復旧費該当値テキスト"/>
        <xdr:cNvSpPr txBox="1"/>
      </xdr:nvSpPr>
      <xdr:spPr>
        <a:xfrm>
          <a:off x="16370300" y="13549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3" name="直線コネクタ 682"/>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4"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5" name="直線コネクタ 684"/>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6"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7" name="直線コネクタ 686"/>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25126</xdr:rowOff>
    </xdr:from>
    <xdr:to>
      <xdr:col>85</xdr:col>
      <xdr:colOff>127000</xdr:colOff>
      <xdr:row>94</xdr:row>
      <xdr:rowOff>61610</xdr:rowOff>
    </xdr:to>
    <xdr:cxnSp macro="">
      <xdr:nvCxnSpPr>
        <xdr:cNvPr id="688" name="直線コネクタ 687"/>
        <xdr:cNvCxnSpPr/>
      </xdr:nvCxnSpPr>
      <xdr:spPr>
        <a:xfrm flipV="1">
          <a:off x="15481300" y="16141426"/>
          <a:ext cx="8382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129438</xdr:rowOff>
    </xdr:from>
    <xdr:ext cx="534377" cy="259045"/>
    <xdr:sp macro="" textlink="">
      <xdr:nvSpPr>
        <xdr:cNvPr id="689" name="公債費平均値テキスト"/>
        <xdr:cNvSpPr txBox="1"/>
      </xdr:nvSpPr>
      <xdr:spPr>
        <a:xfrm>
          <a:off x="16370300" y="16074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0" name="フローチャート: 判断 689"/>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42476</xdr:rowOff>
    </xdr:from>
    <xdr:to>
      <xdr:col>81</xdr:col>
      <xdr:colOff>50800</xdr:colOff>
      <xdr:row>94</xdr:row>
      <xdr:rowOff>61610</xdr:rowOff>
    </xdr:to>
    <xdr:cxnSp macro="">
      <xdr:nvCxnSpPr>
        <xdr:cNvPr id="691" name="直線コネクタ 690"/>
        <xdr:cNvCxnSpPr/>
      </xdr:nvCxnSpPr>
      <xdr:spPr>
        <a:xfrm>
          <a:off x="14592300" y="16158776"/>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2" name="フローチャート: 判断 691"/>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3" name="テキスト ボックス 692"/>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42476</xdr:rowOff>
    </xdr:from>
    <xdr:to>
      <xdr:col>76</xdr:col>
      <xdr:colOff>114300</xdr:colOff>
      <xdr:row>94</xdr:row>
      <xdr:rowOff>56741</xdr:rowOff>
    </xdr:to>
    <xdr:cxnSp macro="">
      <xdr:nvCxnSpPr>
        <xdr:cNvPr id="694" name="直線コネクタ 693"/>
        <xdr:cNvCxnSpPr/>
      </xdr:nvCxnSpPr>
      <xdr:spPr>
        <a:xfrm flipV="1">
          <a:off x="13703300" y="16158776"/>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5" name="フローチャート: 判断 694"/>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6" name="テキスト ボックス 695"/>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21903</xdr:rowOff>
    </xdr:from>
    <xdr:to>
      <xdr:col>71</xdr:col>
      <xdr:colOff>177800</xdr:colOff>
      <xdr:row>94</xdr:row>
      <xdr:rowOff>56741</xdr:rowOff>
    </xdr:to>
    <xdr:cxnSp macro="">
      <xdr:nvCxnSpPr>
        <xdr:cNvPr id="697" name="直線コネクタ 696"/>
        <xdr:cNvCxnSpPr/>
      </xdr:nvCxnSpPr>
      <xdr:spPr>
        <a:xfrm>
          <a:off x="12814300" y="16138203"/>
          <a:ext cx="8890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698" name="フローチャート: 判断 697"/>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70666</xdr:rowOff>
    </xdr:from>
    <xdr:ext cx="534377" cy="259045"/>
    <xdr:sp macro="" textlink="">
      <xdr:nvSpPr>
        <xdr:cNvPr id="699" name="テキスト ボックス 698"/>
        <xdr:cNvSpPr txBox="1"/>
      </xdr:nvSpPr>
      <xdr:spPr>
        <a:xfrm>
          <a:off x="13436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0" name="フローチャート: 判断 699"/>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11689</xdr:rowOff>
    </xdr:from>
    <xdr:ext cx="534377" cy="259045"/>
    <xdr:sp macro="" textlink="">
      <xdr:nvSpPr>
        <xdr:cNvPr id="701" name="テキスト ボックス 700"/>
        <xdr:cNvSpPr txBox="1"/>
      </xdr:nvSpPr>
      <xdr:spPr>
        <a:xfrm>
          <a:off x="12547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145776</xdr:rowOff>
    </xdr:from>
    <xdr:to>
      <xdr:col>85</xdr:col>
      <xdr:colOff>177800</xdr:colOff>
      <xdr:row>94</xdr:row>
      <xdr:rowOff>75926</xdr:rowOff>
    </xdr:to>
    <xdr:sp macro="" textlink="">
      <xdr:nvSpPr>
        <xdr:cNvPr id="707" name="楕円 706"/>
        <xdr:cNvSpPr/>
      </xdr:nvSpPr>
      <xdr:spPr>
        <a:xfrm>
          <a:off x="16268700" y="160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168653</xdr:rowOff>
    </xdr:from>
    <xdr:ext cx="534377" cy="259045"/>
    <xdr:sp macro="" textlink="">
      <xdr:nvSpPr>
        <xdr:cNvPr id="708" name="公債費該当値テキスト"/>
        <xdr:cNvSpPr txBox="1"/>
      </xdr:nvSpPr>
      <xdr:spPr>
        <a:xfrm>
          <a:off x="16370300" y="1594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10810</xdr:rowOff>
    </xdr:from>
    <xdr:to>
      <xdr:col>81</xdr:col>
      <xdr:colOff>101600</xdr:colOff>
      <xdr:row>94</xdr:row>
      <xdr:rowOff>112410</xdr:rowOff>
    </xdr:to>
    <xdr:sp macro="" textlink="">
      <xdr:nvSpPr>
        <xdr:cNvPr id="709" name="楕円 708"/>
        <xdr:cNvSpPr/>
      </xdr:nvSpPr>
      <xdr:spPr>
        <a:xfrm>
          <a:off x="15430500" y="1612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103537</xdr:rowOff>
    </xdr:from>
    <xdr:ext cx="534377" cy="259045"/>
    <xdr:sp macro="" textlink="">
      <xdr:nvSpPr>
        <xdr:cNvPr id="710" name="テキスト ボックス 709"/>
        <xdr:cNvSpPr txBox="1"/>
      </xdr:nvSpPr>
      <xdr:spPr>
        <a:xfrm>
          <a:off x="15214111" y="1621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163126</xdr:rowOff>
    </xdr:from>
    <xdr:to>
      <xdr:col>76</xdr:col>
      <xdr:colOff>165100</xdr:colOff>
      <xdr:row>94</xdr:row>
      <xdr:rowOff>93276</xdr:rowOff>
    </xdr:to>
    <xdr:sp macro="" textlink="">
      <xdr:nvSpPr>
        <xdr:cNvPr id="711" name="楕円 710"/>
        <xdr:cNvSpPr/>
      </xdr:nvSpPr>
      <xdr:spPr>
        <a:xfrm>
          <a:off x="14541500" y="161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84403</xdr:rowOff>
    </xdr:from>
    <xdr:ext cx="534377" cy="259045"/>
    <xdr:sp macro="" textlink="">
      <xdr:nvSpPr>
        <xdr:cNvPr id="712" name="テキスト ボックス 711"/>
        <xdr:cNvSpPr txBox="1"/>
      </xdr:nvSpPr>
      <xdr:spPr>
        <a:xfrm>
          <a:off x="14325111" y="162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5941</xdr:rowOff>
    </xdr:from>
    <xdr:to>
      <xdr:col>72</xdr:col>
      <xdr:colOff>38100</xdr:colOff>
      <xdr:row>94</xdr:row>
      <xdr:rowOff>107541</xdr:rowOff>
    </xdr:to>
    <xdr:sp macro="" textlink="">
      <xdr:nvSpPr>
        <xdr:cNvPr id="713" name="楕円 712"/>
        <xdr:cNvSpPr/>
      </xdr:nvSpPr>
      <xdr:spPr>
        <a:xfrm>
          <a:off x="13652500" y="1612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98668</xdr:rowOff>
    </xdr:from>
    <xdr:ext cx="534377" cy="259045"/>
    <xdr:sp macro="" textlink="">
      <xdr:nvSpPr>
        <xdr:cNvPr id="714" name="テキスト ボックス 713"/>
        <xdr:cNvSpPr txBox="1"/>
      </xdr:nvSpPr>
      <xdr:spPr>
        <a:xfrm>
          <a:off x="13436111" y="1621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142553</xdr:rowOff>
    </xdr:from>
    <xdr:to>
      <xdr:col>67</xdr:col>
      <xdr:colOff>101600</xdr:colOff>
      <xdr:row>94</xdr:row>
      <xdr:rowOff>72703</xdr:rowOff>
    </xdr:to>
    <xdr:sp macro="" textlink="">
      <xdr:nvSpPr>
        <xdr:cNvPr id="715" name="楕円 714"/>
        <xdr:cNvSpPr/>
      </xdr:nvSpPr>
      <xdr:spPr>
        <a:xfrm>
          <a:off x="12763500" y="160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63830</xdr:rowOff>
    </xdr:from>
    <xdr:ext cx="534377" cy="259045"/>
    <xdr:sp macro="" textlink="">
      <xdr:nvSpPr>
        <xdr:cNvPr id="716" name="テキスト ボックス 715"/>
        <xdr:cNvSpPr txBox="1"/>
      </xdr:nvSpPr>
      <xdr:spPr>
        <a:xfrm>
          <a:off x="12547111" y="161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38" name="直線コネクタ 737"/>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39"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1"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2" name="直線コネクタ 741"/>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4"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5" name="フローチャート: 判断 744"/>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7" name="フローチャート: 判断 746"/>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48" name="テキスト ボックス 747"/>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0" name="フローチャート: 判断 749"/>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1" name="テキスト ボックス 750"/>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3" name="フローチャート: 判断 752"/>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4" name="テキスト ボックス 753"/>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5" name="フローチャート: 判断 754"/>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56" name="テキスト ボックス 755"/>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3"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総務費は、住民一人当たり</a:t>
          </a:r>
          <a:r>
            <a:rPr kumimoji="1" lang="en-US" altLang="ja-JP" sz="1000">
              <a:latin typeface="ＭＳ Ｐゴシック" panose="020B0600070205080204" pitchFamily="50" charset="-128"/>
              <a:ea typeface="ＭＳ Ｐゴシック" panose="020B0600070205080204" pitchFamily="50" charset="-128"/>
            </a:rPr>
            <a:t>39,696</a:t>
          </a:r>
          <a:r>
            <a:rPr kumimoji="1" lang="ja-JP" altLang="en-US" sz="1000">
              <a:latin typeface="ＭＳ Ｐゴシック" panose="020B0600070205080204" pitchFamily="50" charset="-128"/>
              <a:ea typeface="ＭＳ Ｐゴシック" panose="020B0600070205080204" pitchFamily="50" charset="-128"/>
            </a:rPr>
            <a:t>円となっており、前年度よりも</a:t>
          </a:r>
          <a:r>
            <a:rPr kumimoji="1" lang="en-US" altLang="ja-JP" sz="1000">
              <a:latin typeface="ＭＳ Ｐゴシック" panose="020B0600070205080204" pitchFamily="50" charset="-128"/>
              <a:ea typeface="ＭＳ Ｐゴシック" panose="020B0600070205080204" pitchFamily="50" charset="-128"/>
            </a:rPr>
            <a:t>10,962</a:t>
          </a:r>
          <a:r>
            <a:rPr kumimoji="1" lang="ja-JP" altLang="en-US" sz="1000">
              <a:latin typeface="ＭＳ Ｐゴシック" panose="020B0600070205080204" pitchFamily="50" charset="-128"/>
              <a:ea typeface="ＭＳ Ｐゴシック" panose="020B0600070205080204" pitchFamily="50" charset="-128"/>
            </a:rPr>
            <a:t>円の減となっている。これは、（仮称）市民総合交流センター整備事業に係る用地取得費で普通建設事業費が</a:t>
          </a:r>
          <a:r>
            <a:rPr kumimoji="1" lang="en-US" altLang="ja-JP" sz="1000">
              <a:latin typeface="ＭＳ Ｐゴシック" panose="020B0600070205080204" pitchFamily="50" charset="-128"/>
              <a:ea typeface="ＭＳ Ｐゴシック" panose="020B0600070205080204" pitchFamily="50" charset="-128"/>
            </a:rPr>
            <a:t>1,036</a:t>
          </a:r>
          <a:r>
            <a:rPr kumimoji="1" lang="ja-JP" altLang="en-US" sz="1000">
              <a:latin typeface="ＭＳ Ｐゴシック" panose="020B0600070205080204" pitchFamily="50" charset="-128"/>
              <a:ea typeface="ＭＳ Ｐゴシック" panose="020B0600070205080204" pitchFamily="50" charset="-128"/>
            </a:rPr>
            <a:t>百万円の減となったことなどが要因となっている。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民生費は、住民一人当たり</a:t>
          </a:r>
          <a:r>
            <a:rPr kumimoji="1" lang="en-US" altLang="ja-JP" sz="1000">
              <a:latin typeface="ＭＳ Ｐゴシック" panose="020B0600070205080204" pitchFamily="50" charset="-128"/>
              <a:ea typeface="ＭＳ Ｐゴシック" panose="020B0600070205080204" pitchFamily="50" charset="-128"/>
            </a:rPr>
            <a:t>147,513</a:t>
          </a:r>
          <a:r>
            <a:rPr kumimoji="1" lang="ja-JP" altLang="en-US" sz="1000">
              <a:latin typeface="ＭＳ Ｐゴシック" panose="020B0600070205080204" pitchFamily="50" charset="-128"/>
              <a:ea typeface="ＭＳ Ｐゴシック" panose="020B0600070205080204" pitchFamily="50" charset="-128"/>
            </a:rPr>
            <a:t>円となっており、前年度よりも</a:t>
          </a:r>
          <a:r>
            <a:rPr kumimoji="1" lang="en-US" altLang="ja-JP" sz="1000">
              <a:latin typeface="ＭＳ Ｐゴシック" panose="020B0600070205080204" pitchFamily="50" charset="-128"/>
              <a:ea typeface="ＭＳ Ｐゴシック" panose="020B0600070205080204" pitchFamily="50" charset="-128"/>
            </a:rPr>
            <a:t>1,629</a:t>
          </a:r>
          <a:r>
            <a:rPr kumimoji="1" lang="ja-JP" altLang="en-US" sz="1000">
              <a:latin typeface="ＭＳ Ｐゴシック" panose="020B0600070205080204" pitchFamily="50" charset="-128"/>
              <a:ea typeface="ＭＳ Ｐゴシック" panose="020B0600070205080204" pitchFamily="50" charset="-128"/>
            </a:rPr>
            <a:t>円の増となっている。これは、近年、待機児童解消を図るために進めてきた保育定数の増加に伴う児童福祉費の増などが要因となっており、類似団体と比較して引き続き高い水準で推移している。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衛生費は、住民一人当たり</a:t>
          </a:r>
          <a:r>
            <a:rPr kumimoji="1" lang="en-US" altLang="ja-JP" sz="1000">
              <a:latin typeface="ＭＳ Ｐゴシック" panose="020B0600070205080204" pitchFamily="50" charset="-128"/>
              <a:ea typeface="ＭＳ Ｐゴシック" panose="020B0600070205080204" pitchFamily="50" charset="-128"/>
            </a:rPr>
            <a:t>20,619</a:t>
          </a:r>
          <a:r>
            <a:rPr kumimoji="1" lang="ja-JP" altLang="en-US" sz="1000">
              <a:latin typeface="ＭＳ Ｐゴシック" panose="020B0600070205080204" pitchFamily="50" charset="-128"/>
              <a:ea typeface="ＭＳ Ｐゴシック" panose="020B0600070205080204" pitchFamily="50" charset="-128"/>
            </a:rPr>
            <a:t>円となっており、前年度よりも</a:t>
          </a:r>
          <a:r>
            <a:rPr kumimoji="1" lang="en-US" altLang="ja-JP" sz="1000">
              <a:latin typeface="ＭＳ Ｐゴシック" panose="020B0600070205080204" pitchFamily="50" charset="-128"/>
              <a:ea typeface="ＭＳ Ｐゴシック" panose="020B0600070205080204" pitchFamily="50" charset="-128"/>
            </a:rPr>
            <a:t>63,432</a:t>
          </a:r>
          <a:r>
            <a:rPr kumimoji="1" lang="ja-JP" altLang="en-US" sz="1000">
              <a:latin typeface="ＭＳ Ｐゴシック" panose="020B0600070205080204" pitchFamily="50" charset="-128"/>
              <a:ea typeface="ＭＳ Ｐゴシック" panose="020B0600070205080204" pitchFamily="50" charset="-128"/>
            </a:rPr>
            <a:t>円の減となっている。これは、廃棄物処理施設整備事業の完了に伴い、普通建設事業費が</a:t>
          </a:r>
          <a:r>
            <a:rPr kumimoji="1" lang="en-US" altLang="ja-JP" sz="1000">
              <a:latin typeface="ＭＳ Ｐゴシック" panose="020B0600070205080204" pitchFamily="50" charset="-128"/>
              <a:ea typeface="ＭＳ Ｐゴシック" panose="020B0600070205080204" pitchFamily="50" charset="-128"/>
            </a:rPr>
            <a:t>8,727</a:t>
          </a:r>
          <a:r>
            <a:rPr kumimoji="1" lang="ja-JP" altLang="en-US" sz="1000">
              <a:latin typeface="ＭＳ Ｐゴシック" panose="020B0600070205080204" pitchFamily="50" charset="-128"/>
              <a:ea typeface="ＭＳ Ｐゴシック" panose="020B0600070205080204" pitchFamily="50" charset="-128"/>
            </a:rPr>
            <a:t>百万円の減となったことなどが要因となっている。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土木費は、住民一人当たり</a:t>
          </a:r>
          <a:r>
            <a:rPr kumimoji="1" lang="en-US" altLang="ja-JP" sz="1000">
              <a:latin typeface="ＭＳ Ｐゴシック" panose="020B0600070205080204" pitchFamily="50" charset="-128"/>
              <a:ea typeface="ＭＳ Ｐゴシック" panose="020B0600070205080204" pitchFamily="50" charset="-128"/>
            </a:rPr>
            <a:t>61.677</a:t>
          </a:r>
          <a:r>
            <a:rPr kumimoji="1" lang="ja-JP" altLang="en-US" sz="1000">
              <a:latin typeface="ＭＳ Ｐゴシック" panose="020B0600070205080204" pitchFamily="50" charset="-128"/>
              <a:ea typeface="ＭＳ Ｐゴシック" panose="020B0600070205080204" pitchFamily="50" charset="-128"/>
            </a:rPr>
            <a:t>円となっており、前年度よりも</a:t>
          </a:r>
          <a:r>
            <a:rPr kumimoji="1" lang="en-US" altLang="ja-JP" sz="1000">
              <a:latin typeface="ＭＳ Ｐゴシック" panose="020B0600070205080204" pitchFamily="50" charset="-128"/>
              <a:ea typeface="ＭＳ Ｐゴシック" panose="020B0600070205080204" pitchFamily="50" charset="-128"/>
            </a:rPr>
            <a:t>7,181</a:t>
          </a:r>
          <a:r>
            <a:rPr kumimoji="1" lang="ja-JP" altLang="en-US" sz="1000">
              <a:latin typeface="ＭＳ Ｐゴシック" panose="020B0600070205080204" pitchFamily="50" charset="-128"/>
              <a:ea typeface="ＭＳ Ｐゴシック" panose="020B0600070205080204" pitchFamily="50" charset="-128"/>
            </a:rPr>
            <a:t>円の増となっている。これは、野村公園整備事業など普通建設事業費が</a:t>
          </a:r>
          <a:r>
            <a:rPr kumimoji="1" lang="en-US" altLang="ja-JP" sz="1000">
              <a:latin typeface="ＭＳ Ｐゴシック" panose="020B0600070205080204" pitchFamily="50" charset="-128"/>
              <a:ea typeface="ＭＳ Ｐゴシック" panose="020B0600070205080204" pitchFamily="50" charset="-128"/>
            </a:rPr>
            <a:t>986</a:t>
          </a:r>
          <a:r>
            <a:rPr kumimoji="1" lang="ja-JP" altLang="en-US" sz="1000">
              <a:latin typeface="ＭＳ Ｐゴシック" panose="020B0600070205080204" pitchFamily="50" charset="-128"/>
              <a:ea typeface="ＭＳ Ｐゴシック" panose="020B0600070205080204" pitchFamily="50" charset="-128"/>
            </a:rPr>
            <a:t>百万円の増となったことなどが要因となっており、類似団体と比較して引き続き高い水準で推移している。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教育費は、住民一人当たり</a:t>
          </a:r>
          <a:r>
            <a:rPr kumimoji="1" lang="en-US" altLang="ja-JP" sz="1000">
              <a:latin typeface="ＭＳ Ｐゴシック" panose="020B0600070205080204" pitchFamily="50" charset="-128"/>
              <a:ea typeface="ＭＳ Ｐゴシック" panose="020B0600070205080204" pitchFamily="50" charset="-128"/>
            </a:rPr>
            <a:t>34,422</a:t>
          </a:r>
          <a:r>
            <a:rPr kumimoji="1" lang="ja-JP" altLang="en-US" sz="1000">
              <a:latin typeface="ＭＳ Ｐゴシック" panose="020B0600070205080204" pitchFamily="50" charset="-128"/>
              <a:ea typeface="ＭＳ Ｐゴシック" panose="020B0600070205080204" pitchFamily="50" charset="-128"/>
            </a:rPr>
            <a:t>円となっており、前年度よりも</a:t>
          </a:r>
          <a:r>
            <a:rPr kumimoji="1" lang="en-US" altLang="ja-JP" sz="1000">
              <a:latin typeface="ＭＳ Ｐゴシック" panose="020B0600070205080204" pitchFamily="50" charset="-128"/>
              <a:ea typeface="ＭＳ Ｐゴシック" panose="020B0600070205080204" pitchFamily="50" charset="-128"/>
            </a:rPr>
            <a:t>5,396</a:t>
          </a:r>
          <a:r>
            <a:rPr kumimoji="1" lang="ja-JP" altLang="en-US" sz="1000">
              <a:latin typeface="ＭＳ Ｐゴシック" panose="020B0600070205080204" pitchFamily="50" charset="-128"/>
              <a:ea typeface="ＭＳ Ｐゴシック" panose="020B0600070205080204" pitchFamily="50" charset="-128"/>
            </a:rPr>
            <a:t>円の減となっている。これは、小中学校における大規模改造工事、非構造部材改修工事の学校数が減少したことなどにより、普通建設事業費が</a:t>
          </a:r>
          <a:r>
            <a:rPr kumimoji="1" lang="en-US" altLang="ja-JP" sz="1000">
              <a:latin typeface="ＭＳ Ｐゴシック" panose="020B0600070205080204" pitchFamily="50" charset="-128"/>
              <a:ea typeface="ＭＳ Ｐゴシック" panose="020B0600070205080204" pitchFamily="50" charset="-128"/>
            </a:rPr>
            <a:t>594</a:t>
          </a:r>
          <a:r>
            <a:rPr kumimoji="1" lang="ja-JP" altLang="en-US" sz="1000">
              <a:latin typeface="ＭＳ Ｐゴシック" panose="020B0600070205080204" pitchFamily="50" charset="-128"/>
              <a:ea typeface="ＭＳ Ｐゴシック" panose="020B0600070205080204" pitchFamily="50" charset="-128"/>
            </a:rPr>
            <a:t>百万円の減となったことが要因となっている。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大規模事業の実施が輻輳することから、「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は、市「財政規律ガイドライン」に定める目標値を達成しており、安定的な財政運営に必要な所要額の確保に目途が立っていることから、収支不足への対応を図るため取崩しを行っており、標準財政規模に対する比率が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引き続き、「草津市健全で持続可能な財政運営および財政規律に関する条例」、「草津市財政規律ガイドライン」に基づき、財政調整基金については、実質赤字比率における早期健全化基準である標準財政規模の</a:t>
          </a:r>
          <a:r>
            <a:rPr kumimoji="1" lang="en-US" altLang="ja-JP" sz="1200">
              <a:latin typeface="ＭＳ ゴシック" pitchFamily="49" charset="-128"/>
              <a:ea typeface="ＭＳ ゴシック" pitchFamily="49" charset="-128"/>
            </a:rPr>
            <a:t>12.08</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年度中間見直し後）以上の保持に努めていく。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いずれの会計でも黒字を確保しており、健全な財政運営となっている。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特に、水道事業会計では、将来の老朽施設の更新に備え、過去から利益を積み立てており、安定的な経営を維持している。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48943828</v>
      </c>
      <c r="BO4" s="461"/>
      <c r="BP4" s="461"/>
      <c r="BQ4" s="461"/>
      <c r="BR4" s="461"/>
      <c r="BS4" s="461"/>
      <c r="BT4" s="461"/>
      <c r="BU4" s="462"/>
      <c r="BV4" s="460">
        <v>57496039</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1.8</v>
      </c>
      <c r="CU4" s="642"/>
      <c r="CV4" s="642"/>
      <c r="CW4" s="642"/>
      <c r="CX4" s="642"/>
      <c r="CY4" s="642"/>
      <c r="CZ4" s="642"/>
      <c r="DA4" s="643"/>
      <c r="DB4" s="641">
        <v>1.8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48109190</v>
      </c>
      <c r="BO5" s="466"/>
      <c r="BP5" s="466"/>
      <c r="BQ5" s="466"/>
      <c r="BR5" s="466"/>
      <c r="BS5" s="466"/>
      <c r="BT5" s="466"/>
      <c r="BU5" s="467"/>
      <c r="BV5" s="465">
        <v>56918051</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94.2</v>
      </c>
      <c r="CU5" s="436"/>
      <c r="CV5" s="436"/>
      <c r="CW5" s="436"/>
      <c r="CX5" s="436"/>
      <c r="CY5" s="436"/>
      <c r="CZ5" s="436"/>
      <c r="DA5" s="437"/>
      <c r="DB5" s="435">
        <v>90</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834638</v>
      </c>
      <c r="BO6" s="466"/>
      <c r="BP6" s="466"/>
      <c r="BQ6" s="466"/>
      <c r="BR6" s="466"/>
      <c r="BS6" s="466"/>
      <c r="BT6" s="466"/>
      <c r="BU6" s="467"/>
      <c r="BV6" s="465">
        <v>577988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96.6</v>
      </c>
      <c r="CU6" s="616"/>
      <c r="CV6" s="616"/>
      <c r="CW6" s="616"/>
      <c r="CX6" s="616"/>
      <c r="CY6" s="616"/>
      <c r="CZ6" s="616"/>
      <c r="DA6" s="617"/>
      <c r="DB6" s="615">
        <v>94.4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93</v>
      </c>
      <c r="AV7" s="523"/>
      <c r="AW7" s="523"/>
      <c r="AX7" s="523"/>
      <c r="AY7" s="445" t="s">
        <v>105</v>
      </c>
      <c r="AZ7" s="446"/>
      <c r="BA7" s="446"/>
      <c r="BB7" s="446"/>
      <c r="BC7" s="446"/>
      <c r="BD7" s="446"/>
      <c r="BE7" s="446"/>
      <c r="BF7" s="446"/>
      <c r="BG7" s="446"/>
      <c r="BH7" s="446"/>
      <c r="BI7" s="446"/>
      <c r="BJ7" s="446"/>
      <c r="BK7" s="446"/>
      <c r="BL7" s="446"/>
      <c r="BM7" s="447"/>
      <c r="BN7" s="465">
        <v>373767</v>
      </c>
      <c r="BO7" s="466"/>
      <c r="BP7" s="466"/>
      <c r="BQ7" s="466"/>
      <c r="BR7" s="466"/>
      <c r="BS7" s="466"/>
      <c r="BT7" s="466"/>
      <c r="BU7" s="467"/>
      <c r="BV7" s="465">
        <v>111185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26208577</v>
      </c>
      <c r="CU7" s="466"/>
      <c r="CV7" s="466"/>
      <c r="CW7" s="466"/>
      <c r="CX7" s="466"/>
      <c r="CY7" s="466"/>
      <c r="CZ7" s="466"/>
      <c r="DA7" s="467"/>
      <c r="DB7" s="465">
        <v>25595042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460871</v>
      </c>
      <c r="BO8" s="466"/>
      <c r="BP8" s="466"/>
      <c r="BQ8" s="466"/>
      <c r="BR8" s="466"/>
      <c r="BS8" s="466"/>
      <c r="BT8" s="466"/>
      <c r="BU8" s="467"/>
      <c r="BV8" s="465">
        <v>466803</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0.95</v>
      </c>
      <c r="CU8" s="579"/>
      <c r="CV8" s="579"/>
      <c r="CW8" s="579"/>
      <c r="CX8" s="579"/>
      <c r="CY8" s="579"/>
      <c r="CZ8" s="579"/>
      <c r="DA8" s="580"/>
      <c r="DB8" s="578">
        <v>0.94</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137247</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-5932</v>
      </c>
      <c r="BO9" s="466"/>
      <c r="BP9" s="466"/>
      <c r="BQ9" s="466"/>
      <c r="BR9" s="466"/>
      <c r="BS9" s="466"/>
      <c r="BT9" s="466"/>
      <c r="BU9" s="467"/>
      <c r="BV9" s="465">
        <v>92850</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15.1</v>
      </c>
      <c r="CU9" s="436"/>
      <c r="CV9" s="436"/>
      <c r="CW9" s="436"/>
      <c r="CX9" s="436"/>
      <c r="CY9" s="436"/>
      <c r="CZ9" s="436"/>
      <c r="DA9" s="437"/>
      <c r="DB9" s="435">
        <v>14.3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130874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236281</v>
      </c>
      <c r="BO10" s="466"/>
      <c r="BP10" s="466"/>
      <c r="BQ10" s="466"/>
      <c r="BR10" s="466"/>
      <c r="BS10" s="466"/>
      <c r="BT10" s="466"/>
      <c r="BU10" s="467"/>
      <c r="BV10" s="465">
        <v>640179</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93</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133975</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115</v>
      </c>
      <c r="AV12" s="523"/>
      <c r="AW12" s="523"/>
      <c r="AX12" s="523"/>
      <c r="AY12" s="445" t="s">
        <v>135</v>
      </c>
      <c r="AZ12" s="446"/>
      <c r="BA12" s="446"/>
      <c r="BB12" s="446"/>
      <c r="BC12" s="446"/>
      <c r="BD12" s="446"/>
      <c r="BE12" s="446"/>
      <c r="BF12" s="446"/>
      <c r="BG12" s="446"/>
      <c r="BH12" s="446"/>
      <c r="BI12" s="446"/>
      <c r="BJ12" s="446"/>
      <c r="BK12" s="446"/>
      <c r="BL12" s="446"/>
      <c r="BM12" s="447"/>
      <c r="BN12" s="465">
        <v>400000</v>
      </c>
      <c r="BO12" s="466"/>
      <c r="BP12" s="466"/>
      <c r="BQ12" s="466"/>
      <c r="BR12" s="466"/>
      <c r="BS12" s="466"/>
      <c r="BT12" s="466"/>
      <c r="BU12" s="467"/>
      <c r="BV12" s="465">
        <v>200000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131489</v>
      </c>
      <c r="S13" s="569"/>
      <c r="T13" s="569"/>
      <c r="U13" s="569"/>
      <c r="V13" s="570"/>
      <c r="W13" s="556" t="s">
        <v>139</v>
      </c>
      <c r="X13" s="478"/>
      <c r="Y13" s="478"/>
      <c r="Z13" s="478"/>
      <c r="AA13" s="478"/>
      <c r="AB13" s="479"/>
      <c r="AC13" s="441">
        <v>892</v>
      </c>
      <c r="AD13" s="442"/>
      <c r="AE13" s="442"/>
      <c r="AF13" s="442"/>
      <c r="AG13" s="443"/>
      <c r="AH13" s="441">
        <v>913</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-169651</v>
      </c>
      <c r="BO13" s="466"/>
      <c r="BP13" s="466"/>
      <c r="BQ13" s="466"/>
      <c r="BR13" s="466"/>
      <c r="BS13" s="466"/>
      <c r="BT13" s="466"/>
      <c r="BU13" s="467"/>
      <c r="BV13" s="465">
        <v>533029</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6.3</v>
      </c>
      <c r="CU13" s="436"/>
      <c r="CV13" s="436"/>
      <c r="CW13" s="436"/>
      <c r="CX13" s="436"/>
      <c r="CY13" s="436"/>
      <c r="CZ13" s="436"/>
      <c r="DA13" s="437"/>
      <c r="DB13" s="435">
        <v>6.2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132885</v>
      </c>
      <c r="S14" s="569"/>
      <c r="T14" s="569"/>
      <c r="U14" s="569"/>
      <c r="V14" s="570"/>
      <c r="W14" s="571"/>
      <c r="X14" s="481"/>
      <c r="Y14" s="481"/>
      <c r="Z14" s="481"/>
      <c r="AA14" s="481"/>
      <c r="AB14" s="482"/>
      <c r="AC14" s="561">
        <v>1.5</v>
      </c>
      <c r="AD14" s="562"/>
      <c r="AE14" s="562"/>
      <c r="AF14" s="562"/>
      <c r="AG14" s="563"/>
      <c r="AH14" s="561">
        <v>1.6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t="s">
        <v>137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130733</v>
      </c>
      <c r="S15" s="569"/>
      <c r="T15" s="569"/>
      <c r="U15" s="569"/>
      <c r="V15" s="570"/>
      <c r="W15" s="556" t="s">
        <v>146</v>
      </c>
      <c r="X15" s="478"/>
      <c r="Y15" s="478"/>
      <c r="Z15" s="478"/>
      <c r="AA15" s="478"/>
      <c r="AB15" s="479"/>
      <c r="AC15" s="441">
        <v>19498</v>
      </c>
      <c r="AD15" s="442"/>
      <c r="AE15" s="442"/>
      <c r="AF15" s="442"/>
      <c r="AG15" s="443"/>
      <c r="AH15" s="441">
        <v>18532</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19380011</v>
      </c>
      <c r="BO15" s="461"/>
      <c r="BP15" s="461"/>
      <c r="BQ15" s="461"/>
      <c r="BR15" s="461"/>
      <c r="BS15" s="461"/>
      <c r="BT15" s="461"/>
      <c r="BU15" s="462"/>
      <c r="BV15" s="460">
        <v>18031311</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31.9</v>
      </c>
      <c r="AD16" s="562"/>
      <c r="AE16" s="562"/>
      <c r="AF16" s="562"/>
      <c r="AG16" s="563"/>
      <c r="AH16" s="561">
        <v>32.1</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19890727</v>
      </c>
      <c r="BO16" s="466"/>
      <c r="BP16" s="466"/>
      <c r="BQ16" s="466"/>
      <c r="BR16" s="466"/>
      <c r="BS16" s="466"/>
      <c r="BT16" s="466"/>
      <c r="BU16" s="467"/>
      <c r="BV16" s="465">
        <v>19102845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40782</v>
      </c>
      <c r="AD17" s="442"/>
      <c r="AE17" s="442"/>
      <c r="AF17" s="442"/>
      <c r="AG17" s="443"/>
      <c r="AH17" s="441">
        <v>38301</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25022674</v>
      </c>
      <c r="BO17" s="466"/>
      <c r="BP17" s="466"/>
      <c r="BQ17" s="466"/>
      <c r="BR17" s="466"/>
      <c r="BS17" s="466"/>
      <c r="BT17" s="466"/>
      <c r="BU17" s="467"/>
      <c r="BV17" s="465">
        <v>23261806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67.819999999999993</v>
      </c>
      <c r="M18" s="530"/>
      <c r="N18" s="530"/>
      <c r="O18" s="530"/>
      <c r="P18" s="530"/>
      <c r="Q18" s="530"/>
      <c r="R18" s="531"/>
      <c r="S18" s="531"/>
      <c r="T18" s="531"/>
      <c r="U18" s="531"/>
      <c r="V18" s="532"/>
      <c r="W18" s="546"/>
      <c r="X18" s="547"/>
      <c r="Y18" s="547"/>
      <c r="Z18" s="547"/>
      <c r="AA18" s="547"/>
      <c r="AB18" s="557"/>
      <c r="AC18" s="429">
        <v>66.7</v>
      </c>
      <c r="AD18" s="430"/>
      <c r="AE18" s="430"/>
      <c r="AF18" s="430"/>
      <c r="AG18" s="533"/>
      <c r="AH18" s="429">
        <v>66.3</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25232869</v>
      </c>
      <c r="BO18" s="466"/>
      <c r="BP18" s="466"/>
      <c r="BQ18" s="466"/>
      <c r="BR18" s="466"/>
      <c r="BS18" s="466"/>
      <c r="BT18" s="466"/>
      <c r="BU18" s="467"/>
      <c r="BV18" s="465">
        <v>24431094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2024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30570283</v>
      </c>
      <c r="BO19" s="466"/>
      <c r="BP19" s="466"/>
      <c r="BQ19" s="466"/>
      <c r="BR19" s="466"/>
      <c r="BS19" s="466"/>
      <c r="BT19" s="466"/>
      <c r="BU19" s="467"/>
      <c r="BV19" s="465">
        <v>30591264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60224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45077837</v>
      </c>
      <c r="BO23" s="466"/>
      <c r="BP23" s="466"/>
      <c r="BQ23" s="466"/>
      <c r="BR23" s="466"/>
      <c r="BS23" s="466"/>
      <c r="BT23" s="466"/>
      <c r="BU23" s="467"/>
      <c r="BV23" s="465">
        <v>45757734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9260</v>
      </c>
      <c r="R24" s="442"/>
      <c r="S24" s="442"/>
      <c r="T24" s="442"/>
      <c r="U24" s="442"/>
      <c r="V24" s="443"/>
      <c r="W24" s="507"/>
      <c r="X24" s="498"/>
      <c r="Y24" s="499"/>
      <c r="Z24" s="438" t="s">
        <v>170</v>
      </c>
      <c r="AA24" s="439"/>
      <c r="AB24" s="439"/>
      <c r="AC24" s="439"/>
      <c r="AD24" s="439"/>
      <c r="AE24" s="439"/>
      <c r="AF24" s="439"/>
      <c r="AG24" s="440"/>
      <c r="AH24" s="441">
        <v>626</v>
      </c>
      <c r="AI24" s="442"/>
      <c r="AJ24" s="442"/>
      <c r="AK24" s="442"/>
      <c r="AL24" s="443"/>
      <c r="AM24" s="441">
        <v>1839188</v>
      </c>
      <c r="AN24" s="442"/>
      <c r="AO24" s="442"/>
      <c r="AP24" s="442"/>
      <c r="AQ24" s="442"/>
      <c r="AR24" s="443"/>
      <c r="AS24" s="441">
        <v>2938</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20871725</v>
      </c>
      <c r="BO24" s="466"/>
      <c r="BP24" s="466"/>
      <c r="BQ24" s="466"/>
      <c r="BR24" s="466"/>
      <c r="BS24" s="466"/>
      <c r="BT24" s="466"/>
      <c r="BU24" s="467"/>
      <c r="BV24" s="465">
        <v>19891367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2</v>
      </c>
      <c r="M25" s="442"/>
      <c r="N25" s="442"/>
      <c r="O25" s="442"/>
      <c r="P25" s="443"/>
      <c r="Q25" s="441">
        <v>7790</v>
      </c>
      <c r="R25" s="442"/>
      <c r="S25" s="442"/>
      <c r="T25" s="442"/>
      <c r="U25" s="442"/>
      <c r="V25" s="443"/>
      <c r="W25" s="507"/>
      <c r="X25" s="498"/>
      <c r="Y25" s="499"/>
      <c r="Z25" s="438" t="s">
        <v>173</v>
      </c>
      <c r="AA25" s="439"/>
      <c r="AB25" s="439"/>
      <c r="AC25" s="439"/>
      <c r="AD25" s="439"/>
      <c r="AE25" s="439"/>
      <c r="AF25" s="439"/>
      <c r="AG25" s="440"/>
      <c r="AH25" s="441" t="s">
        <v>137</v>
      </c>
      <c r="AI25" s="442"/>
      <c r="AJ25" s="442"/>
      <c r="AK25" s="442"/>
      <c r="AL25" s="443"/>
      <c r="AM25" s="441" t="s">
        <v>137</v>
      </c>
      <c r="AN25" s="442"/>
      <c r="AO25" s="442"/>
      <c r="AP25" s="442"/>
      <c r="AQ25" s="442"/>
      <c r="AR25" s="443"/>
      <c r="AS25" s="441" t="s">
        <v>128</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17446878</v>
      </c>
      <c r="BO25" s="461"/>
      <c r="BP25" s="461"/>
      <c r="BQ25" s="461"/>
      <c r="BR25" s="461"/>
      <c r="BS25" s="461"/>
      <c r="BT25" s="461"/>
      <c r="BU25" s="462"/>
      <c r="BV25" s="460">
        <v>16113893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7200</v>
      </c>
      <c r="R26" s="442"/>
      <c r="S26" s="442"/>
      <c r="T26" s="442"/>
      <c r="U26" s="442"/>
      <c r="V26" s="443"/>
      <c r="W26" s="507"/>
      <c r="X26" s="498"/>
      <c r="Y26" s="499"/>
      <c r="Z26" s="438" t="s">
        <v>176</v>
      </c>
      <c r="AA26" s="520"/>
      <c r="AB26" s="520"/>
      <c r="AC26" s="520"/>
      <c r="AD26" s="520"/>
      <c r="AE26" s="520"/>
      <c r="AF26" s="520"/>
      <c r="AG26" s="521"/>
      <c r="AH26" s="441">
        <v>6</v>
      </c>
      <c r="AI26" s="442"/>
      <c r="AJ26" s="442"/>
      <c r="AK26" s="442"/>
      <c r="AL26" s="443"/>
      <c r="AM26" s="441">
        <v>17412</v>
      </c>
      <c r="AN26" s="442"/>
      <c r="AO26" s="442"/>
      <c r="AP26" s="442"/>
      <c r="AQ26" s="442"/>
      <c r="AR26" s="443"/>
      <c r="AS26" s="441">
        <v>2902</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5580</v>
      </c>
      <c r="R27" s="442"/>
      <c r="S27" s="442"/>
      <c r="T27" s="442"/>
      <c r="U27" s="442"/>
      <c r="V27" s="443"/>
      <c r="W27" s="507"/>
      <c r="X27" s="498"/>
      <c r="Y27" s="499"/>
      <c r="Z27" s="438" t="s">
        <v>179</v>
      </c>
      <c r="AA27" s="439"/>
      <c r="AB27" s="439"/>
      <c r="AC27" s="439"/>
      <c r="AD27" s="439"/>
      <c r="AE27" s="439"/>
      <c r="AF27" s="439"/>
      <c r="AG27" s="440"/>
      <c r="AH27" s="441">
        <v>87</v>
      </c>
      <c r="AI27" s="442"/>
      <c r="AJ27" s="442"/>
      <c r="AK27" s="442"/>
      <c r="AL27" s="443"/>
      <c r="AM27" s="441">
        <v>273702</v>
      </c>
      <c r="AN27" s="442"/>
      <c r="AO27" s="442"/>
      <c r="AP27" s="442"/>
      <c r="AQ27" s="442"/>
      <c r="AR27" s="443"/>
      <c r="AS27" s="441">
        <v>3146</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960085</v>
      </c>
      <c r="BO27" s="469"/>
      <c r="BP27" s="469"/>
      <c r="BQ27" s="469"/>
      <c r="BR27" s="469"/>
      <c r="BS27" s="469"/>
      <c r="BT27" s="469"/>
      <c r="BU27" s="470"/>
      <c r="BV27" s="468">
        <v>960085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4920</v>
      </c>
      <c r="R28" s="442"/>
      <c r="S28" s="442"/>
      <c r="T28" s="442"/>
      <c r="U28" s="442"/>
      <c r="V28" s="443"/>
      <c r="W28" s="507"/>
      <c r="X28" s="498"/>
      <c r="Y28" s="499"/>
      <c r="Z28" s="438" t="s">
        <v>182</v>
      </c>
      <c r="AA28" s="439"/>
      <c r="AB28" s="439"/>
      <c r="AC28" s="439"/>
      <c r="AD28" s="439"/>
      <c r="AE28" s="439"/>
      <c r="AF28" s="439"/>
      <c r="AG28" s="440"/>
      <c r="AH28" s="441" t="s">
        <v>128</v>
      </c>
      <c r="AI28" s="442"/>
      <c r="AJ28" s="442"/>
      <c r="AK28" s="442"/>
      <c r="AL28" s="443"/>
      <c r="AM28" s="441" t="s">
        <v>137</v>
      </c>
      <c r="AN28" s="442"/>
      <c r="AO28" s="442"/>
      <c r="AP28" s="442"/>
      <c r="AQ28" s="442"/>
      <c r="AR28" s="443"/>
      <c r="AS28" s="441" t="s">
        <v>128</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4874620</v>
      </c>
      <c r="BO28" s="461"/>
      <c r="BP28" s="461"/>
      <c r="BQ28" s="461"/>
      <c r="BR28" s="461"/>
      <c r="BS28" s="461"/>
      <c r="BT28" s="461"/>
      <c r="BU28" s="462"/>
      <c r="BV28" s="460">
        <v>5038339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22</v>
      </c>
      <c r="M29" s="442"/>
      <c r="N29" s="442"/>
      <c r="O29" s="442"/>
      <c r="P29" s="443"/>
      <c r="Q29" s="441">
        <v>4430</v>
      </c>
      <c r="R29" s="442"/>
      <c r="S29" s="442"/>
      <c r="T29" s="442"/>
      <c r="U29" s="442"/>
      <c r="V29" s="443"/>
      <c r="W29" s="508"/>
      <c r="X29" s="509"/>
      <c r="Y29" s="510"/>
      <c r="Z29" s="438" t="s">
        <v>185</v>
      </c>
      <c r="AA29" s="439"/>
      <c r="AB29" s="439"/>
      <c r="AC29" s="439"/>
      <c r="AD29" s="439"/>
      <c r="AE29" s="439"/>
      <c r="AF29" s="439"/>
      <c r="AG29" s="440"/>
      <c r="AH29" s="441">
        <v>713</v>
      </c>
      <c r="AI29" s="442"/>
      <c r="AJ29" s="442"/>
      <c r="AK29" s="442"/>
      <c r="AL29" s="443"/>
      <c r="AM29" s="441">
        <v>2112890</v>
      </c>
      <c r="AN29" s="442"/>
      <c r="AO29" s="442"/>
      <c r="AP29" s="442"/>
      <c r="AQ29" s="442"/>
      <c r="AR29" s="443"/>
      <c r="AS29" s="441">
        <v>2963</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2378466</v>
      </c>
      <c r="BO29" s="466"/>
      <c r="BP29" s="466"/>
      <c r="BQ29" s="466"/>
      <c r="BR29" s="466"/>
      <c r="BS29" s="466"/>
      <c r="BT29" s="466"/>
      <c r="BU29" s="467"/>
      <c r="BV29" s="465">
        <v>2526939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101.3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6681224</v>
      </c>
      <c r="BO30" s="469"/>
      <c r="BP30" s="469"/>
      <c r="BQ30" s="469"/>
      <c r="BR30" s="469"/>
      <c r="BS30" s="469"/>
      <c r="BT30" s="469"/>
      <c r="BU30" s="470"/>
      <c r="BV30" s="468">
        <v>6975667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194</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滋賀県市町村交通災害共済組合</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草津市土地開発公社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学校給食センター特別会計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湖南広域行政組合</v>
      </c>
      <c r="BZ35" s="423"/>
      <c r="CA35" s="423"/>
      <c r="CB35" s="423"/>
      <c r="CC35" s="423"/>
      <c r="CD35" s="423"/>
      <c r="CE35" s="423"/>
      <c r="CF35" s="423"/>
      <c r="CG35" s="423"/>
      <c r="CH35" s="423"/>
      <c r="CI35" s="423"/>
      <c r="CJ35" s="423"/>
      <c r="CK35" s="423"/>
      <c r="CL35" s="423"/>
      <c r="CM35" s="423"/>
      <c r="CN35" s="213"/>
      <c r="CO35" s="424">
        <f t="shared" ref="CO35:CO43" si="3">IF(CQ35="","",CO34+1)</f>
        <v>14</v>
      </c>
      <c r="CP35" s="424"/>
      <c r="CQ35" s="423" t="str">
        <f>IF('各会計、関係団体の財政状況及び健全化判断比率'!BS8="","",'各会計、関係団体の財政状況及び健全化判断比率'!BS8)</f>
        <v>（公財）草津市コミュニティ事業団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滋賀県市町村職員研修センター</v>
      </c>
      <c r="BZ36" s="423"/>
      <c r="CA36" s="423"/>
      <c r="CB36" s="423"/>
      <c r="CC36" s="423"/>
      <c r="CD36" s="423"/>
      <c r="CE36" s="423"/>
      <c r="CF36" s="423"/>
      <c r="CG36" s="423"/>
      <c r="CH36" s="423"/>
      <c r="CI36" s="423"/>
      <c r="CJ36" s="423"/>
      <c r="CK36" s="423"/>
      <c r="CL36" s="423"/>
      <c r="CM36" s="423"/>
      <c r="CN36" s="213"/>
      <c r="CO36" s="424">
        <f t="shared" si="3"/>
        <v>15</v>
      </c>
      <c r="CP36" s="424"/>
      <c r="CQ36" s="423" t="str">
        <f>IF('各会計、関係団体の財政状況及び健全化判断比率'!BS9="","",'各会計、関係団体の財政状況及び健全化判断比率'!BS9)</f>
        <v>草津都市開発㈱</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滋賀県後期高齢者医療広域連合（一般会計）</v>
      </c>
      <c r="BZ37" s="423"/>
      <c r="CA37" s="423"/>
      <c r="CB37" s="423"/>
      <c r="CC37" s="423"/>
      <c r="CD37" s="423"/>
      <c r="CE37" s="423"/>
      <c r="CF37" s="423"/>
      <c r="CG37" s="423"/>
      <c r="CH37" s="423"/>
      <c r="CI37" s="423"/>
      <c r="CJ37" s="423"/>
      <c r="CK37" s="423"/>
      <c r="CL37" s="423"/>
      <c r="CM37" s="423"/>
      <c r="CN37" s="213"/>
      <c r="CO37" s="424">
        <f t="shared" si="3"/>
        <v>16</v>
      </c>
      <c r="CP37" s="424"/>
      <c r="CQ37" s="423" t="str">
        <f>IF('各会計、関係団体の財政状況及び健全化判断比率'!BS10="","",'各会計、関係団体の財政状況及び健全化判断比率'!BS10)</f>
        <v>草津まちづくり㈱</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滋賀県後期高齢者医療広域連合（後期高齢者医療特別会計）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oK0KNuo+M0NKiyhDUcCAH+x909Vk0NXEOjKvaYexp87zLz6fp3Uz1aT2zc5l5xH3+32RpsLXOSjyWMLyI8sOQ==" saltValue="3Pym1EYL5RJxjKZe+SAX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4" t="s">
        <v>554</v>
      </c>
      <c r="D34" s="1244"/>
      <c r="E34" s="1245"/>
      <c r="F34" s="32">
        <v>13.8</v>
      </c>
      <c r="G34" s="33">
        <v>13.43</v>
      </c>
      <c r="H34" s="33">
        <v>13.7</v>
      </c>
      <c r="I34" s="33">
        <v>13.79</v>
      </c>
      <c r="J34" s="34">
        <v>12.45</v>
      </c>
      <c r="K34" s="22"/>
      <c r="L34" s="22"/>
      <c r="M34" s="22"/>
      <c r="N34" s="22"/>
      <c r="O34" s="22"/>
      <c r="P34" s="22"/>
    </row>
    <row r="35" spans="1:16" ht="39" customHeight="1" x14ac:dyDescent="0.15">
      <c r="A35" s="22"/>
      <c r="B35" s="35"/>
      <c r="C35" s="1238" t="s">
        <v>555</v>
      </c>
      <c r="D35" s="1239"/>
      <c r="E35" s="1240"/>
      <c r="F35" s="36">
        <v>1.72</v>
      </c>
      <c r="G35" s="37">
        <v>1.77</v>
      </c>
      <c r="H35" s="37">
        <v>1.46</v>
      </c>
      <c r="I35" s="37">
        <v>1.82</v>
      </c>
      <c r="J35" s="38">
        <v>1.75</v>
      </c>
      <c r="K35" s="22"/>
      <c r="L35" s="22"/>
      <c r="M35" s="22"/>
      <c r="N35" s="22"/>
      <c r="O35" s="22"/>
      <c r="P35" s="22"/>
    </row>
    <row r="36" spans="1:16" ht="39" customHeight="1" x14ac:dyDescent="0.15">
      <c r="A36" s="22"/>
      <c r="B36" s="35"/>
      <c r="C36" s="1238" t="s">
        <v>556</v>
      </c>
      <c r="D36" s="1239"/>
      <c r="E36" s="1240"/>
      <c r="F36" s="36">
        <v>0.39</v>
      </c>
      <c r="G36" s="37">
        <v>0.44</v>
      </c>
      <c r="H36" s="37">
        <v>0.44</v>
      </c>
      <c r="I36" s="37">
        <v>0.4</v>
      </c>
      <c r="J36" s="38">
        <v>1.7</v>
      </c>
      <c r="K36" s="22"/>
      <c r="L36" s="22"/>
      <c r="M36" s="22"/>
      <c r="N36" s="22"/>
      <c r="O36" s="22"/>
      <c r="P36" s="22"/>
    </row>
    <row r="37" spans="1:16" ht="39" customHeight="1" x14ac:dyDescent="0.15">
      <c r="A37" s="22"/>
      <c r="B37" s="35"/>
      <c r="C37" s="1238" t="s">
        <v>557</v>
      </c>
      <c r="D37" s="1239"/>
      <c r="E37" s="1240"/>
      <c r="F37" s="36">
        <v>0.28999999999999998</v>
      </c>
      <c r="G37" s="37">
        <v>0.4</v>
      </c>
      <c r="H37" s="37">
        <v>0.72</v>
      </c>
      <c r="I37" s="37">
        <v>0.37</v>
      </c>
      <c r="J37" s="38">
        <v>0.8</v>
      </c>
      <c r="K37" s="22"/>
      <c r="L37" s="22"/>
      <c r="M37" s="22"/>
      <c r="N37" s="22"/>
      <c r="O37" s="22"/>
      <c r="P37" s="22"/>
    </row>
    <row r="38" spans="1:16" ht="39" customHeight="1" x14ac:dyDescent="0.15">
      <c r="A38" s="22"/>
      <c r="B38" s="35"/>
      <c r="C38" s="1238" t="s">
        <v>558</v>
      </c>
      <c r="D38" s="1239"/>
      <c r="E38" s="1240"/>
      <c r="F38" s="36">
        <v>1.73</v>
      </c>
      <c r="G38" s="37">
        <v>1.17</v>
      </c>
      <c r="H38" s="37">
        <v>2.44</v>
      </c>
      <c r="I38" s="37">
        <v>2.74</v>
      </c>
      <c r="J38" s="38">
        <v>0.27</v>
      </c>
      <c r="K38" s="22"/>
      <c r="L38" s="22"/>
      <c r="M38" s="22"/>
      <c r="N38" s="22"/>
      <c r="O38" s="22"/>
      <c r="P38" s="22"/>
    </row>
    <row r="39" spans="1:16" ht="39" customHeight="1" x14ac:dyDescent="0.15">
      <c r="A39" s="22"/>
      <c r="B39" s="35"/>
      <c r="C39" s="1238" t="s">
        <v>559</v>
      </c>
      <c r="D39" s="1239"/>
      <c r="E39" s="1240"/>
      <c r="F39" s="36">
        <v>0.02</v>
      </c>
      <c r="G39" s="37">
        <v>0.01</v>
      </c>
      <c r="H39" s="37">
        <v>0.03</v>
      </c>
      <c r="I39" s="37">
        <v>0.02</v>
      </c>
      <c r="J39" s="38">
        <v>0.01</v>
      </c>
      <c r="K39" s="22"/>
      <c r="L39" s="22"/>
      <c r="M39" s="22"/>
      <c r="N39" s="22"/>
      <c r="O39" s="22"/>
      <c r="P39" s="22"/>
    </row>
    <row r="40" spans="1:16" ht="39" customHeight="1" x14ac:dyDescent="0.15">
      <c r="A40" s="22"/>
      <c r="B40" s="35"/>
      <c r="C40" s="1238" t="s">
        <v>560</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561</v>
      </c>
      <c r="D42" s="1239"/>
      <c r="E42" s="1240"/>
      <c r="F42" s="36" t="s">
        <v>520</v>
      </c>
      <c r="G42" s="37" t="s">
        <v>520</v>
      </c>
      <c r="H42" s="37" t="s">
        <v>520</v>
      </c>
      <c r="I42" s="37" t="s">
        <v>520</v>
      </c>
      <c r="J42" s="38" t="s">
        <v>520</v>
      </c>
      <c r="K42" s="22"/>
      <c r="L42" s="22"/>
      <c r="M42" s="22"/>
      <c r="N42" s="22"/>
      <c r="O42" s="22"/>
      <c r="P42" s="22"/>
    </row>
    <row r="43" spans="1:16" ht="39" customHeight="1" thickBot="1" x14ac:dyDescent="0.2">
      <c r="A43" s="22"/>
      <c r="B43" s="40"/>
      <c r="C43" s="1241" t="s">
        <v>562</v>
      </c>
      <c r="D43" s="1242"/>
      <c r="E43" s="1243"/>
      <c r="F43" s="41">
        <v>0</v>
      </c>
      <c r="G43" s="42">
        <v>0</v>
      </c>
      <c r="H43" s="42">
        <v>0</v>
      </c>
      <c r="I43" s="42">
        <v>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FC3YjEcZbsFRcy8tN1rjGleJuqJZ7/mj+02cF+KbDMHf3sLvtDmDv8E5XOVuBPwACdELFokgwueJj2aWVdXog==" saltValue="DBayQhIpqd/hHPxci2v2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4529</v>
      </c>
      <c r="L45" s="60">
        <v>4384</v>
      </c>
      <c r="M45" s="60">
        <v>4507</v>
      </c>
      <c r="N45" s="60">
        <v>4440</v>
      </c>
      <c r="O45" s="61">
        <v>4690</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520</v>
      </c>
      <c r="L46" s="64" t="s">
        <v>520</v>
      </c>
      <c r="M46" s="64" t="s">
        <v>520</v>
      </c>
      <c r="N46" s="64" t="s">
        <v>520</v>
      </c>
      <c r="O46" s="65" t="s">
        <v>520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520</v>
      </c>
      <c r="L47" s="64" t="s">
        <v>520</v>
      </c>
      <c r="M47" s="64" t="s">
        <v>520</v>
      </c>
      <c r="N47" s="64" t="s">
        <v>520</v>
      </c>
      <c r="O47" s="65" t="s">
        <v>520</v>
      </c>
      <c r="P47" s="48"/>
      <c r="Q47" s="48"/>
      <c r="R47" s="48"/>
      <c r="S47" s="48"/>
      <c r="T47" s="48"/>
      <c r="U47" s="48"/>
    </row>
    <row r="48" spans="1:21" ht="30.75" customHeight="1" x14ac:dyDescent="0.15">
      <c r="A48" s="48"/>
      <c r="B48" s="1266"/>
      <c r="C48" s="1267"/>
      <c r="D48" s="62"/>
      <c r="E48" s="1248" t="s">
        <v>15</v>
      </c>
      <c r="F48" s="1248"/>
      <c r="G48" s="1248"/>
      <c r="H48" s="1248"/>
      <c r="I48" s="1248"/>
      <c r="J48" s="1249"/>
      <c r="K48" s="63">
        <v>1262</v>
      </c>
      <c r="L48" s="64">
        <v>1340</v>
      </c>
      <c r="M48" s="64">
        <v>1292</v>
      </c>
      <c r="N48" s="64">
        <v>1287</v>
      </c>
      <c r="O48" s="65">
        <v>1097</v>
      </c>
      <c r="P48" s="48"/>
      <c r="Q48" s="48"/>
      <c r="R48" s="48"/>
      <c r="S48" s="48"/>
      <c r="T48" s="48"/>
      <c r="U48" s="48"/>
    </row>
    <row r="49" spans="1:21" ht="30.75" customHeight="1" x14ac:dyDescent="0.15">
      <c r="A49" s="48"/>
      <c r="B49" s="1266"/>
      <c r="C49" s="1267"/>
      <c r="D49" s="62"/>
      <c r="E49" s="1248" t="s">
        <v>16</v>
      </c>
      <c r="F49" s="1248"/>
      <c r="G49" s="1248"/>
      <c r="H49" s="1248"/>
      <c r="I49" s="1248"/>
      <c r="J49" s="1249"/>
      <c r="K49" s="63">
        <v>223</v>
      </c>
      <c r="L49" s="64">
        <v>188</v>
      </c>
      <c r="M49" s="64">
        <v>119</v>
      </c>
      <c r="N49" s="64">
        <v>143</v>
      </c>
      <c r="O49" s="65">
        <v>147</v>
      </c>
      <c r="P49" s="48"/>
      <c r="Q49" s="48"/>
      <c r="R49" s="48"/>
      <c r="S49" s="48"/>
      <c r="T49" s="48"/>
      <c r="U49" s="48"/>
    </row>
    <row r="50" spans="1:21" ht="30.75" customHeight="1" x14ac:dyDescent="0.15">
      <c r="A50" s="48"/>
      <c r="B50" s="1266"/>
      <c r="C50" s="1267"/>
      <c r="D50" s="62"/>
      <c r="E50" s="1248" t="s">
        <v>17</v>
      </c>
      <c r="F50" s="1248"/>
      <c r="G50" s="1248"/>
      <c r="H50" s="1248"/>
      <c r="I50" s="1248"/>
      <c r="J50" s="1249"/>
      <c r="K50" s="63">
        <v>52</v>
      </c>
      <c r="L50" s="64">
        <v>52</v>
      </c>
      <c r="M50" s="64">
        <v>52</v>
      </c>
      <c r="N50" s="64" t="s">
        <v>520</v>
      </c>
      <c r="O50" s="65" t="s">
        <v>520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520</v>
      </c>
      <c r="L51" s="64" t="s">
        <v>520</v>
      </c>
      <c r="M51" s="64" t="s">
        <v>520</v>
      </c>
      <c r="N51" s="64" t="s">
        <v>520</v>
      </c>
      <c r="O51" s="65" t="s">
        <v>520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5054</v>
      </c>
      <c r="L52" s="64">
        <v>4621</v>
      </c>
      <c r="M52" s="64">
        <v>4610</v>
      </c>
      <c r="N52" s="64">
        <v>4437</v>
      </c>
      <c r="O52" s="65">
        <v>4454</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1012</v>
      </c>
      <c r="L53" s="69">
        <v>1343</v>
      </c>
      <c r="M53" s="69">
        <v>1360</v>
      </c>
      <c r="N53" s="69">
        <v>1433</v>
      </c>
      <c r="O53" s="70">
        <v>1480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582</v>
      </c>
      <c r="L57" s="83" t="s">
        <v>582</v>
      </c>
      <c r="M57" s="83" t="s">
        <v>582</v>
      </c>
      <c r="N57" s="83" t="s">
        <v>582</v>
      </c>
      <c r="O57" s="84" t="s">
        <v>582</v>
      </c>
    </row>
    <row r="58" spans="1:21" ht="31.5" customHeight="1" thickBot="1" x14ac:dyDescent="0.2">
      <c r="B58" s="1256"/>
      <c r="C58" s="1257"/>
      <c r="D58" s="1261" t="s">
        <v>27</v>
      </c>
      <c r="E58" s="1262"/>
      <c r="F58" s="1262"/>
      <c r="G58" s="1262"/>
      <c r="H58" s="1262"/>
      <c r="I58" s="1262"/>
      <c r="J58" s="1263"/>
      <c r="K58" s="85" t="s">
        <v>582</v>
      </c>
      <c r="L58" s="86" t="s">
        <v>582</v>
      </c>
      <c r="M58" s="86" t="s">
        <v>582</v>
      </c>
      <c r="N58" s="86" t="s">
        <v>582</v>
      </c>
      <c r="O58" s="87" t="s">
        <v>582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qGmyvs5OjPWIHnZEfAbJ6AsBg1hYBBL3Yrtd6s3EZBQsWU/FV0XDRUh+HXO03dr3a76TgJCTdPL/0LG8WvGkA==" saltValue="LoL21PXKeq3I0DJaNR34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84" t="s">
        <v>30</v>
      </c>
      <c r="C41" s="1285"/>
      <c r="D41" s="101"/>
      <c r="E41" s="1286" t="s">
        <v>31</v>
      </c>
      <c r="F41" s="1286"/>
      <c r="G41" s="1286"/>
      <c r="H41" s="1287"/>
      <c r="I41" s="102">
        <v>37453</v>
      </c>
      <c r="J41" s="103">
        <v>38528</v>
      </c>
      <c r="K41" s="103">
        <v>40011</v>
      </c>
      <c r="L41" s="103">
        <v>45714</v>
      </c>
      <c r="M41" s="104">
        <v>45078</v>
      </c>
    </row>
    <row r="42" spans="2:13" ht="27.75" customHeight="1" x14ac:dyDescent="0.15">
      <c r="B42" s="1274"/>
      <c r="C42" s="1275"/>
      <c r="D42" s="105"/>
      <c r="E42" s="1278" t="s">
        <v>32</v>
      </c>
      <c r="F42" s="1278"/>
      <c r="G42" s="1278"/>
      <c r="H42" s="1279"/>
      <c r="I42" s="106">
        <v>104</v>
      </c>
      <c r="J42" s="107">
        <v>52</v>
      </c>
      <c r="K42" s="107" t="s">
        <v>520</v>
      </c>
      <c r="L42" s="107" t="s">
        <v>520</v>
      </c>
      <c r="M42" s="108" t="s">
        <v>520</v>
      </c>
    </row>
    <row r="43" spans="2:13" ht="27.75" customHeight="1" x14ac:dyDescent="0.15">
      <c r="B43" s="1274"/>
      <c r="C43" s="1275"/>
      <c r="D43" s="105"/>
      <c r="E43" s="1278" t="s">
        <v>33</v>
      </c>
      <c r="F43" s="1278"/>
      <c r="G43" s="1278"/>
      <c r="H43" s="1279"/>
      <c r="I43" s="106">
        <v>13141</v>
      </c>
      <c r="J43" s="107">
        <v>11806</v>
      </c>
      <c r="K43" s="107">
        <v>10689</v>
      </c>
      <c r="L43" s="107">
        <v>10152</v>
      </c>
      <c r="M43" s="108">
        <v>9706</v>
      </c>
    </row>
    <row r="44" spans="2:13" ht="27.75" customHeight="1" x14ac:dyDescent="0.15">
      <c r="B44" s="1274"/>
      <c r="C44" s="1275"/>
      <c r="D44" s="105"/>
      <c r="E44" s="1278" t="s">
        <v>34</v>
      </c>
      <c r="F44" s="1278"/>
      <c r="G44" s="1278"/>
      <c r="H44" s="1279"/>
      <c r="I44" s="106">
        <v>1330</v>
      </c>
      <c r="J44" s="107">
        <v>1179</v>
      </c>
      <c r="K44" s="107">
        <v>1326</v>
      </c>
      <c r="L44" s="107">
        <v>1256</v>
      </c>
      <c r="M44" s="108">
        <v>1204</v>
      </c>
    </row>
    <row r="45" spans="2:13" ht="27.75" customHeight="1" x14ac:dyDescent="0.15">
      <c r="B45" s="1274"/>
      <c r="C45" s="1275"/>
      <c r="D45" s="105"/>
      <c r="E45" s="1278" t="s">
        <v>35</v>
      </c>
      <c r="F45" s="1278"/>
      <c r="G45" s="1278"/>
      <c r="H45" s="1279"/>
      <c r="I45" s="106">
        <v>4660</v>
      </c>
      <c r="J45" s="107">
        <v>4621</v>
      </c>
      <c r="K45" s="107">
        <v>4179</v>
      </c>
      <c r="L45" s="107">
        <v>3893</v>
      </c>
      <c r="M45" s="108">
        <v>3712</v>
      </c>
    </row>
    <row r="46" spans="2:13" ht="27.75" customHeight="1" x14ac:dyDescent="0.15">
      <c r="B46" s="1274"/>
      <c r="C46" s="1275"/>
      <c r="D46" s="109"/>
      <c r="E46" s="1278" t="s">
        <v>36</v>
      </c>
      <c r="F46" s="1278"/>
      <c r="G46" s="1278"/>
      <c r="H46" s="1279"/>
      <c r="I46" s="106">
        <v>1951</v>
      </c>
      <c r="J46" s="107">
        <v>2084</v>
      </c>
      <c r="K46" s="107">
        <v>1</v>
      </c>
      <c r="L46" s="107" t="s">
        <v>520</v>
      </c>
      <c r="M46" s="108" t="s">
        <v>520</v>
      </c>
    </row>
    <row r="47" spans="2:13" ht="27.75" customHeight="1" x14ac:dyDescent="0.15">
      <c r="B47" s="1274"/>
      <c r="C47" s="1275"/>
      <c r="D47" s="110"/>
      <c r="E47" s="1288" t="s">
        <v>37</v>
      </c>
      <c r="F47" s="1289"/>
      <c r="G47" s="1289"/>
      <c r="H47" s="1290"/>
      <c r="I47" s="106" t="s">
        <v>520</v>
      </c>
      <c r="J47" s="107" t="s">
        <v>520</v>
      </c>
      <c r="K47" s="107" t="s">
        <v>520</v>
      </c>
      <c r="L47" s="107" t="s">
        <v>520</v>
      </c>
      <c r="M47" s="108" t="s">
        <v>520</v>
      </c>
    </row>
    <row r="48" spans="2:13" ht="27.75" customHeight="1" x14ac:dyDescent="0.15">
      <c r="B48" s="1274"/>
      <c r="C48" s="1275"/>
      <c r="D48" s="105"/>
      <c r="E48" s="1278" t="s">
        <v>38</v>
      </c>
      <c r="F48" s="1278"/>
      <c r="G48" s="1278"/>
      <c r="H48" s="1279"/>
      <c r="I48" s="106" t="s">
        <v>520</v>
      </c>
      <c r="J48" s="107" t="s">
        <v>520</v>
      </c>
      <c r="K48" s="107" t="s">
        <v>520</v>
      </c>
      <c r="L48" s="107" t="s">
        <v>520</v>
      </c>
      <c r="M48" s="108" t="s">
        <v>520</v>
      </c>
    </row>
    <row r="49" spans="2:13" ht="27.75" customHeight="1" x14ac:dyDescent="0.15">
      <c r="B49" s="1276"/>
      <c r="C49" s="1277"/>
      <c r="D49" s="105"/>
      <c r="E49" s="1278" t="s">
        <v>39</v>
      </c>
      <c r="F49" s="1278"/>
      <c r="G49" s="1278"/>
      <c r="H49" s="1279"/>
      <c r="I49" s="106" t="s">
        <v>520</v>
      </c>
      <c r="J49" s="107" t="s">
        <v>520</v>
      </c>
      <c r="K49" s="107" t="s">
        <v>520</v>
      </c>
      <c r="L49" s="107" t="s">
        <v>520</v>
      </c>
      <c r="M49" s="108" t="s">
        <v>520</v>
      </c>
    </row>
    <row r="50" spans="2:13" ht="27.75" customHeight="1" x14ac:dyDescent="0.15">
      <c r="B50" s="1272" t="s">
        <v>40</v>
      </c>
      <c r="C50" s="1273"/>
      <c r="D50" s="111"/>
      <c r="E50" s="1278" t="s">
        <v>41</v>
      </c>
      <c r="F50" s="1278"/>
      <c r="G50" s="1278"/>
      <c r="H50" s="1279"/>
      <c r="I50" s="106">
        <v>18283</v>
      </c>
      <c r="J50" s="107">
        <v>17819</v>
      </c>
      <c r="K50" s="107">
        <v>15942</v>
      </c>
      <c r="L50" s="107">
        <v>16301</v>
      </c>
      <c r="M50" s="108">
        <v>15991</v>
      </c>
    </row>
    <row r="51" spans="2:13" ht="27.75" customHeight="1" x14ac:dyDescent="0.15">
      <c r="B51" s="1274"/>
      <c r="C51" s="1275"/>
      <c r="D51" s="105"/>
      <c r="E51" s="1278" t="s">
        <v>42</v>
      </c>
      <c r="F51" s="1278"/>
      <c r="G51" s="1278"/>
      <c r="H51" s="1279"/>
      <c r="I51" s="106">
        <v>8926</v>
      </c>
      <c r="J51" s="107">
        <v>7904</v>
      </c>
      <c r="K51" s="107">
        <v>8419</v>
      </c>
      <c r="L51" s="107">
        <v>11269</v>
      </c>
      <c r="M51" s="108">
        <v>12708</v>
      </c>
    </row>
    <row r="52" spans="2:13" ht="27.75" customHeight="1" x14ac:dyDescent="0.15">
      <c r="B52" s="1276"/>
      <c r="C52" s="1277"/>
      <c r="D52" s="105"/>
      <c r="E52" s="1278" t="s">
        <v>43</v>
      </c>
      <c r="F52" s="1278"/>
      <c r="G52" s="1278"/>
      <c r="H52" s="1279"/>
      <c r="I52" s="106">
        <v>38264</v>
      </c>
      <c r="J52" s="107">
        <v>38180</v>
      </c>
      <c r="K52" s="107">
        <v>37943</v>
      </c>
      <c r="L52" s="107">
        <v>39760</v>
      </c>
      <c r="M52" s="108">
        <v>38382</v>
      </c>
    </row>
    <row r="53" spans="2:13" ht="27.75" customHeight="1" thickBot="1" x14ac:dyDescent="0.2">
      <c r="B53" s="1280" t="s">
        <v>21</v>
      </c>
      <c r="C53" s="1281"/>
      <c r="D53" s="112"/>
      <c r="E53" s="1282" t="s">
        <v>44</v>
      </c>
      <c r="F53" s="1282"/>
      <c r="G53" s="1282"/>
      <c r="H53" s="1283"/>
      <c r="I53" s="113">
        <v>-6835</v>
      </c>
      <c r="J53" s="114">
        <v>-5633</v>
      </c>
      <c r="K53" s="114">
        <v>-6098</v>
      </c>
      <c r="L53" s="114">
        <v>-6314</v>
      </c>
      <c r="M53" s="115">
        <v>-7381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2CLpM10CYXRI7yK/MrKiU3vX+7MLwgvKPqLI+DqG4CdsLs9FjlLTM03bbSqXka/A4ec8lpvVP/nfaH+oAhIQQ==" saltValue="1PBZjtviK8XTe6M2Knc3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99" t="s">
        <v>47</v>
      </c>
      <c r="D55" s="1299"/>
      <c r="E55" s="1300"/>
      <c r="F55" s="127">
        <v>4598</v>
      </c>
      <c r="G55" s="127">
        <v>5038</v>
      </c>
      <c r="H55" s="128">
        <v>4875</v>
      </c>
    </row>
    <row r="56" spans="2:8" ht="52.5" customHeight="1" x14ac:dyDescent="0.15">
      <c r="B56" s="129"/>
      <c r="C56" s="1301" t="s">
        <v>48</v>
      </c>
      <c r="D56" s="1301"/>
      <c r="E56" s="1302"/>
      <c r="F56" s="130">
        <v>2925</v>
      </c>
      <c r="G56" s="130">
        <v>2527</v>
      </c>
      <c r="H56" s="131">
        <v>2378</v>
      </c>
    </row>
    <row r="57" spans="2:8" ht="53.25" customHeight="1" x14ac:dyDescent="0.15">
      <c r="B57" s="129"/>
      <c r="C57" s="1303" t="s">
        <v>49</v>
      </c>
      <c r="D57" s="1303"/>
      <c r="E57" s="1304"/>
      <c r="F57" s="132">
        <v>6790</v>
      </c>
      <c r="G57" s="132">
        <v>6976</v>
      </c>
      <c r="H57" s="133">
        <v>6681</v>
      </c>
    </row>
    <row r="58" spans="2:8" ht="45.75" customHeight="1" x14ac:dyDescent="0.15">
      <c r="B58" s="134"/>
      <c r="C58" s="1291" t="s">
        <v>585</v>
      </c>
      <c r="D58" s="1292"/>
      <c r="E58" s="1293"/>
      <c r="F58" s="135">
        <v>3804</v>
      </c>
      <c r="G58" s="135">
        <v>4606</v>
      </c>
      <c r="H58" s="136">
        <v>4096</v>
      </c>
    </row>
    <row r="59" spans="2:8" ht="45.75" customHeight="1" x14ac:dyDescent="0.15">
      <c r="B59" s="134"/>
      <c r="C59" s="1291" t="s">
        <v>586</v>
      </c>
      <c r="D59" s="1292"/>
      <c r="E59" s="1293"/>
      <c r="F59" s="135">
        <v>1753</v>
      </c>
      <c r="G59" s="135">
        <v>1755</v>
      </c>
      <c r="H59" s="136">
        <v>1756</v>
      </c>
    </row>
    <row r="60" spans="2:8" ht="45.75" customHeight="1" x14ac:dyDescent="0.15">
      <c r="B60" s="134"/>
      <c r="C60" s="1291" t="s">
        <v>587</v>
      </c>
      <c r="D60" s="1292"/>
      <c r="E60" s="1293"/>
      <c r="F60" s="135">
        <v>247</v>
      </c>
      <c r="G60" s="135">
        <v>295</v>
      </c>
      <c r="H60" s="136">
        <v>508</v>
      </c>
    </row>
    <row r="61" spans="2:8" ht="45.75" customHeight="1" x14ac:dyDescent="0.15">
      <c r="B61" s="134"/>
      <c r="C61" s="1291" t="s">
        <v>588</v>
      </c>
      <c r="D61" s="1292"/>
      <c r="E61" s="1293"/>
      <c r="F61" s="135">
        <v>919</v>
      </c>
      <c r="G61" s="135">
        <v>254</v>
      </c>
      <c r="H61" s="136">
        <v>254</v>
      </c>
    </row>
    <row r="62" spans="2:8" ht="45.75" customHeight="1" thickBot="1" x14ac:dyDescent="0.2">
      <c r="B62" s="137"/>
      <c r="C62" s="1294" t="s">
        <v>589</v>
      </c>
      <c r="D62" s="1295"/>
      <c r="E62" s="1296"/>
      <c r="F62" s="138">
        <v>67</v>
      </c>
      <c r="G62" s="138">
        <v>67</v>
      </c>
      <c r="H62" s="139">
        <v>67</v>
      </c>
    </row>
    <row r="63" spans="2:8" ht="52.5" customHeight="1" thickBot="1" x14ac:dyDescent="0.2">
      <c r="B63" s="140"/>
      <c r="C63" s="1297" t="s">
        <v>50</v>
      </c>
      <c r="D63" s="1297"/>
      <c r="E63" s="1298"/>
      <c r="F63" s="141">
        <v>14313</v>
      </c>
      <c r="G63" s="141">
        <v>14541</v>
      </c>
      <c r="H63" s="142">
        <v>13934</v>
      </c>
    </row>
    <row r="64" spans="2:8" ht="15" customHeight="1" x14ac:dyDescent="0.15"/>
    <row r="65" ht="0" hidden="1" customHeight="1" x14ac:dyDescent="0.15"/>
    <row r="66" ht="0" hidden="1" customHeight="1" x14ac:dyDescent="0.15"/>
  </sheetData>
  <sheetProtection algorithmName="SHA-512" hashValue="T+92QgRgQdqYv1BA2ttqLpMPI3yzwZaS0dkqCMwjllEcMq3ZmBP4ttEXJjefV7XojawiZ5xYjn1Bp2oAY9AjxA==" saltValue="JD3TRW0oDsBk0J2rlqfm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T61" sqref="AT61"/>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593</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547</v>
      </c>
      <c r="BQ50" s="1310"/>
      <c r="BR50" s="1310"/>
      <c r="BS50" s="1310"/>
      <c r="BT50" s="1310"/>
      <c r="BU50" s="1310"/>
      <c r="BV50" s="1310"/>
      <c r="BW50" s="1310"/>
      <c r="BX50" s="1310" t="s">
        <v>548</v>
      </c>
      <c r="BY50" s="1310"/>
      <c r="BZ50" s="1310"/>
      <c r="CA50" s="1310"/>
      <c r="CB50" s="1310"/>
      <c r="CC50" s="1310"/>
      <c r="CD50" s="1310"/>
      <c r="CE50" s="1310"/>
      <c r="CF50" s="1310" t="s">
        <v>549</v>
      </c>
      <c r="CG50" s="1310"/>
      <c r="CH50" s="1310"/>
      <c r="CI50" s="1310"/>
      <c r="CJ50" s="1310"/>
      <c r="CK50" s="1310"/>
      <c r="CL50" s="1310"/>
      <c r="CM50" s="1310"/>
      <c r="CN50" s="1310" t="s">
        <v>550</v>
      </c>
      <c r="CO50" s="1310"/>
      <c r="CP50" s="1310"/>
      <c r="CQ50" s="1310"/>
      <c r="CR50" s="1310"/>
      <c r="CS50" s="1310"/>
      <c r="CT50" s="1310"/>
      <c r="CU50" s="1310"/>
      <c r="CV50" s="1310" t="s">
        <v>551</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594</v>
      </c>
      <c r="AO51" s="1308"/>
      <c r="AP51" s="1308"/>
      <c r="AQ51" s="1308"/>
      <c r="AR51" s="1308"/>
      <c r="AS51" s="1308"/>
      <c r="AT51" s="1308"/>
      <c r="AU51" s="1308"/>
      <c r="AV51" s="1308"/>
      <c r="AW51" s="1308"/>
      <c r="AX51" s="1308"/>
      <c r="AY51" s="1308"/>
      <c r="AZ51" s="1308"/>
      <c r="BA51" s="1308"/>
      <c r="BB51" s="1308" t="s">
        <v>595</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596</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49.3</v>
      </c>
      <c r="CG53" s="1305"/>
      <c r="CH53" s="1305"/>
      <c r="CI53" s="1305"/>
      <c r="CJ53" s="1305"/>
      <c r="CK53" s="1305"/>
      <c r="CL53" s="1305"/>
      <c r="CM53" s="1305"/>
      <c r="CN53" s="1305">
        <v>48.1</v>
      </c>
      <c r="CO53" s="1305"/>
      <c r="CP53" s="1305"/>
      <c r="CQ53" s="1305"/>
      <c r="CR53" s="1305"/>
      <c r="CS53" s="1305"/>
      <c r="CT53" s="1305"/>
      <c r="CU53" s="1305"/>
      <c r="CV53" s="1305">
        <v>50.1</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597</v>
      </c>
      <c r="AO55" s="1310"/>
      <c r="AP55" s="1310"/>
      <c r="AQ55" s="1310"/>
      <c r="AR55" s="1310"/>
      <c r="AS55" s="1310"/>
      <c r="AT55" s="1310"/>
      <c r="AU55" s="1310"/>
      <c r="AV55" s="1310"/>
      <c r="AW55" s="1310"/>
      <c r="AX55" s="1310"/>
      <c r="AY55" s="1310"/>
      <c r="AZ55" s="1310"/>
      <c r="BA55" s="1310"/>
      <c r="BB55" s="1308" t="s">
        <v>595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6.5</v>
      </c>
      <c r="CG55" s="1305"/>
      <c r="CH55" s="1305"/>
      <c r="CI55" s="1305"/>
      <c r="CJ55" s="1305"/>
      <c r="CK55" s="1305"/>
      <c r="CL55" s="1305"/>
      <c r="CM55" s="1305"/>
      <c r="CN55" s="1305">
        <v>5.8</v>
      </c>
      <c r="CO55" s="1305"/>
      <c r="CP55" s="1305"/>
      <c r="CQ55" s="1305"/>
      <c r="CR55" s="1305"/>
      <c r="CS55" s="1305"/>
      <c r="CT55" s="1305"/>
      <c r="CU55" s="1305"/>
      <c r="CV55" s="1305">
        <v>2.7</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596</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57.2</v>
      </c>
      <c r="CG57" s="1305"/>
      <c r="CH57" s="1305"/>
      <c r="CI57" s="1305"/>
      <c r="CJ57" s="1305"/>
      <c r="CK57" s="1305"/>
      <c r="CL57" s="1305"/>
      <c r="CM57" s="1305"/>
      <c r="CN57" s="1305">
        <v>58.6</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598</v>
      </c>
    </row>
    <row r="64" spans="1:109" x14ac:dyDescent="0.15">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593</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547</v>
      </c>
      <c r="BQ72" s="1310"/>
      <c r="BR72" s="1310"/>
      <c r="BS72" s="1310"/>
      <c r="BT72" s="1310"/>
      <c r="BU72" s="1310"/>
      <c r="BV72" s="1310"/>
      <c r="BW72" s="1310"/>
      <c r="BX72" s="1310" t="s">
        <v>548</v>
      </c>
      <c r="BY72" s="1310"/>
      <c r="BZ72" s="1310"/>
      <c r="CA72" s="1310"/>
      <c r="CB72" s="1310"/>
      <c r="CC72" s="1310"/>
      <c r="CD72" s="1310"/>
      <c r="CE72" s="1310"/>
      <c r="CF72" s="1310" t="s">
        <v>549</v>
      </c>
      <c r="CG72" s="1310"/>
      <c r="CH72" s="1310"/>
      <c r="CI72" s="1310"/>
      <c r="CJ72" s="1310"/>
      <c r="CK72" s="1310"/>
      <c r="CL72" s="1310"/>
      <c r="CM72" s="1310"/>
      <c r="CN72" s="1310" t="s">
        <v>550</v>
      </c>
      <c r="CO72" s="1310"/>
      <c r="CP72" s="1310"/>
      <c r="CQ72" s="1310"/>
      <c r="CR72" s="1310"/>
      <c r="CS72" s="1310"/>
      <c r="CT72" s="1310"/>
      <c r="CU72" s="1310"/>
      <c r="CV72" s="1310" t="s">
        <v>551</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594</v>
      </c>
      <c r="AO73" s="1308"/>
      <c r="AP73" s="1308"/>
      <c r="AQ73" s="1308"/>
      <c r="AR73" s="1308"/>
      <c r="AS73" s="1308"/>
      <c r="AT73" s="1308"/>
      <c r="AU73" s="1308"/>
      <c r="AV73" s="1308"/>
      <c r="AW73" s="1308"/>
      <c r="AX73" s="1308"/>
      <c r="AY73" s="1308"/>
      <c r="AZ73" s="1308"/>
      <c r="BA73" s="1308"/>
      <c r="BB73" s="1308" t="s">
        <v>595</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599</v>
      </c>
      <c r="BC75" s="1308"/>
      <c r="BD75" s="1308"/>
      <c r="BE75" s="1308"/>
      <c r="BF75" s="1308"/>
      <c r="BG75" s="1308"/>
      <c r="BH75" s="1308"/>
      <c r="BI75" s="1308"/>
      <c r="BJ75" s="1308"/>
      <c r="BK75" s="1308"/>
      <c r="BL75" s="1308"/>
      <c r="BM75" s="1308"/>
      <c r="BN75" s="1308"/>
      <c r="BO75" s="1308"/>
      <c r="BP75" s="1305">
        <v>4.3</v>
      </c>
      <c r="BQ75" s="1305"/>
      <c r="BR75" s="1305"/>
      <c r="BS75" s="1305"/>
      <c r="BT75" s="1305"/>
      <c r="BU75" s="1305"/>
      <c r="BV75" s="1305"/>
      <c r="BW75" s="1305"/>
      <c r="BX75" s="1305">
        <v>5</v>
      </c>
      <c r="BY75" s="1305"/>
      <c r="BZ75" s="1305"/>
      <c r="CA75" s="1305"/>
      <c r="CB75" s="1305"/>
      <c r="CC75" s="1305"/>
      <c r="CD75" s="1305"/>
      <c r="CE75" s="1305"/>
      <c r="CF75" s="1305">
        <v>5.7</v>
      </c>
      <c r="CG75" s="1305"/>
      <c r="CH75" s="1305"/>
      <c r="CI75" s="1305"/>
      <c r="CJ75" s="1305"/>
      <c r="CK75" s="1305"/>
      <c r="CL75" s="1305"/>
      <c r="CM75" s="1305"/>
      <c r="CN75" s="1305">
        <v>6.2</v>
      </c>
      <c r="CO75" s="1305"/>
      <c r="CP75" s="1305"/>
      <c r="CQ75" s="1305"/>
      <c r="CR75" s="1305"/>
      <c r="CS75" s="1305"/>
      <c r="CT75" s="1305"/>
      <c r="CU75" s="1305"/>
      <c r="CV75" s="1305">
        <v>6.3</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597</v>
      </c>
      <c r="AO77" s="1310"/>
      <c r="AP77" s="1310"/>
      <c r="AQ77" s="1310"/>
      <c r="AR77" s="1310"/>
      <c r="AS77" s="1310"/>
      <c r="AT77" s="1310"/>
      <c r="AU77" s="1310"/>
      <c r="AV77" s="1310"/>
      <c r="AW77" s="1310"/>
      <c r="AX77" s="1310"/>
      <c r="AY77" s="1310"/>
      <c r="AZ77" s="1310"/>
      <c r="BA77" s="1310"/>
      <c r="BB77" s="1308" t="s">
        <v>595</v>
      </c>
      <c r="BC77" s="1308"/>
      <c r="BD77" s="1308"/>
      <c r="BE77" s="1308"/>
      <c r="BF77" s="1308"/>
      <c r="BG77" s="1308"/>
      <c r="BH77" s="1308"/>
      <c r="BI77" s="1308"/>
      <c r="BJ77" s="1308"/>
      <c r="BK77" s="1308"/>
      <c r="BL77" s="1308"/>
      <c r="BM77" s="1308"/>
      <c r="BN77" s="1308"/>
      <c r="BO77" s="1308"/>
      <c r="BP77" s="1305">
        <v>33.799999999999997</v>
      </c>
      <c r="BQ77" s="1305"/>
      <c r="BR77" s="1305"/>
      <c r="BS77" s="1305"/>
      <c r="BT77" s="1305"/>
      <c r="BU77" s="1305"/>
      <c r="BV77" s="1305"/>
      <c r="BW77" s="1305"/>
      <c r="BX77" s="1305">
        <v>15.8</v>
      </c>
      <c r="BY77" s="1305"/>
      <c r="BZ77" s="1305"/>
      <c r="CA77" s="1305"/>
      <c r="CB77" s="1305"/>
      <c r="CC77" s="1305"/>
      <c r="CD77" s="1305"/>
      <c r="CE77" s="1305"/>
      <c r="CF77" s="1305">
        <v>6.5</v>
      </c>
      <c r="CG77" s="1305"/>
      <c r="CH77" s="1305"/>
      <c r="CI77" s="1305"/>
      <c r="CJ77" s="1305"/>
      <c r="CK77" s="1305"/>
      <c r="CL77" s="1305"/>
      <c r="CM77" s="1305"/>
      <c r="CN77" s="1305">
        <v>5.8</v>
      </c>
      <c r="CO77" s="1305"/>
      <c r="CP77" s="1305"/>
      <c r="CQ77" s="1305"/>
      <c r="CR77" s="1305"/>
      <c r="CS77" s="1305"/>
      <c r="CT77" s="1305"/>
      <c r="CU77" s="1305"/>
      <c r="CV77" s="1305">
        <v>2.7</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599</v>
      </c>
      <c r="BC79" s="1308"/>
      <c r="BD79" s="1308"/>
      <c r="BE79" s="1308"/>
      <c r="BF79" s="1308"/>
      <c r="BG79" s="1308"/>
      <c r="BH79" s="1308"/>
      <c r="BI79" s="1308"/>
      <c r="BJ79" s="1308"/>
      <c r="BK79" s="1308"/>
      <c r="BL79" s="1308"/>
      <c r="BM79" s="1308"/>
      <c r="BN79" s="1308"/>
      <c r="BO79" s="1308"/>
      <c r="BP79" s="1305">
        <v>7.1</v>
      </c>
      <c r="BQ79" s="1305"/>
      <c r="BR79" s="1305"/>
      <c r="BS79" s="1305"/>
      <c r="BT79" s="1305"/>
      <c r="BU79" s="1305"/>
      <c r="BV79" s="1305"/>
      <c r="BW79" s="1305"/>
      <c r="BX79" s="1305">
        <v>6.2</v>
      </c>
      <c r="BY79" s="1305"/>
      <c r="BZ79" s="1305"/>
      <c r="CA79" s="1305"/>
      <c r="CB79" s="1305"/>
      <c r="CC79" s="1305"/>
      <c r="CD79" s="1305"/>
      <c r="CE79" s="1305"/>
      <c r="CF79" s="1305">
        <v>5.9</v>
      </c>
      <c r="CG79" s="1305"/>
      <c r="CH79" s="1305"/>
      <c r="CI79" s="1305"/>
      <c r="CJ79" s="1305"/>
      <c r="CK79" s="1305"/>
      <c r="CL79" s="1305"/>
      <c r="CM79" s="1305"/>
      <c r="CN79" s="1305">
        <v>5.3</v>
      </c>
      <c r="CO79" s="1305"/>
      <c r="CP79" s="1305"/>
      <c r="CQ79" s="1305"/>
      <c r="CR79" s="1305"/>
      <c r="CS79" s="1305"/>
      <c r="CT79" s="1305"/>
      <c r="CU79" s="1305"/>
      <c r="CV79" s="1305">
        <v>5</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Spqoo+X0QFbkJTJcU+Up1y3jZMulwODqwHhrw8AAaa/4KYoaGBaZi71HJ8chvymsR7DKER2UmZgI41rXO5uMQ==" saltValue="KSDLiAnypb+S/lA26RQX2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55" zoomScaleNormal="55" zoomScaleSheetLayoutView="70" workbookViewId="0">
      <selection activeCell="BJ91" sqref="BJ9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hQY7loukbF4yTcJSQ287AdsxEqns7bVDqSwcwQOm0Ert7nm1iaR/Qh8+9UPa3fzpLPmcPp1xNm29RXJW+BqkQ==" saltValue="w2QpDIktCxs24os6tVs/S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64" zoomScale="55" zoomScaleNormal="55" zoomScaleSheetLayoutView="55" workbookViewId="0">
      <selection activeCell="AG113" sqref="AG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E0+5w4Nm+9gWyeKey4BjTKA+8zIYBaUsXshR9MWYHYjgZniD9N2NdTfLT991yz+/TUFv5VfGr6GPuN/N3N7OA==" saltValue="pvFA3wWqM/AtgDcsigHNG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544</v>
      </c>
      <c r="G2" s="156"/>
      <c r="H2" s="157"/>
    </row>
    <row r="3" spans="1:8" x14ac:dyDescent="0.15">
      <c r="A3" s="153" t="s">
        <v>537</v>
      </c>
      <c r="B3" s="158"/>
      <c r="C3" s="159"/>
      <c r="D3" s="160">
        <v>52567</v>
      </c>
      <c r="E3" s="161"/>
      <c r="F3" s="162">
        <v>53605</v>
      </c>
      <c r="G3" s="163"/>
      <c r="H3" s="164"/>
    </row>
    <row r="4" spans="1:8" x14ac:dyDescent="0.15">
      <c r="A4" s="165"/>
      <c r="B4" s="166"/>
      <c r="C4" s="167"/>
      <c r="D4" s="168">
        <v>27445</v>
      </c>
      <c r="E4" s="169"/>
      <c r="F4" s="170">
        <v>28343</v>
      </c>
      <c r="G4" s="171"/>
      <c r="H4" s="172"/>
    </row>
    <row r="5" spans="1:8" x14ac:dyDescent="0.15">
      <c r="A5" s="153" t="s">
        <v>539</v>
      </c>
      <c r="B5" s="158"/>
      <c r="C5" s="159"/>
      <c r="D5" s="160">
        <v>69489</v>
      </c>
      <c r="E5" s="161"/>
      <c r="F5" s="162">
        <v>46440</v>
      </c>
      <c r="G5" s="163"/>
      <c r="H5" s="164"/>
    </row>
    <row r="6" spans="1:8" x14ac:dyDescent="0.15">
      <c r="A6" s="165"/>
      <c r="B6" s="166"/>
      <c r="C6" s="167"/>
      <c r="D6" s="168">
        <v>28617</v>
      </c>
      <c r="E6" s="169"/>
      <c r="F6" s="170">
        <v>27658</v>
      </c>
      <c r="G6" s="171"/>
      <c r="H6" s="172"/>
    </row>
    <row r="7" spans="1:8" x14ac:dyDescent="0.15">
      <c r="A7" s="153" t="s">
        <v>540</v>
      </c>
      <c r="B7" s="158"/>
      <c r="C7" s="159"/>
      <c r="D7" s="160">
        <v>80274</v>
      </c>
      <c r="E7" s="161"/>
      <c r="F7" s="162">
        <v>63257</v>
      </c>
      <c r="G7" s="163"/>
      <c r="H7" s="164"/>
    </row>
    <row r="8" spans="1:8" x14ac:dyDescent="0.15">
      <c r="A8" s="165"/>
      <c r="B8" s="166"/>
      <c r="C8" s="167"/>
      <c r="D8" s="168">
        <v>28156</v>
      </c>
      <c r="E8" s="169"/>
      <c r="F8" s="170">
        <v>27259</v>
      </c>
      <c r="G8" s="171"/>
      <c r="H8" s="172"/>
    </row>
    <row r="9" spans="1:8" x14ac:dyDescent="0.15">
      <c r="A9" s="153" t="s">
        <v>541</v>
      </c>
      <c r="B9" s="158"/>
      <c r="C9" s="159"/>
      <c r="D9" s="160">
        <v>125429</v>
      </c>
      <c r="E9" s="161"/>
      <c r="F9" s="162">
        <v>52308</v>
      </c>
      <c r="G9" s="163"/>
      <c r="H9" s="164"/>
    </row>
    <row r="10" spans="1:8" x14ac:dyDescent="0.15">
      <c r="A10" s="165"/>
      <c r="B10" s="166"/>
      <c r="C10" s="167"/>
      <c r="D10" s="168">
        <v>27803</v>
      </c>
      <c r="E10" s="169"/>
      <c r="F10" s="170">
        <v>28695</v>
      </c>
      <c r="G10" s="171"/>
      <c r="H10" s="172"/>
    </row>
    <row r="11" spans="1:8" x14ac:dyDescent="0.15">
      <c r="A11" s="153" t="s">
        <v>542</v>
      </c>
      <c r="B11" s="158"/>
      <c r="C11" s="159"/>
      <c r="D11" s="160">
        <v>53520</v>
      </c>
      <c r="E11" s="161"/>
      <c r="F11" s="162">
        <v>46402</v>
      </c>
      <c r="G11" s="163"/>
      <c r="H11" s="164"/>
    </row>
    <row r="12" spans="1:8" x14ac:dyDescent="0.15">
      <c r="A12" s="165"/>
      <c r="B12" s="166"/>
      <c r="C12" s="173"/>
      <c r="D12" s="168">
        <v>12802</v>
      </c>
      <c r="E12" s="169"/>
      <c r="F12" s="170">
        <v>26897</v>
      </c>
      <c r="G12" s="171"/>
      <c r="H12" s="172"/>
    </row>
    <row r="13" spans="1:8" x14ac:dyDescent="0.15">
      <c r="A13" s="153"/>
      <c r="B13" s="158"/>
      <c r="C13" s="174"/>
      <c r="D13" s="175">
        <v>76256</v>
      </c>
      <c r="E13" s="176"/>
      <c r="F13" s="177">
        <v>52402</v>
      </c>
      <c r="G13" s="178"/>
      <c r="H13" s="164"/>
    </row>
    <row r="14" spans="1:8" x14ac:dyDescent="0.15">
      <c r="A14" s="165"/>
      <c r="B14" s="166"/>
      <c r="C14" s="167"/>
      <c r="D14" s="168">
        <v>24965</v>
      </c>
      <c r="E14" s="169"/>
      <c r="F14" s="170">
        <v>27770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1.72</v>
      </c>
      <c r="C19" s="179">
        <f>ROUND(VALUE(SUBSTITUTE(実質収支比率等に係る経年分析!G$48,"▲","-")),2)</f>
        <v>1.78</v>
      </c>
      <c r="D19" s="179">
        <f>ROUND(VALUE(SUBSTITUTE(実質収支比率等に係る経年分析!H$48,"▲","-")),2)</f>
        <v>1.46</v>
      </c>
      <c r="E19" s="179">
        <f>ROUND(VALUE(SUBSTITUTE(実質収支比率等に係る経年分析!I$48,"▲","-")),2)</f>
        <v>1.82</v>
      </c>
      <c r="F19" s="179">
        <f>ROUND(VALUE(SUBSTITUTE(実質収支比率等に係る経年分析!J$48,"▲","-")),2)</f>
        <v>1.76</v>
      </c>
    </row>
    <row r="20" spans="1:11" x14ac:dyDescent="0.15">
      <c r="A20" s="179" t="s">
        <v>54</v>
      </c>
      <c r="B20" s="179">
        <f>ROUND(VALUE(SUBSTITUTE(実質収支比率等に係る経年分析!F$47,"▲","-")),2)</f>
        <v>20.399999999999999</v>
      </c>
      <c r="C20" s="179">
        <f>ROUND(VALUE(SUBSTITUTE(実質収支比率等に係る経年分析!G$47,"▲","-")),2)</f>
        <v>19.489999999999998</v>
      </c>
      <c r="D20" s="179">
        <f>ROUND(VALUE(SUBSTITUTE(実質収支比率等に係る経年分析!H$47,"▲","-")),2)</f>
        <v>17.96</v>
      </c>
      <c r="E20" s="179">
        <f>ROUND(VALUE(SUBSTITUTE(実質収支比率等に係る経年分析!I$47,"▲","-")),2)</f>
        <v>19.68</v>
      </c>
      <c r="F20" s="179">
        <f>ROUND(VALUE(SUBSTITUTE(実質収支比率等に係る経年分析!J$47,"▲","-")),2)</f>
        <v>18.600000000000001</v>
      </c>
    </row>
    <row r="21" spans="1:11" x14ac:dyDescent="0.15">
      <c r="A21" s="179" t="s">
        <v>55</v>
      </c>
      <c r="B21" s="179">
        <f>IF(ISNUMBER(VALUE(SUBSTITUTE(実質収支比率等に係る経年分析!F$49,"▲","-"))),ROUND(VALUE(SUBSTITUTE(実質収支比率等に係る経年分析!F$49,"▲","-")),2),NA())</f>
        <v>0.98</v>
      </c>
      <c r="C21" s="179">
        <f>IF(ISNUMBER(VALUE(SUBSTITUTE(実質収支比率等に係る経年分析!G$49,"▲","-"))),ROUND(VALUE(SUBSTITUTE(実質収支比率等に係る経年分析!G$49,"▲","-")),2),NA())</f>
        <v>-0.65</v>
      </c>
      <c r="D21" s="179">
        <f>IF(ISNUMBER(VALUE(SUBSTITUTE(実質収支比率等に係る経年分析!H$49,"▲","-"))),ROUND(VALUE(SUBSTITUTE(実質収支比率等に係る経年分析!H$49,"▲","-")),2),NA())</f>
        <v>-1.34</v>
      </c>
      <c r="E21" s="179">
        <f>IF(ISNUMBER(VALUE(SUBSTITUTE(実質収支比率等に係る経年分析!I$49,"▲","-"))),ROUND(VALUE(SUBSTITUTE(実質収支比率等に係る経年分析!I$49,"▲","-")),2),NA())</f>
        <v>2.08</v>
      </c>
      <c r="F21" s="179">
        <f>IF(ISNUMBER(VALUE(SUBSTITUTE(実質収支比率等に係る経年分析!J$49,"▲","-"))),ROUND(VALUE(SUBSTITUTE(実質収支比率等に係る経年分析!J$49,"▲","-")),2),NA())</f>
        <v>-0.65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学校給食センター特別会計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1.73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2.44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2.74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0.27</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0.28999999999999998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1.72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1.77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1.82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13.43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13.79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12.45</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5054</v>
      </c>
      <c r="E42" s="181"/>
      <c r="F42" s="181"/>
      <c r="G42" s="181">
        <f>'実質公債費比率（分子）の構造'!L$52</f>
        <v>4621</v>
      </c>
      <c r="H42" s="181"/>
      <c r="I42" s="181"/>
      <c r="J42" s="181">
        <f>'実質公債費比率（分子）の構造'!M$52</f>
        <v>4610</v>
      </c>
      <c r="K42" s="181"/>
      <c r="L42" s="181"/>
      <c r="M42" s="181">
        <f>'実質公債費比率（分子）の構造'!N$52</f>
        <v>4437</v>
      </c>
      <c r="N42" s="181"/>
      <c r="O42" s="181"/>
      <c r="P42" s="181">
        <f>'実質公債費比率（分子）の構造'!O$52</f>
        <v>4454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52</v>
      </c>
      <c r="C44" s="181"/>
      <c r="D44" s="181"/>
      <c r="E44" s="181">
        <f>'実質公債費比率（分子）の構造'!L$50</f>
        <v>52</v>
      </c>
      <c r="F44" s="181"/>
      <c r="G44" s="181"/>
      <c r="H44" s="181">
        <f>'実質公債費比率（分子）の構造'!M$50</f>
        <v>52</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223</v>
      </c>
      <c r="C45" s="181"/>
      <c r="D45" s="181"/>
      <c r="E45" s="181">
        <f>'実質公債費比率（分子）の構造'!L$49</f>
        <v>188</v>
      </c>
      <c r="F45" s="181"/>
      <c r="G45" s="181"/>
      <c r="H45" s="181">
        <f>'実質公債費比率（分子）の構造'!M$49</f>
        <v>119</v>
      </c>
      <c r="I45" s="181"/>
      <c r="J45" s="181"/>
      <c r="K45" s="181">
        <f>'実質公債費比率（分子）の構造'!N$49</f>
        <v>143</v>
      </c>
      <c r="L45" s="181"/>
      <c r="M45" s="181"/>
      <c r="N45" s="181">
        <f>'実質公債費比率（分子）の構造'!O$49</f>
        <v>147</v>
      </c>
      <c r="O45" s="181"/>
      <c r="P45" s="181"/>
    </row>
    <row r="46" spans="1:16" x14ac:dyDescent="0.15">
      <c r="A46" s="181" t="s">
        <v>66</v>
      </c>
      <c r="B46" s="181">
        <f>'実質公債費比率（分子）の構造'!K$48</f>
        <v>1262</v>
      </c>
      <c r="C46" s="181"/>
      <c r="D46" s="181"/>
      <c r="E46" s="181">
        <f>'実質公債費比率（分子）の構造'!L$48</f>
        <v>1340</v>
      </c>
      <c r="F46" s="181"/>
      <c r="G46" s="181"/>
      <c r="H46" s="181">
        <f>'実質公債費比率（分子）の構造'!M$48</f>
        <v>1292</v>
      </c>
      <c r="I46" s="181"/>
      <c r="J46" s="181"/>
      <c r="K46" s="181">
        <f>'実質公債費比率（分子）の構造'!N$48</f>
        <v>1287</v>
      </c>
      <c r="L46" s="181"/>
      <c r="M46" s="181"/>
      <c r="N46" s="181">
        <f>'実質公債費比率（分子）の構造'!O$48</f>
        <v>1097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4529</v>
      </c>
      <c r="C49" s="181"/>
      <c r="D49" s="181"/>
      <c r="E49" s="181">
        <f>'実質公債費比率（分子）の構造'!L$45</f>
        <v>4384</v>
      </c>
      <c r="F49" s="181"/>
      <c r="G49" s="181"/>
      <c r="H49" s="181">
        <f>'実質公債費比率（分子）の構造'!M$45</f>
        <v>4507</v>
      </c>
      <c r="I49" s="181"/>
      <c r="J49" s="181"/>
      <c r="K49" s="181">
        <f>'実質公債費比率（分子）の構造'!N$45</f>
        <v>4440</v>
      </c>
      <c r="L49" s="181"/>
      <c r="M49" s="181"/>
      <c r="N49" s="181">
        <f>'実質公債費比率（分子）の構造'!O$45</f>
        <v>4690</v>
      </c>
      <c r="O49" s="181"/>
      <c r="P49" s="181"/>
    </row>
    <row r="50" spans="1:16" x14ac:dyDescent="0.15">
      <c r="A50" s="181" t="s">
        <v>70</v>
      </c>
      <c r="B50" s="181" t="e">
        <f>NA()</f>
        <v>#N/A</v>
      </c>
      <c r="C50" s="181">
        <f>IF(ISNUMBER('実質公債費比率（分子）の構造'!K$53),'実質公債費比率（分子）の構造'!K$53,NA())</f>
        <v>1012</v>
      </c>
      <c r="D50" s="181" t="e">
        <f>NA()</f>
        <v>#N/A</v>
      </c>
      <c r="E50" s="181" t="e">
        <f>NA()</f>
        <v>#N/A</v>
      </c>
      <c r="F50" s="181">
        <f>IF(ISNUMBER('実質公債費比率（分子）の構造'!L$53),'実質公債費比率（分子）の構造'!L$53,NA())</f>
        <v>1343</v>
      </c>
      <c r="G50" s="181" t="e">
        <f>NA()</f>
        <v>#N/A</v>
      </c>
      <c r="H50" s="181" t="e">
        <f>NA()</f>
        <v>#N/A</v>
      </c>
      <c r="I50" s="181">
        <f>IF(ISNUMBER('実質公債費比率（分子）の構造'!M$53),'実質公債費比率（分子）の構造'!M$53,NA())</f>
        <v>1360</v>
      </c>
      <c r="J50" s="181" t="e">
        <f>NA()</f>
        <v>#N/A</v>
      </c>
      <c r="K50" s="181" t="e">
        <f>NA()</f>
        <v>#N/A</v>
      </c>
      <c r="L50" s="181">
        <f>IF(ISNUMBER('実質公債費比率（分子）の構造'!N$53),'実質公債費比率（分子）の構造'!N$53,NA())</f>
        <v>1433</v>
      </c>
      <c r="M50" s="181" t="e">
        <f>NA()</f>
        <v>#N/A</v>
      </c>
      <c r="N50" s="181" t="e">
        <f>NA()</f>
        <v>#N/A</v>
      </c>
      <c r="O50" s="181">
        <f>IF(ISNUMBER('実質公債費比率（分子）の構造'!O$53),'実質公債費比率（分子）の構造'!O$53,NA())</f>
        <v>1480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38264</v>
      </c>
      <c r="E56" s="180"/>
      <c r="F56" s="180"/>
      <c r="G56" s="180">
        <f>'将来負担比率（分子）の構造'!J$52</f>
        <v>38180</v>
      </c>
      <c r="H56" s="180"/>
      <c r="I56" s="180"/>
      <c r="J56" s="180">
        <f>'将来負担比率（分子）の構造'!K$52</f>
        <v>37943</v>
      </c>
      <c r="K56" s="180"/>
      <c r="L56" s="180"/>
      <c r="M56" s="180">
        <f>'将来負担比率（分子）の構造'!L$52</f>
        <v>39760</v>
      </c>
      <c r="N56" s="180"/>
      <c r="O56" s="180"/>
      <c r="P56" s="180">
        <f>'将来負担比率（分子）の構造'!M$52</f>
        <v>38382</v>
      </c>
    </row>
    <row r="57" spans="1:16" x14ac:dyDescent="0.15">
      <c r="A57" s="180" t="s">
        <v>42</v>
      </c>
      <c r="B57" s="180"/>
      <c r="C57" s="180"/>
      <c r="D57" s="180">
        <f>'将来負担比率（分子）の構造'!I$51</f>
        <v>8926</v>
      </c>
      <c r="E57" s="180"/>
      <c r="F57" s="180"/>
      <c r="G57" s="180">
        <f>'将来負担比率（分子）の構造'!J$51</f>
        <v>7904</v>
      </c>
      <c r="H57" s="180"/>
      <c r="I57" s="180"/>
      <c r="J57" s="180">
        <f>'将来負担比率（分子）の構造'!K$51</f>
        <v>8419</v>
      </c>
      <c r="K57" s="180"/>
      <c r="L57" s="180"/>
      <c r="M57" s="180">
        <f>'将来負担比率（分子）の構造'!L$51</f>
        <v>11269</v>
      </c>
      <c r="N57" s="180"/>
      <c r="O57" s="180"/>
      <c r="P57" s="180">
        <f>'将来負担比率（分子）の構造'!M$51</f>
        <v>12708</v>
      </c>
    </row>
    <row r="58" spans="1:16" x14ac:dyDescent="0.15">
      <c r="A58" s="180" t="s">
        <v>41</v>
      </c>
      <c r="B58" s="180"/>
      <c r="C58" s="180"/>
      <c r="D58" s="180">
        <f>'将来負担比率（分子）の構造'!I$50</f>
        <v>18283</v>
      </c>
      <c r="E58" s="180"/>
      <c r="F58" s="180"/>
      <c r="G58" s="180">
        <f>'将来負担比率（分子）の構造'!J$50</f>
        <v>17819</v>
      </c>
      <c r="H58" s="180"/>
      <c r="I58" s="180"/>
      <c r="J58" s="180">
        <f>'将来負担比率（分子）の構造'!K$50</f>
        <v>15942</v>
      </c>
      <c r="K58" s="180"/>
      <c r="L58" s="180"/>
      <c r="M58" s="180">
        <f>'将来負担比率（分子）の構造'!L$50</f>
        <v>16301</v>
      </c>
      <c r="N58" s="180"/>
      <c r="O58" s="180"/>
      <c r="P58" s="180">
        <f>'将来負担比率（分子）の構造'!M$50</f>
        <v>15991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1951</v>
      </c>
      <c r="C61" s="180"/>
      <c r="D61" s="180"/>
      <c r="E61" s="180">
        <f>'将来負担比率（分子）の構造'!J$46</f>
        <v>2084</v>
      </c>
      <c r="F61" s="180"/>
      <c r="G61" s="180"/>
      <c r="H61" s="180">
        <f>'将来負担比率（分子）の構造'!K$46</f>
        <v>1</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4660</v>
      </c>
      <c r="C62" s="180"/>
      <c r="D62" s="180"/>
      <c r="E62" s="180">
        <f>'将来負担比率（分子）の構造'!J$45</f>
        <v>4621</v>
      </c>
      <c r="F62" s="180"/>
      <c r="G62" s="180"/>
      <c r="H62" s="180">
        <f>'将来負担比率（分子）の構造'!K$45</f>
        <v>4179</v>
      </c>
      <c r="I62" s="180"/>
      <c r="J62" s="180"/>
      <c r="K62" s="180">
        <f>'将来負担比率（分子）の構造'!L$45</f>
        <v>3893</v>
      </c>
      <c r="L62" s="180"/>
      <c r="M62" s="180"/>
      <c r="N62" s="180">
        <f>'将来負担比率（分子）の構造'!M$45</f>
        <v>3712</v>
      </c>
      <c r="O62" s="180"/>
      <c r="P62" s="180"/>
    </row>
    <row r="63" spans="1:16" x14ac:dyDescent="0.15">
      <c r="A63" s="180" t="s">
        <v>34</v>
      </c>
      <c r="B63" s="180">
        <f>'将来負担比率（分子）の構造'!I$44</f>
        <v>1330</v>
      </c>
      <c r="C63" s="180"/>
      <c r="D63" s="180"/>
      <c r="E63" s="180">
        <f>'将来負担比率（分子）の構造'!J$44</f>
        <v>1179</v>
      </c>
      <c r="F63" s="180"/>
      <c r="G63" s="180"/>
      <c r="H63" s="180">
        <f>'将来負担比率（分子）の構造'!K$44</f>
        <v>1326</v>
      </c>
      <c r="I63" s="180"/>
      <c r="J63" s="180"/>
      <c r="K63" s="180">
        <f>'将来負担比率（分子）の構造'!L$44</f>
        <v>1256</v>
      </c>
      <c r="L63" s="180"/>
      <c r="M63" s="180"/>
      <c r="N63" s="180">
        <f>'将来負担比率（分子）の構造'!M$44</f>
        <v>1204</v>
      </c>
      <c r="O63" s="180"/>
      <c r="P63" s="180"/>
    </row>
    <row r="64" spans="1:16" x14ac:dyDescent="0.15">
      <c r="A64" s="180" t="s">
        <v>33</v>
      </c>
      <c r="B64" s="180">
        <f>'将来負担比率（分子）の構造'!I$43</f>
        <v>13141</v>
      </c>
      <c r="C64" s="180"/>
      <c r="D64" s="180"/>
      <c r="E64" s="180">
        <f>'将来負担比率（分子）の構造'!J$43</f>
        <v>11806</v>
      </c>
      <c r="F64" s="180"/>
      <c r="G64" s="180"/>
      <c r="H64" s="180">
        <f>'将来負担比率（分子）の構造'!K$43</f>
        <v>10689</v>
      </c>
      <c r="I64" s="180"/>
      <c r="J64" s="180"/>
      <c r="K64" s="180">
        <f>'将来負担比率（分子）の構造'!L$43</f>
        <v>10152</v>
      </c>
      <c r="L64" s="180"/>
      <c r="M64" s="180"/>
      <c r="N64" s="180">
        <f>'将来負担比率（分子）の構造'!M$43</f>
        <v>9706</v>
      </c>
      <c r="O64" s="180"/>
      <c r="P64" s="180"/>
    </row>
    <row r="65" spans="1:16" x14ac:dyDescent="0.15">
      <c r="A65" s="180" t="s">
        <v>32</v>
      </c>
      <c r="B65" s="180">
        <f>'将来負担比率（分子）の構造'!I$42</f>
        <v>104</v>
      </c>
      <c r="C65" s="180"/>
      <c r="D65" s="180"/>
      <c r="E65" s="180">
        <f>'将来負担比率（分子）の構造'!J$42</f>
        <v>52</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37453</v>
      </c>
      <c r="C66" s="180"/>
      <c r="D66" s="180"/>
      <c r="E66" s="180">
        <f>'将来負担比率（分子）の構造'!J$41</f>
        <v>38528</v>
      </c>
      <c r="F66" s="180"/>
      <c r="G66" s="180"/>
      <c r="H66" s="180">
        <f>'将来負担比率（分子）の構造'!K$41</f>
        <v>40011</v>
      </c>
      <c r="I66" s="180"/>
      <c r="J66" s="180"/>
      <c r="K66" s="180">
        <f>'将来負担比率（分子）の構造'!L$41</f>
        <v>45714</v>
      </c>
      <c r="L66" s="180"/>
      <c r="M66" s="180"/>
      <c r="N66" s="180">
        <f>'将来負担比率（分子）の構造'!M$41</f>
        <v>45078</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4598</v>
      </c>
      <c r="C72" s="184">
        <f>基金残高に係る経年分析!G55</f>
        <v>5038</v>
      </c>
      <c r="D72" s="184">
        <f>基金残高に係る経年分析!H55</f>
        <v>4875</v>
      </c>
    </row>
    <row r="73" spans="1:16" x14ac:dyDescent="0.15">
      <c r="A73" s="183" t="s">
        <v>77</v>
      </c>
      <c r="B73" s="184">
        <f>基金残高に係る経年分析!F56</f>
        <v>2925</v>
      </c>
      <c r="C73" s="184">
        <f>基金残高に係る経年分析!G56</f>
        <v>2527</v>
      </c>
      <c r="D73" s="184">
        <f>基金残高に係る経年分析!H56</f>
        <v>2378</v>
      </c>
    </row>
    <row r="74" spans="1:16" x14ac:dyDescent="0.15">
      <c r="A74" s="183" t="s">
        <v>78</v>
      </c>
      <c r="B74" s="184">
        <f>基金残高に係る経年分析!F57</f>
        <v>6790</v>
      </c>
      <c r="C74" s="184">
        <f>基金残高に係る経年分析!G57</f>
        <v>6976</v>
      </c>
      <c r="D74" s="184">
        <f>基金残高に係る経年分析!H57</f>
        <v>6681</v>
      </c>
    </row>
  </sheetData>
  <sheetProtection algorithmName="SHA-512" hashValue="do4/8OPpvL0M8nTu0f00jEcJFsgFHFsXehRGcTdyN5uHR9xHLWxkEuyo4DTn39aaIYhRIxwkCzux6PKdrGv6IQ==" saltValue="88ukNoaUiA7E7sTYnxnq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23732556</v>
      </c>
      <c r="S5" s="727"/>
      <c r="T5" s="727"/>
      <c r="U5" s="727"/>
      <c r="V5" s="727"/>
      <c r="W5" s="727"/>
      <c r="X5" s="727"/>
      <c r="Y5" s="773"/>
      <c r="Z5" s="791">
        <v>48.5</v>
      </c>
      <c r="AA5" s="791"/>
      <c r="AB5" s="791"/>
      <c r="AC5" s="791"/>
      <c r="AD5" s="792">
        <v>22076692</v>
      </c>
      <c r="AE5" s="792"/>
      <c r="AF5" s="792"/>
      <c r="AG5" s="792"/>
      <c r="AH5" s="792"/>
      <c r="AI5" s="792"/>
      <c r="AJ5" s="792"/>
      <c r="AK5" s="792"/>
      <c r="AL5" s="774">
        <v>84.5</v>
      </c>
      <c r="AM5" s="743"/>
      <c r="AN5" s="743"/>
      <c r="AO5" s="775"/>
      <c r="AP5" s="760" t="s">
        <v>224</v>
      </c>
      <c r="AQ5" s="761"/>
      <c r="AR5" s="761"/>
      <c r="AS5" s="761"/>
      <c r="AT5" s="761"/>
      <c r="AU5" s="761"/>
      <c r="AV5" s="761"/>
      <c r="AW5" s="761"/>
      <c r="AX5" s="761"/>
      <c r="AY5" s="761"/>
      <c r="AZ5" s="761"/>
      <c r="BA5" s="761"/>
      <c r="BB5" s="761"/>
      <c r="BC5" s="761"/>
      <c r="BD5" s="761"/>
      <c r="BE5" s="761"/>
      <c r="BF5" s="762"/>
      <c r="BG5" s="661">
        <v>22075773</v>
      </c>
      <c r="BH5" s="664"/>
      <c r="BI5" s="664"/>
      <c r="BJ5" s="664"/>
      <c r="BK5" s="664"/>
      <c r="BL5" s="664"/>
      <c r="BM5" s="664"/>
      <c r="BN5" s="665"/>
      <c r="BO5" s="723">
        <v>93</v>
      </c>
      <c r="BP5" s="723"/>
      <c r="BQ5" s="723"/>
      <c r="BR5" s="723"/>
      <c r="BS5" s="724">
        <v>470765</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303157</v>
      </c>
      <c r="S6" s="664"/>
      <c r="T6" s="664"/>
      <c r="U6" s="664"/>
      <c r="V6" s="664"/>
      <c r="W6" s="664"/>
      <c r="X6" s="664"/>
      <c r="Y6" s="665"/>
      <c r="Z6" s="723">
        <v>0.6</v>
      </c>
      <c r="AA6" s="723"/>
      <c r="AB6" s="723"/>
      <c r="AC6" s="723"/>
      <c r="AD6" s="724">
        <v>303157</v>
      </c>
      <c r="AE6" s="724"/>
      <c r="AF6" s="724"/>
      <c r="AG6" s="724"/>
      <c r="AH6" s="724"/>
      <c r="AI6" s="724"/>
      <c r="AJ6" s="724"/>
      <c r="AK6" s="724"/>
      <c r="AL6" s="666">
        <v>1.2</v>
      </c>
      <c r="AM6" s="667"/>
      <c r="AN6" s="667"/>
      <c r="AO6" s="725"/>
      <c r="AP6" s="658" t="s">
        <v>229</v>
      </c>
      <c r="AQ6" s="659"/>
      <c r="AR6" s="659"/>
      <c r="AS6" s="659"/>
      <c r="AT6" s="659"/>
      <c r="AU6" s="659"/>
      <c r="AV6" s="659"/>
      <c r="AW6" s="659"/>
      <c r="AX6" s="659"/>
      <c r="AY6" s="659"/>
      <c r="AZ6" s="659"/>
      <c r="BA6" s="659"/>
      <c r="BB6" s="659"/>
      <c r="BC6" s="659"/>
      <c r="BD6" s="659"/>
      <c r="BE6" s="659"/>
      <c r="BF6" s="660"/>
      <c r="BG6" s="661">
        <v>22075773</v>
      </c>
      <c r="BH6" s="664"/>
      <c r="BI6" s="664"/>
      <c r="BJ6" s="664"/>
      <c r="BK6" s="664"/>
      <c r="BL6" s="664"/>
      <c r="BM6" s="664"/>
      <c r="BN6" s="665"/>
      <c r="BO6" s="723">
        <v>93</v>
      </c>
      <c r="BP6" s="723"/>
      <c r="BQ6" s="723"/>
      <c r="BR6" s="723"/>
      <c r="BS6" s="724">
        <v>470765</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308203</v>
      </c>
      <c r="CS6" s="664"/>
      <c r="CT6" s="664"/>
      <c r="CU6" s="664"/>
      <c r="CV6" s="664"/>
      <c r="CW6" s="664"/>
      <c r="CX6" s="664"/>
      <c r="CY6" s="665"/>
      <c r="CZ6" s="774">
        <v>0.6</v>
      </c>
      <c r="DA6" s="743"/>
      <c r="DB6" s="743"/>
      <c r="DC6" s="777"/>
      <c r="DD6" s="669" t="s">
        <v>137</v>
      </c>
      <c r="DE6" s="664"/>
      <c r="DF6" s="664"/>
      <c r="DG6" s="664"/>
      <c r="DH6" s="664"/>
      <c r="DI6" s="664"/>
      <c r="DJ6" s="664"/>
      <c r="DK6" s="664"/>
      <c r="DL6" s="664"/>
      <c r="DM6" s="664"/>
      <c r="DN6" s="664"/>
      <c r="DO6" s="664"/>
      <c r="DP6" s="665"/>
      <c r="DQ6" s="669">
        <v>308203</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42410</v>
      </c>
      <c r="S7" s="664"/>
      <c r="T7" s="664"/>
      <c r="U7" s="664"/>
      <c r="V7" s="664"/>
      <c r="W7" s="664"/>
      <c r="X7" s="664"/>
      <c r="Y7" s="665"/>
      <c r="Z7" s="723">
        <v>0.1</v>
      </c>
      <c r="AA7" s="723"/>
      <c r="AB7" s="723"/>
      <c r="AC7" s="723"/>
      <c r="AD7" s="724">
        <v>42410</v>
      </c>
      <c r="AE7" s="724"/>
      <c r="AF7" s="724"/>
      <c r="AG7" s="724"/>
      <c r="AH7" s="724"/>
      <c r="AI7" s="724"/>
      <c r="AJ7" s="724"/>
      <c r="AK7" s="724"/>
      <c r="AL7" s="666">
        <v>0.2</v>
      </c>
      <c r="AM7" s="667"/>
      <c r="AN7" s="667"/>
      <c r="AO7" s="725"/>
      <c r="AP7" s="658" t="s">
        <v>232</v>
      </c>
      <c r="AQ7" s="659"/>
      <c r="AR7" s="659"/>
      <c r="AS7" s="659"/>
      <c r="AT7" s="659"/>
      <c r="AU7" s="659"/>
      <c r="AV7" s="659"/>
      <c r="AW7" s="659"/>
      <c r="AX7" s="659"/>
      <c r="AY7" s="659"/>
      <c r="AZ7" s="659"/>
      <c r="BA7" s="659"/>
      <c r="BB7" s="659"/>
      <c r="BC7" s="659"/>
      <c r="BD7" s="659"/>
      <c r="BE7" s="659"/>
      <c r="BF7" s="660"/>
      <c r="BG7" s="661">
        <v>11464804</v>
      </c>
      <c r="BH7" s="664"/>
      <c r="BI7" s="664"/>
      <c r="BJ7" s="664"/>
      <c r="BK7" s="664"/>
      <c r="BL7" s="664"/>
      <c r="BM7" s="664"/>
      <c r="BN7" s="665"/>
      <c r="BO7" s="723">
        <v>48.3</v>
      </c>
      <c r="BP7" s="723"/>
      <c r="BQ7" s="723"/>
      <c r="BR7" s="723"/>
      <c r="BS7" s="724">
        <v>470765</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5318210</v>
      </c>
      <c r="CS7" s="664"/>
      <c r="CT7" s="664"/>
      <c r="CU7" s="664"/>
      <c r="CV7" s="664"/>
      <c r="CW7" s="664"/>
      <c r="CX7" s="664"/>
      <c r="CY7" s="665"/>
      <c r="CZ7" s="723">
        <v>11.1</v>
      </c>
      <c r="DA7" s="723"/>
      <c r="DB7" s="723"/>
      <c r="DC7" s="723"/>
      <c r="DD7" s="669">
        <v>216375</v>
      </c>
      <c r="DE7" s="664"/>
      <c r="DF7" s="664"/>
      <c r="DG7" s="664"/>
      <c r="DH7" s="664"/>
      <c r="DI7" s="664"/>
      <c r="DJ7" s="664"/>
      <c r="DK7" s="664"/>
      <c r="DL7" s="664"/>
      <c r="DM7" s="664"/>
      <c r="DN7" s="664"/>
      <c r="DO7" s="664"/>
      <c r="DP7" s="665"/>
      <c r="DQ7" s="669">
        <v>4459947</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83650</v>
      </c>
      <c r="S8" s="664"/>
      <c r="T8" s="664"/>
      <c r="U8" s="664"/>
      <c r="V8" s="664"/>
      <c r="W8" s="664"/>
      <c r="X8" s="664"/>
      <c r="Y8" s="665"/>
      <c r="Z8" s="723">
        <v>0.2</v>
      </c>
      <c r="AA8" s="723"/>
      <c r="AB8" s="723"/>
      <c r="AC8" s="723"/>
      <c r="AD8" s="724">
        <v>83650</v>
      </c>
      <c r="AE8" s="724"/>
      <c r="AF8" s="724"/>
      <c r="AG8" s="724"/>
      <c r="AH8" s="724"/>
      <c r="AI8" s="724"/>
      <c r="AJ8" s="724"/>
      <c r="AK8" s="724"/>
      <c r="AL8" s="666">
        <v>0.3</v>
      </c>
      <c r="AM8" s="667"/>
      <c r="AN8" s="667"/>
      <c r="AO8" s="725"/>
      <c r="AP8" s="658" t="s">
        <v>235</v>
      </c>
      <c r="AQ8" s="659"/>
      <c r="AR8" s="659"/>
      <c r="AS8" s="659"/>
      <c r="AT8" s="659"/>
      <c r="AU8" s="659"/>
      <c r="AV8" s="659"/>
      <c r="AW8" s="659"/>
      <c r="AX8" s="659"/>
      <c r="AY8" s="659"/>
      <c r="AZ8" s="659"/>
      <c r="BA8" s="659"/>
      <c r="BB8" s="659"/>
      <c r="BC8" s="659"/>
      <c r="BD8" s="659"/>
      <c r="BE8" s="659"/>
      <c r="BF8" s="660"/>
      <c r="BG8" s="661">
        <v>233470</v>
      </c>
      <c r="BH8" s="664"/>
      <c r="BI8" s="664"/>
      <c r="BJ8" s="664"/>
      <c r="BK8" s="664"/>
      <c r="BL8" s="664"/>
      <c r="BM8" s="664"/>
      <c r="BN8" s="665"/>
      <c r="BO8" s="723">
        <v>1</v>
      </c>
      <c r="BP8" s="723"/>
      <c r="BQ8" s="723"/>
      <c r="BR8" s="723"/>
      <c r="BS8" s="669" t="s">
        <v>129</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19763057</v>
      </c>
      <c r="CS8" s="664"/>
      <c r="CT8" s="664"/>
      <c r="CU8" s="664"/>
      <c r="CV8" s="664"/>
      <c r="CW8" s="664"/>
      <c r="CX8" s="664"/>
      <c r="CY8" s="665"/>
      <c r="CZ8" s="723">
        <v>41.1</v>
      </c>
      <c r="DA8" s="723"/>
      <c r="DB8" s="723"/>
      <c r="DC8" s="723"/>
      <c r="DD8" s="669">
        <v>406275</v>
      </c>
      <c r="DE8" s="664"/>
      <c r="DF8" s="664"/>
      <c r="DG8" s="664"/>
      <c r="DH8" s="664"/>
      <c r="DI8" s="664"/>
      <c r="DJ8" s="664"/>
      <c r="DK8" s="664"/>
      <c r="DL8" s="664"/>
      <c r="DM8" s="664"/>
      <c r="DN8" s="664"/>
      <c r="DO8" s="664"/>
      <c r="DP8" s="665"/>
      <c r="DQ8" s="669">
        <v>9535574</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77735</v>
      </c>
      <c r="S9" s="664"/>
      <c r="T9" s="664"/>
      <c r="U9" s="664"/>
      <c r="V9" s="664"/>
      <c r="W9" s="664"/>
      <c r="X9" s="664"/>
      <c r="Y9" s="665"/>
      <c r="Z9" s="723">
        <v>0.2</v>
      </c>
      <c r="AA9" s="723"/>
      <c r="AB9" s="723"/>
      <c r="AC9" s="723"/>
      <c r="AD9" s="724">
        <v>77735</v>
      </c>
      <c r="AE9" s="724"/>
      <c r="AF9" s="724"/>
      <c r="AG9" s="724"/>
      <c r="AH9" s="724"/>
      <c r="AI9" s="724"/>
      <c r="AJ9" s="724"/>
      <c r="AK9" s="724"/>
      <c r="AL9" s="666">
        <v>0.3</v>
      </c>
      <c r="AM9" s="667"/>
      <c r="AN9" s="667"/>
      <c r="AO9" s="725"/>
      <c r="AP9" s="658" t="s">
        <v>238</v>
      </c>
      <c r="AQ9" s="659"/>
      <c r="AR9" s="659"/>
      <c r="AS9" s="659"/>
      <c r="AT9" s="659"/>
      <c r="AU9" s="659"/>
      <c r="AV9" s="659"/>
      <c r="AW9" s="659"/>
      <c r="AX9" s="659"/>
      <c r="AY9" s="659"/>
      <c r="AZ9" s="659"/>
      <c r="BA9" s="659"/>
      <c r="BB9" s="659"/>
      <c r="BC9" s="659"/>
      <c r="BD9" s="659"/>
      <c r="BE9" s="659"/>
      <c r="BF9" s="660"/>
      <c r="BG9" s="661">
        <v>8356820</v>
      </c>
      <c r="BH9" s="664"/>
      <c r="BI9" s="664"/>
      <c r="BJ9" s="664"/>
      <c r="BK9" s="664"/>
      <c r="BL9" s="664"/>
      <c r="BM9" s="664"/>
      <c r="BN9" s="665"/>
      <c r="BO9" s="723">
        <v>35.200000000000003</v>
      </c>
      <c r="BP9" s="723"/>
      <c r="BQ9" s="723"/>
      <c r="BR9" s="723"/>
      <c r="BS9" s="669" t="s">
        <v>137</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2762377</v>
      </c>
      <c r="CS9" s="664"/>
      <c r="CT9" s="664"/>
      <c r="CU9" s="664"/>
      <c r="CV9" s="664"/>
      <c r="CW9" s="664"/>
      <c r="CX9" s="664"/>
      <c r="CY9" s="665"/>
      <c r="CZ9" s="723">
        <v>5.7</v>
      </c>
      <c r="DA9" s="723"/>
      <c r="DB9" s="723"/>
      <c r="DC9" s="723"/>
      <c r="DD9" s="669">
        <v>123588</v>
      </c>
      <c r="DE9" s="664"/>
      <c r="DF9" s="664"/>
      <c r="DG9" s="664"/>
      <c r="DH9" s="664"/>
      <c r="DI9" s="664"/>
      <c r="DJ9" s="664"/>
      <c r="DK9" s="664"/>
      <c r="DL9" s="664"/>
      <c r="DM9" s="664"/>
      <c r="DN9" s="664"/>
      <c r="DO9" s="664"/>
      <c r="DP9" s="665"/>
      <c r="DQ9" s="669">
        <v>2039610</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137</v>
      </c>
      <c r="S10" s="664"/>
      <c r="T10" s="664"/>
      <c r="U10" s="664"/>
      <c r="V10" s="664"/>
      <c r="W10" s="664"/>
      <c r="X10" s="664"/>
      <c r="Y10" s="665"/>
      <c r="Z10" s="723" t="s">
        <v>137</v>
      </c>
      <c r="AA10" s="723"/>
      <c r="AB10" s="723"/>
      <c r="AC10" s="723"/>
      <c r="AD10" s="724" t="s">
        <v>241</v>
      </c>
      <c r="AE10" s="724"/>
      <c r="AF10" s="724"/>
      <c r="AG10" s="724"/>
      <c r="AH10" s="724"/>
      <c r="AI10" s="724"/>
      <c r="AJ10" s="724"/>
      <c r="AK10" s="724"/>
      <c r="AL10" s="666" t="s">
        <v>241</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479829</v>
      </c>
      <c r="BH10" s="664"/>
      <c r="BI10" s="664"/>
      <c r="BJ10" s="664"/>
      <c r="BK10" s="664"/>
      <c r="BL10" s="664"/>
      <c r="BM10" s="664"/>
      <c r="BN10" s="665"/>
      <c r="BO10" s="723">
        <v>2</v>
      </c>
      <c r="BP10" s="723"/>
      <c r="BQ10" s="723"/>
      <c r="BR10" s="723"/>
      <c r="BS10" s="669" t="s">
        <v>129</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89143</v>
      </c>
      <c r="CS10" s="664"/>
      <c r="CT10" s="664"/>
      <c r="CU10" s="664"/>
      <c r="CV10" s="664"/>
      <c r="CW10" s="664"/>
      <c r="CX10" s="664"/>
      <c r="CY10" s="665"/>
      <c r="CZ10" s="723">
        <v>0.2</v>
      </c>
      <c r="DA10" s="723"/>
      <c r="DB10" s="723"/>
      <c r="DC10" s="723"/>
      <c r="DD10" s="669">
        <v>4349</v>
      </c>
      <c r="DE10" s="664"/>
      <c r="DF10" s="664"/>
      <c r="DG10" s="664"/>
      <c r="DH10" s="664"/>
      <c r="DI10" s="664"/>
      <c r="DJ10" s="664"/>
      <c r="DK10" s="664"/>
      <c r="DL10" s="664"/>
      <c r="DM10" s="664"/>
      <c r="DN10" s="664"/>
      <c r="DO10" s="664"/>
      <c r="DP10" s="665"/>
      <c r="DQ10" s="669">
        <v>72027</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137</v>
      </c>
      <c r="S11" s="664"/>
      <c r="T11" s="664"/>
      <c r="U11" s="664"/>
      <c r="V11" s="664"/>
      <c r="W11" s="664"/>
      <c r="X11" s="664"/>
      <c r="Y11" s="665"/>
      <c r="Z11" s="723" t="s">
        <v>129</v>
      </c>
      <c r="AA11" s="723"/>
      <c r="AB11" s="723"/>
      <c r="AC11" s="723"/>
      <c r="AD11" s="724" t="s">
        <v>129</v>
      </c>
      <c r="AE11" s="724"/>
      <c r="AF11" s="724"/>
      <c r="AG11" s="724"/>
      <c r="AH11" s="724"/>
      <c r="AI11" s="724"/>
      <c r="AJ11" s="724"/>
      <c r="AK11" s="724"/>
      <c r="AL11" s="666" t="s">
        <v>137</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2394685</v>
      </c>
      <c r="BH11" s="664"/>
      <c r="BI11" s="664"/>
      <c r="BJ11" s="664"/>
      <c r="BK11" s="664"/>
      <c r="BL11" s="664"/>
      <c r="BM11" s="664"/>
      <c r="BN11" s="665"/>
      <c r="BO11" s="723">
        <v>10.1</v>
      </c>
      <c r="BP11" s="723"/>
      <c r="BQ11" s="723"/>
      <c r="BR11" s="723"/>
      <c r="BS11" s="669">
        <v>470765</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592181</v>
      </c>
      <c r="CS11" s="664"/>
      <c r="CT11" s="664"/>
      <c r="CU11" s="664"/>
      <c r="CV11" s="664"/>
      <c r="CW11" s="664"/>
      <c r="CX11" s="664"/>
      <c r="CY11" s="665"/>
      <c r="CZ11" s="723">
        <v>1.2</v>
      </c>
      <c r="DA11" s="723"/>
      <c r="DB11" s="723"/>
      <c r="DC11" s="723"/>
      <c r="DD11" s="669">
        <v>198853</v>
      </c>
      <c r="DE11" s="664"/>
      <c r="DF11" s="664"/>
      <c r="DG11" s="664"/>
      <c r="DH11" s="664"/>
      <c r="DI11" s="664"/>
      <c r="DJ11" s="664"/>
      <c r="DK11" s="664"/>
      <c r="DL11" s="664"/>
      <c r="DM11" s="664"/>
      <c r="DN11" s="664"/>
      <c r="DO11" s="664"/>
      <c r="DP11" s="665"/>
      <c r="DQ11" s="669">
        <v>392811</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2608986</v>
      </c>
      <c r="S12" s="664"/>
      <c r="T12" s="664"/>
      <c r="U12" s="664"/>
      <c r="V12" s="664"/>
      <c r="W12" s="664"/>
      <c r="X12" s="664"/>
      <c r="Y12" s="665"/>
      <c r="Z12" s="723">
        <v>5.3</v>
      </c>
      <c r="AA12" s="723"/>
      <c r="AB12" s="723"/>
      <c r="AC12" s="723"/>
      <c r="AD12" s="724">
        <v>2608986</v>
      </c>
      <c r="AE12" s="724"/>
      <c r="AF12" s="724"/>
      <c r="AG12" s="724"/>
      <c r="AH12" s="724"/>
      <c r="AI12" s="724"/>
      <c r="AJ12" s="724"/>
      <c r="AK12" s="724"/>
      <c r="AL12" s="666">
        <v>10</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9583833</v>
      </c>
      <c r="BH12" s="664"/>
      <c r="BI12" s="664"/>
      <c r="BJ12" s="664"/>
      <c r="BK12" s="664"/>
      <c r="BL12" s="664"/>
      <c r="BM12" s="664"/>
      <c r="BN12" s="665"/>
      <c r="BO12" s="723">
        <v>40.4</v>
      </c>
      <c r="BP12" s="723"/>
      <c r="BQ12" s="723"/>
      <c r="BR12" s="723"/>
      <c r="BS12" s="669" t="s">
        <v>249</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274695</v>
      </c>
      <c r="CS12" s="664"/>
      <c r="CT12" s="664"/>
      <c r="CU12" s="664"/>
      <c r="CV12" s="664"/>
      <c r="CW12" s="664"/>
      <c r="CX12" s="664"/>
      <c r="CY12" s="665"/>
      <c r="CZ12" s="723">
        <v>0.6</v>
      </c>
      <c r="DA12" s="723"/>
      <c r="DB12" s="723"/>
      <c r="DC12" s="723"/>
      <c r="DD12" s="669" t="s">
        <v>241</v>
      </c>
      <c r="DE12" s="664"/>
      <c r="DF12" s="664"/>
      <c r="DG12" s="664"/>
      <c r="DH12" s="664"/>
      <c r="DI12" s="664"/>
      <c r="DJ12" s="664"/>
      <c r="DK12" s="664"/>
      <c r="DL12" s="664"/>
      <c r="DM12" s="664"/>
      <c r="DN12" s="664"/>
      <c r="DO12" s="664"/>
      <c r="DP12" s="665"/>
      <c r="DQ12" s="669">
        <v>261139</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252</v>
      </c>
      <c r="S13" s="664"/>
      <c r="T13" s="664"/>
      <c r="U13" s="664"/>
      <c r="V13" s="664"/>
      <c r="W13" s="664"/>
      <c r="X13" s="664"/>
      <c r="Y13" s="665"/>
      <c r="Z13" s="723" t="s">
        <v>137</v>
      </c>
      <c r="AA13" s="723"/>
      <c r="AB13" s="723"/>
      <c r="AC13" s="723"/>
      <c r="AD13" s="724" t="s">
        <v>129</v>
      </c>
      <c r="AE13" s="724"/>
      <c r="AF13" s="724"/>
      <c r="AG13" s="724"/>
      <c r="AH13" s="724"/>
      <c r="AI13" s="724"/>
      <c r="AJ13" s="724"/>
      <c r="AK13" s="724"/>
      <c r="AL13" s="666" t="s">
        <v>137</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9563414</v>
      </c>
      <c r="BH13" s="664"/>
      <c r="BI13" s="664"/>
      <c r="BJ13" s="664"/>
      <c r="BK13" s="664"/>
      <c r="BL13" s="664"/>
      <c r="BM13" s="664"/>
      <c r="BN13" s="665"/>
      <c r="BO13" s="723">
        <v>40.299999999999997</v>
      </c>
      <c r="BP13" s="723"/>
      <c r="BQ13" s="723"/>
      <c r="BR13" s="723"/>
      <c r="BS13" s="669" t="s">
        <v>129</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8263139</v>
      </c>
      <c r="CS13" s="664"/>
      <c r="CT13" s="664"/>
      <c r="CU13" s="664"/>
      <c r="CV13" s="664"/>
      <c r="CW13" s="664"/>
      <c r="CX13" s="664"/>
      <c r="CY13" s="665"/>
      <c r="CZ13" s="723">
        <v>17.2</v>
      </c>
      <c r="DA13" s="723"/>
      <c r="DB13" s="723"/>
      <c r="DC13" s="723"/>
      <c r="DD13" s="669">
        <v>5054394</v>
      </c>
      <c r="DE13" s="664"/>
      <c r="DF13" s="664"/>
      <c r="DG13" s="664"/>
      <c r="DH13" s="664"/>
      <c r="DI13" s="664"/>
      <c r="DJ13" s="664"/>
      <c r="DK13" s="664"/>
      <c r="DL13" s="664"/>
      <c r="DM13" s="664"/>
      <c r="DN13" s="664"/>
      <c r="DO13" s="664"/>
      <c r="DP13" s="665"/>
      <c r="DQ13" s="669">
        <v>3427813</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252</v>
      </c>
      <c r="S14" s="664"/>
      <c r="T14" s="664"/>
      <c r="U14" s="664"/>
      <c r="V14" s="664"/>
      <c r="W14" s="664"/>
      <c r="X14" s="664"/>
      <c r="Y14" s="665"/>
      <c r="Z14" s="723" t="s">
        <v>129</v>
      </c>
      <c r="AA14" s="723"/>
      <c r="AB14" s="723"/>
      <c r="AC14" s="723"/>
      <c r="AD14" s="724" t="s">
        <v>137</v>
      </c>
      <c r="AE14" s="724"/>
      <c r="AF14" s="724"/>
      <c r="AG14" s="724"/>
      <c r="AH14" s="724"/>
      <c r="AI14" s="724"/>
      <c r="AJ14" s="724"/>
      <c r="AK14" s="724"/>
      <c r="AL14" s="666" t="s">
        <v>129</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242637</v>
      </c>
      <c r="BH14" s="664"/>
      <c r="BI14" s="664"/>
      <c r="BJ14" s="664"/>
      <c r="BK14" s="664"/>
      <c r="BL14" s="664"/>
      <c r="BM14" s="664"/>
      <c r="BN14" s="665"/>
      <c r="BO14" s="723">
        <v>1</v>
      </c>
      <c r="BP14" s="723"/>
      <c r="BQ14" s="723"/>
      <c r="BR14" s="723"/>
      <c r="BS14" s="669" t="s">
        <v>137</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1435750</v>
      </c>
      <c r="CS14" s="664"/>
      <c r="CT14" s="664"/>
      <c r="CU14" s="664"/>
      <c r="CV14" s="664"/>
      <c r="CW14" s="664"/>
      <c r="CX14" s="664"/>
      <c r="CY14" s="665"/>
      <c r="CZ14" s="723">
        <v>3</v>
      </c>
      <c r="DA14" s="723"/>
      <c r="DB14" s="723"/>
      <c r="DC14" s="723"/>
      <c r="DD14" s="669">
        <v>17824</v>
      </c>
      <c r="DE14" s="664"/>
      <c r="DF14" s="664"/>
      <c r="DG14" s="664"/>
      <c r="DH14" s="664"/>
      <c r="DI14" s="664"/>
      <c r="DJ14" s="664"/>
      <c r="DK14" s="664"/>
      <c r="DL14" s="664"/>
      <c r="DM14" s="664"/>
      <c r="DN14" s="664"/>
      <c r="DO14" s="664"/>
      <c r="DP14" s="665"/>
      <c r="DQ14" s="669">
        <v>1420769</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122500</v>
      </c>
      <c r="S15" s="664"/>
      <c r="T15" s="664"/>
      <c r="U15" s="664"/>
      <c r="V15" s="664"/>
      <c r="W15" s="664"/>
      <c r="X15" s="664"/>
      <c r="Y15" s="665"/>
      <c r="Z15" s="723">
        <v>0.3</v>
      </c>
      <c r="AA15" s="723"/>
      <c r="AB15" s="723"/>
      <c r="AC15" s="723"/>
      <c r="AD15" s="724">
        <v>122500</v>
      </c>
      <c r="AE15" s="724"/>
      <c r="AF15" s="724"/>
      <c r="AG15" s="724"/>
      <c r="AH15" s="724"/>
      <c r="AI15" s="724"/>
      <c r="AJ15" s="724"/>
      <c r="AK15" s="724"/>
      <c r="AL15" s="666">
        <v>0.5</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784499</v>
      </c>
      <c r="BH15" s="664"/>
      <c r="BI15" s="664"/>
      <c r="BJ15" s="664"/>
      <c r="BK15" s="664"/>
      <c r="BL15" s="664"/>
      <c r="BM15" s="664"/>
      <c r="BN15" s="665"/>
      <c r="BO15" s="723">
        <v>3.3</v>
      </c>
      <c r="BP15" s="723"/>
      <c r="BQ15" s="723"/>
      <c r="BR15" s="723"/>
      <c r="BS15" s="669" t="s">
        <v>137</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4611741</v>
      </c>
      <c r="CS15" s="664"/>
      <c r="CT15" s="664"/>
      <c r="CU15" s="664"/>
      <c r="CV15" s="664"/>
      <c r="CW15" s="664"/>
      <c r="CX15" s="664"/>
      <c r="CY15" s="665"/>
      <c r="CZ15" s="723">
        <v>9.6</v>
      </c>
      <c r="DA15" s="723"/>
      <c r="DB15" s="723"/>
      <c r="DC15" s="723"/>
      <c r="DD15" s="669">
        <v>1148744</v>
      </c>
      <c r="DE15" s="664"/>
      <c r="DF15" s="664"/>
      <c r="DG15" s="664"/>
      <c r="DH15" s="664"/>
      <c r="DI15" s="664"/>
      <c r="DJ15" s="664"/>
      <c r="DK15" s="664"/>
      <c r="DL15" s="664"/>
      <c r="DM15" s="664"/>
      <c r="DN15" s="664"/>
      <c r="DO15" s="664"/>
      <c r="DP15" s="665"/>
      <c r="DQ15" s="669">
        <v>3192016</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252</v>
      </c>
      <c r="S16" s="664"/>
      <c r="T16" s="664"/>
      <c r="U16" s="664"/>
      <c r="V16" s="664"/>
      <c r="W16" s="664"/>
      <c r="X16" s="664"/>
      <c r="Y16" s="665"/>
      <c r="Z16" s="723" t="s">
        <v>137</v>
      </c>
      <c r="AA16" s="723"/>
      <c r="AB16" s="723"/>
      <c r="AC16" s="723"/>
      <c r="AD16" s="724" t="s">
        <v>129</v>
      </c>
      <c r="AE16" s="724"/>
      <c r="AF16" s="724"/>
      <c r="AG16" s="724"/>
      <c r="AH16" s="724"/>
      <c r="AI16" s="724"/>
      <c r="AJ16" s="724"/>
      <c r="AK16" s="724"/>
      <c r="AL16" s="666" t="s">
        <v>129</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137</v>
      </c>
      <c r="BP16" s="723"/>
      <c r="BQ16" s="723"/>
      <c r="BR16" s="723"/>
      <c r="BS16" s="669" t="s">
        <v>129</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241</v>
      </c>
      <c r="CS16" s="664"/>
      <c r="CT16" s="664"/>
      <c r="CU16" s="664"/>
      <c r="CV16" s="664"/>
      <c r="CW16" s="664"/>
      <c r="CX16" s="664"/>
      <c r="CY16" s="665"/>
      <c r="CZ16" s="723" t="s">
        <v>129</v>
      </c>
      <c r="DA16" s="723"/>
      <c r="DB16" s="723"/>
      <c r="DC16" s="723"/>
      <c r="DD16" s="669" t="s">
        <v>129</v>
      </c>
      <c r="DE16" s="664"/>
      <c r="DF16" s="664"/>
      <c r="DG16" s="664"/>
      <c r="DH16" s="664"/>
      <c r="DI16" s="664"/>
      <c r="DJ16" s="664"/>
      <c r="DK16" s="664"/>
      <c r="DL16" s="664"/>
      <c r="DM16" s="664"/>
      <c r="DN16" s="664"/>
      <c r="DO16" s="664"/>
      <c r="DP16" s="665"/>
      <c r="DQ16" s="669" t="s">
        <v>241</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134928</v>
      </c>
      <c r="S17" s="664"/>
      <c r="T17" s="664"/>
      <c r="U17" s="664"/>
      <c r="V17" s="664"/>
      <c r="W17" s="664"/>
      <c r="X17" s="664"/>
      <c r="Y17" s="665"/>
      <c r="Z17" s="723">
        <v>0.3</v>
      </c>
      <c r="AA17" s="723"/>
      <c r="AB17" s="723"/>
      <c r="AC17" s="723"/>
      <c r="AD17" s="724">
        <v>134928</v>
      </c>
      <c r="AE17" s="724"/>
      <c r="AF17" s="724"/>
      <c r="AG17" s="724"/>
      <c r="AH17" s="724"/>
      <c r="AI17" s="724"/>
      <c r="AJ17" s="724"/>
      <c r="AK17" s="724"/>
      <c r="AL17" s="666">
        <v>0.5</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137</v>
      </c>
      <c r="BP17" s="723"/>
      <c r="BQ17" s="723"/>
      <c r="BR17" s="723"/>
      <c r="BS17" s="669" t="s">
        <v>129</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4690694</v>
      </c>
      <c r="CS17" s="664"/>
      <c r="CT17" s="664"/>
      <c r="CU17" s="664"/>
      <c r="CV17" s="664"/>
      <c r="CW17" s="664"/>
      <c r="CX17" s="664"/>
      <c r="CY17" s="665"/>
      <c r="CZ17" s="723">
        <v>9.8000000000000007</v>
      </c>
      <c r="DA17" s="723"/>
      <c r="DB17" s="723"/>
      <c r="DC17" s="723"/>
      <c r="DD17" s="669" t="s">
        <v>129</v>
      </c>
      <c r="DE17" s="664"/>
      <c r="DF17" s="664"/>
      <c r="DG17" s="664"/>
      <c r="DH17" s="664"/>
      <c r="DI17" s="664"/>
      <c r="DJ17" s="664"/>
      <c r="DK17" s="664"/>
      <c r="DL17" s="664"/>
      <c r="DM17" s="664"/>
      <c r="DN17" s="664"/>
      <c r="DO17" s="664"/>
      <c r="DP17" s="665"/>
      <c r="DQ17" s="669">
        <v>4625736</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910191</v>
      </c>
      <c r="S18" s="664"/>
      <c r="T18" s="664"/>
      <c r="U18" s="664"/>
      <c r="V18" s="664"/>
      <c r="W18" s="664"/>
      <c r="X18" s="664"/>
      <c r="Y18" s="665"/>
      <c r="Z18" s="723">
        <v>1.9</v>
      </c>
      <c r="AA18" s="723"/>
      <c r="AB18" s="723"/>
      <c r="AC18" s="723"/>
      <c r="AD18" s="724">
        <v>510716</v>
      </c>
      <c r="AE18" s="724"/>
      <c r="AF18" s="724"/>
      <c r="AG18" s="724"/>
      <c r="AH18" s="724"/>
      <c r="AI18" s="724"/>
      <c r="AJ18" s="724"/>
      <c r="AK18" s="724"/>
      <c r="AL18" s="666">
        <v>2</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241</v>
      </c>
      <c r="BP18" s="723"/>
      <c r="BQ18" s="723"/>
      <c r="BR18" s="723"/>
      <c r="BS18" s="669" t="s">
        <v>241</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241</v>
      </c>
      <c r="CS18" s="664"/>
      <c r="CT18" s="664"/>
      <c r="CU18" s="664"/>
      <c r="CV18" s="664"/>
      <c r="CW18" s="664"/>
      <c r="CX18" s="664"/>
      <c r="CY18" s="665"/>
      <c r="CZ18" s="723" t="s">
        <v>129</v>
      </c>
      <c r="DA18" s="723"/>
      <c r="DB18" s="723"/>
      <c r="DC18" s="723"/>
      <c r="DD18" s="669" t="s">
        <v>249</v>
      </c>
      <c r="DE18" s="664"/>
      <c r="DF18" s="664"/>
      <c r="DG18" s="664"/>
      <c r="DH18" s="664"/>
      <c r="DI18" s="664"/>
      <c r="DJ18" s="664"/>
      <c r="DK18" s="664"/>
      <c r="DL18" s="664"/>
      <c r="DM18" s="664"/>
      <c r="DN18" s="664"/>
      <c r="DO18" s="664"/>
      <c r="DP18" s="665"/>
      <c r="DQ18" s="669" t="s">
        <v>252</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510716</v>
      </c>
      <c r="S19" s="664"/>
      <c r="T19" s="664"/>
      <c r="U19" s="664"/>
      <c r="V19" s="664"/>
      <c r="W19" s="664"/>
      <c r="X19" s="664"/>
      <c r="Y19" s="665"/>
      <c r="Z19" s="723">
        <v>1</v>
      </c>
      <c r="AA19" s="723"/>
      <c r="AB19" s="723"/>
      <c r="AC19" s="723"/>
      <c r="AD19" s="724">
        <v>510716</v>
      </c>
      <c r="AE19" s="724"/>
      <c r="AF19" s="724"/>
      <c r="AG19" s="724"/>
      <c r="AH19" s="724"/>
      <c r="AI19" s="724"/>
      <c r="AJ19" s="724"/>
      <c r="AK19" s="724"/>
      <c r="AL19" s="666">
        <v>2</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1656783</v>
      </c>
      <c r="BH19" s="664"/>
      <c r="BI19" s="664"/>
      <c r="BJ19" s="664"/>
      <c r="BK19" s="664"/>
      <c r="BL19" s="664"/>
      <c r="BM19" s="664"/>
      <c r="BN19" s="665"/>
      <c r="BO19" s="723">
        <v>7</v>
      </c>
      <c r="BP19" s="723"/>
      <c r="BQ19" s="723"/>
      <c r="BR19" s="723"/>
      <c r="BS19" s="669" t="s">
        <v>129</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241</v>
      </c>
      <c r="DA19" s="723"/>
      <c r="DB19" s="723"/>
      <c r="DC19" s="723"/>
      <c r="DD19" s="669" t="s">
        <v>129</v>
      </c>
      <c r="DE19" s="664"/>
      <c r="DF19" s="664"/>
      <c r="DG19" s="664"/>
      <c r="DH19" s="664"/>
      <c r="DI19" s="664"/>
      <c r="DJ19" s="664"/>
      <c r="DK19" s="664"/>
      <c r="DL19" s="664"/>
      <c r="DM19" s="664"/>
      <c r="DN19" s="664"/>
      <c r="DO19" s="664"/>
      <c r="DP19" s="665"/>
      <c r="DQ19" s="669" t="s">
        <v>137</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399360</v>
      </c>
      <c r="S20" s="664"/>
      <c r="T20" s="664"/>
      <c r="U20" s="664"/>
      <c r="V20" s="664"/>
      <c r="W20" s="664"/>
      <c r="X20" s="664"/>
      <c r="Y20" s="665"/>
      <c r="Z20" s="723">
        <v>0.8</v>
      </c>
      <c r="AA20" s="723"/>
      <c r="AB20" s="723"/>
      <c r="AC20" s="723"/>
      <c r="AD20" s="724" t="s">
        <v>241</v>
      </c>
      <c r="AE20" s="724"/>
      <c r="AF20" s="724"/>
      <c r="AG20" s="724"/>
      <c r="AH20" s="724"/>
      <c r="AI20" s="724"/>
      <c r="AJ20" s="724"/>
      <c r="AK20" s="724"/>
      <c r="AL20" s="666" t="s">
        <v>241</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1656783</v>
      </c>
      <c r="BH20" s="664"/>
      <c r="BI20" s="664"/>
      <c r="BJ20" s="664"/>
      <c r="BK20" s="664"/>
      <c r="BL20" s="664"/>
      <c r="BM20" s="664"/>
      <c r="BN20" s="665"/>
      <c r="BO20" s="723">
        <v>7</v>
      </c>
      <c r="BP20" s="723"/>
      <c r="BQ20" s="723"/>
      <c r="BR20" s="723"/>
      <c r="BS20" s="669" t="s">
        <v>137</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48109190</v>
      </c>
      <c r="CS20" s="664"/>
      <c r="CT20" s="664"/>
      <c r="CU20" s="664"/>
      <c r="CV20" s="664"/>
      <c r="CW20" s="664"/>
      <c r="CX20" s="664"/>
      <c r="CY20" s="665"/>
      <c r="CZ20" s="723">
        <v>100</v>
      </c>
      <c r="DA20" s="723"/>
      <c r="DB20" s="723"/>
      <c r="DC20" s="723"/>
      <c r="DD20" s="669">
        <v>7170402</v>
      </c>
      <c r="DE20" s="664"/>
      <c r="DF20" s="664"/>
      <c r="DG20" s="664"/>
      <c r="DH20" s="664"/>
      <c r="DI20" s="664"/>
      <c r="DJ20" s="664"/>
      <c r="DK20" s="664"/>
      <c r="DL20" s="664"/>
      <c r="DM20" s="664"/>
      <c r="DN20" s="664"/>
      <c r="DO20" s="664"/>
      <c r="DP20" s="665"/>
      <c r="DQ20" s="669">
        <v>29735645</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v>115</v>
      </c>
      <c r="S21" s="664"/>
      <c r="T21" s="664"/>
      <c r="U21" s="664"/>
      <c r="V21" s="664"/>
      <c r="W21" s="664"/>
      <c r="X21" s="664"/>
      <c r="Y21" s="665"/>
      <c r="Z21" s="723">
        <v>0</v>
      </c>
      <c r="AA21" s="723"/>
      <c r="AB21" s="723"/>
      <c r="AC21" s="723"/>
      <c r="AD21" s="724" t="s">
        <v>137</v>
      </c>
      <c r="AE21" s="724"/>
      <c r="AF21" s="724"/>
      <c r="AG21" s="724"/>
      <c r="AH21" s="724"/>
      <c r="AI21" s="724"/>
      <c r="AJ21" s="724"/>
      <c r="AK21" s="724"/>
      <c r="AL21" s="666" t="s">
        <v>252</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919</v>
      </c>
      <c r="BH21" s="664"/>
      <c r="BI21" s="664"/>
      <c r="BJ21" s="664"/>
      <c r="BK21" s="664"/>
      <c r="BL21" s="664"/>
      <c r="BM21" s="664"/>
      <c r="BN21" s="665"/>
      <c r="BO21" s="723">
        <v>0</v>
      </c>
      <c r="BP21" s="723"/>
      <c r="BQ21" s="723"/>
      <c r="BR21" s="723"/>
      <c r="BS21" s="669" t="s">
        <v>137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28016113</v>
      </c>
      <c r="S22" s="664"/>
      <c r="T22" s="664"/>
      <c r="U22" s="664"/>
      <c r="V22" s="664"/>
      <c r="W22" s="664"/>
      <c r="X22" s="664"/>
      <c r="Y22" s="665"/>
      <c r="Z22" s="723">
        <v>57.2</v>
      </c>
      <c r="AA22" s="723"/>
      <c r="AB22" s="723"/>
      <c r="AC22" s="723"/>
      <c r="AD22" s="724">
        <v>25960774</v>
      </c>
      <c r="AE22" s="724"/>
      <c r="AF22" s="724"/>
      <c r="AG22" s="724"/>
      <c r="AH22" s="724"/>
      <c r="AI22" s="724"/>
      <c r="AJ22" s="724"/>
      <c r="AK22" s="724"/>
      <c r="AL22" s="666">
        <v>99.4</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137</v>
      </c>
      <c r="BH22" s="664"/>
      <c r="BI22" s="664"/>
      <c r="BJ22" s="664"/>
      <c r="BK22" s="664"/>
      <c r="BL22" s="664"/>
      <c r="BM22" s="664"/>
      <c r="BN22" s="665"/>
      <c r="BO22" s="723" t="s">
        <v>137</v>
      </c>
      <c r="BP22" s="723"/>
      <c r="BQ22" s="723"/>
      <c r="BR22" s="723"/>
      <c r="BS22" s="669" t="s">
        <v>129</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17636</v>
      </c>
      <c r="S23" s="664"/>
      <c r="T23" s="664"/>
      <c r="U23" s="664"/>
      <c r="V23" s="664"/>
      <c r="W23" s="664"/>
      <c r="X23" s="664"/>
      <c r="Y23" s="665"/>
      <c r="Z23" s="723">
        <v>0</v>
      </c>
      <c r="AA23" s="723"/>
      <c r="AB23" s="723"/>
      <c r="AC23" s="723"/>
      <c r="AD23" s="724">
        <v>17636</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1655864</v>
      </c>
      <c r="BH23" s="664"/>
      <c r="BI23" s="664"/>
      <c r="BJ23" s="664"/>
      <c r="BK23" s="664"/>
      <c r="BL23" s="664"/>
      <c r="BM23" s="664"/>
      <c r="BN23" s="665"/>
      <c r="BO23" s="723">
        <v>7</v>
      </c>
      <c r="BP23" s="723"/>
      <c r="BQ23" s="723"/>
      <c r="BR23" s="723"/>
      <c r="BS23" s="669" t="s">
        <v>129</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870596</v>
      </c>
      <c r="S24" s="664"/>
      <c r="T24" s="664"/>
      <c r="U24" s="664"/>
      <c r="V24" s="664"/>
      <c r="W24" s="664"/>
      <c r="X24" s="664"/>
      <c r="Y24" s="665"/>
      <c r="Z24" s="723">
        <v>1.8</v>
      </c>
      <c r="AA24" s="723"/>
      <c r="AB24" s="723"/>
      <c r="AC24" s="723"/>
      <c r="AD24" s="724" t="s">
        <v>129</v>
      </c>
      <c r="AE24" s="724"/>
      <c r="AF24" s="724"/>
      <c r="AG24" s="724"/>
      <c r="AH24" s="724"/>
      <c r="AI24" s="724"/>
      <c r="AJ24" s="724"/>
      <c r="AK24" s="724"/>
      <c r="AL24" s="666" t="s">
        <v>252</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137</v>
      </c>
      <c r="BH24" s="664"/>
      <c r="BI24" s="664"/>
      <c r="BJ24" s="664"/>
      <c r="BK24" s="664"/>
      <c r="BL24" s="664"/>
      <c r="BM24" s="664"/>
      <c r="BN24" s="665"/>
      <c r="BO24" s="723" t="s">
        <v>137</v>
      </c>
      <c r="BP24" s="723"/>
      <c r="BQ24" s="723"/>
      <c r="BR24" s="723"/>
      <c r="BS24" s="669" t="s">
        <v>129</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23446543</v>
      </c>
      <c r="CS24" s="727"/>
      <c r="CT24" s="727"/>
      <c r="CU24" s="727"/>
      <c r="CV24" s="727"/>
      <c r="CW24" s="727"/>
      <c r="CX24" s="727"/>
      <c r="CY24" s="773"/>
      <c r="CZ24" s="774">
        <v>48.7</v>
      </c>
      <c r="DA24" s="743"/>
      <c r="DB24" s="743"/>
      <c r="DC24" s="777"/>
      <c r="DD24" s="772">
        <v>14196940</v>
      </c>
      <c r="DE24" s="727"/>
      <c r="DF24" s="727"/>
      <c r="DG24" s="727"/>
      <c r="DH24" s="727"/>
      <c r="DI24" s="727"/>
      <c r="DJ24" s="727"/>
      <c r="DK24" s="773"/>
      <c r="DL24" s="772">
        <v>13823098</v>
      </c>
      <c r="DM24" s="727"/>
      <c r="DN24" s="727"/>
      <c r="DO24" s="727"/>
      <c r="DP24" s="727"/>
      <c r="DQ24" s="727"/>
      <c r="DR24" s="727"/>
      <c r="DS24" s="727"/>
      <c r="DT24" s="727"/>
      <c r="DU24" s="727"/>
      <c r="DV24" s="773"/>
      <c r="DW24" s="774">
        <v>51.6</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819537</v>
      </c>
      <c r="S25" s="664"/>
      <c r="T25" s="664"/>
      <c r="U25" s="664"/>
      <c r="V25" s="664"/>
      <c r="W25" s="664"/>
      <c r="X25" s="664"/>
      <c r="Y25" s="665"/>
      <c r="Z25" s="723">
        <v>1.7</v>
      </c>
      <c r="AA25" s="723"/>
      <c r="AB25" s="723"/>
      <c r="AC25" s="723"/>
      <c r="AD25" s="724">
        <v>71224</v>
      </c>
      <c r="AE25" s="724"/>
      <c r="AF25" s="724"/>
      <c r="AG25" s="724"/>
      <c r="AH25" s="724"/>
      <c r="AI25" s="724"/>
      <c r="AJ25" s="724"/>
      <c r="AK25" s="724"/>
      <c r="AL25" s="666">
        <v>0.3</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241</v>
      </c>
      <c r="BP25" s="723"/>
      <c r="BQ25" s="723"/>
      <c r="BR25" s="723"/>
      <c r="BS25" s="669" t="s">
        <v>137</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6653547</v>
      </c>
      <c r="CS25" s="662"/>
      <c r="CT25" s="662"/>
      <c r="CU25" s="662"/>
      <c r="CV25" s="662"/>
      <c r="CW25" s="662"/>
      <c r="CX25" s="662"/>
      <c r="CY25" s="663"/>
      <c r="CZ25" s="666">
        <v>13.8</v>
      </c>
      <c r="DA25" s="695"/>
      <c r="DB25" s="695"/>
      <c r="DC25" s="696"/>
      <c r="DD25" s="669">
        <v>5885309</v>
      </c>
      <c r="DE25" s="662"/>
      <c r="DF25" s="662"/>
      <c r="DG25" s="662"/>
      <c r="DH25" s="662"/>
      <c r="DI25" s="662"/>
      <c r="DJ25" s="662"/>
      <c r="DK25" s="663"/>
      <c r="DL25" s="669">
        <v>5651137</v>
      </c>
      <c r="DM25" s="662"/>
      <c r="DN25" s="662"/>
      <c r="DO25" s="662"/>
      <c r="DP25" s="662"/>
      <c r="DQ25" s="662"/>
      <c r="DR25" s="662"/>
      <c r="DS25" s="662"/>
      <c r="DT25" s="662"/>
      <c r="DU25" s="662"/>
      <c r="DV25" s="663"/>
      <c r="DW25" s="666">
        <v>21.1</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367467</v>
      </c>
      <c r="S26" s="664"/>
      <c r="T26" s="664"/>
      <c r="U26" s="664"/>
      <c r="V26" s="664"/>
      <c r="W26" s="664"/>
      <c r="X26" s="664"/>
      <c r="Y26" s="665"/>
      <c r="Z26" s="723">
        <v>0.8</v>
      </c>
      <c r="AA26" s="723"/>
      <c r="AB26" s="723"/>
      <c r="AC26" s="723"/>
      <c r="AD26" s="724" t="s">
        <v>129</v>
      </c>
      <c r="AE26" s="724"/>
      <c r="AF26" s="724"/>
      <c r="AG26" s="724"/>
      <c r="AH26" s="724"/>
      <c r="AI26" s="724"/>
      <c r="AJ26" s="724"/>
      <c r="AK26" s="724"/>
      <c r="AL26" s="666" t="s">
        <v>241</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129</v>
      </c>
      <c r="BP26" s="723"/>
      <c r="BQ26" s="723"/>
      <c r="BR26" s="723"/>
      <c r="BS26" s="669" t="s">
        <v>137</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4285354</v>
      </c>
      <c r="CS26" s="664"/>
      <c r="CT26" s="664"/>
      <c r="CU26" s="664"/>
      <c r="CV26" s="664"/>
      <c r="CW26" s="664"/>
      <c r="CX26" s="664"/>
      <c r="CY26" s="665"/>
      <c r="CZ26" s="666">
        <v>8.9</v>
      </c>
      <c r="DA26" s="695"/>
      <c r="DB26" s="695"/>
      <c r="DC26" s="696"/>
      <c r="DD26" s="669">
        <v>3680751</v>
      </c>
      <c r="DE26" s="664"/>
      <c r="DF26" s="664"/>
      <c r="DG26" s="664"/>
      <c r="DH26" s="664"/>
      <c r="DI26" s="664"/>
      <c r="DJ26" s="664"/>
      <c r="DK26" s="665"/>
      <c r="DL26" s="669" t="s">
        <v>249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8161342</v>
      </c>
      <c r="S27" s="664"/>
      <c r="T27" s="664"/>
      <c r="U27" s="664"/>
      <c r="V27" s="664"/>
      <c r="W27" s="664"/>
      <c r="X27" s="664"/>
      <c r="Y27" s="665"/>
      <c r="Z27" s="723">
        <v>16.7</v>
      </c>
      <c r="AA27" s="723"/>
      <c r="AB27" s="723"/>
      <c r="AC27" s="723"/>
      <c r="AD27" s="724" t="s">
        <v>129</v>
      </c>
      <c r="AE27" s="724"/>
      <c r="AF27" s="724"/>
      <c r="AG27" s="724"/>
      <c r="AH27" s="724"/>
      <c r="AI27" s="724"/>
      <c r="AJ27" s="724"/>
      <c r="AK27" s="724"/>
      <c r="AL27" s="666" t="s">
        <v>137</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23732556</v>
      </c>
      <c r="BH27" s="664"/>
      <c r="BI27" s="664"/>
      <c r="BJ27" s="664"/>
      <c r="BK27" s="664"/>
      <c r="BL27" s="664"/>
      <c r="BM27" s="664"/>
      <c r="BN27" s="665"/>
      <c r="BO27" s="723">
        <v>100</v>
      </c>
      <c r="BP27" s="723"/>
      <c r="BQ27" s="723"/>
      <c r="BR27" s="723"/>
      <c r="BS27" s="669">
        <v>470765</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12102302</v>
      </c>
      <c r="CS27" s="662"/>
      <c r="CT27" s="662"/>
      <c r="CU27" s="662"/>
      <c r="CV27" s="662"/>
      <c r="CW27" s="662"/>
      <c r="CX27" s="662"/>
      <c r="CY27" s="663"/>
      <c r="CZ27" s="666">
        <v>25.2</v>
      </c>
      <c r="DA27" s="695"/>
      <c r="DB27" s="695"/>
      <c r="DC27" s="696"/>
      <c r="DD27" s="669">
        <v>3685895</v>
      </c>
      <c r="DE27" s="662"/>
      <c r="DF27" s="662"/>
      <c r="DG27" s="662"/>
      <c r="DH27" s="662"/>
      <c r="DI27" s="662"/>
      <c r="DJ27" s="662"/>
      <c r="DK27" s="663"/>
      <c r="DL27" s="669">
        <v>3546225</v>
      </c>
      <c r="DM27" s="662"/>
      <c r="DN27" s="662"/>
      <c r="DO27" s="662"/>
      <c r="DP27" s="662"/>
      <c r="DQ27" s="662"/>
      <c r="DR27" s="662"/>
      <c r="DS27" s="662"/>
      <c r="DT27" s="662"/>
      <c r="DU27" s="662"/>
      <c r="DV27" s="663"/>
      <c r="DW27" s="666">
        <v>13.2</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252</v>
      </c>
      <c r="AA28" s="723"/>
      <c r="AB28" s="723"/>
      <c r="AC28" s="723"/>
      <c r="AD28" s="724" t="s">
        <v>249</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4690694</v>
      </c>
      <c r="CS28" s="664"/>
      <c r="CT28" s="664"/>
      <c r="CU28" s="664"/>
      <c r="CV28" s="664"/>
      <c r="CW28" s="664"/>
      <c r="CX28" s="664"/>
      <c r="CY28" s="665"/>
      <c r="CZ28" s="666">
        <v>9.8000000000000007</v>
      </c>
      <c r="DA28" s="695"/>
      <c r="DB28" s="695"/>
      <c r="DC28" s="696"/>
      <c r="DD28" s="669">
        <v>4625736</v>
      </c>
      <c r="DE28" s="664"/>
      <c r="DF28" s="664"/>
      <c r="DG28" s="664"/>
      <c r="DH28" s="664"/>
      <c r="DI28" s="664"/>
      <c r="DJ28" s="664"/>
      <c r="DK28" s="665"/>
      <c r="DL28" s="669">
        <v>4625736</v>
      </c>
      <c r="DM28" s="664"/>
      <c r="DN28" s="664"/>
      <c r="DO28" s="664"/>
      <c r="DP28" s="664"/>
      <c r="DQ28" s="664"/>
      <c r="DR28" s="664"/>
      <c r="DS28" s="664"/>
      <c r="DT28" s="664"/>
      <c r="DU28" s="664"/>
      <c r="DV28" s="665"/>
      <c r="DW28" s="666">
        <v>17.3</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3244194</v>
      </c>
      <c r="S29" s="664"/>
      <c r="T29" s="664"/>
      <c r="U29" s="664"/>
      <c r="V29" s="664"/>
      <c r="W29" s="664"/>
      <c r="X29" s="664"/>
      <c r="Y29" s="665"/>
      <c r="Z29" s="723">
        <v>6.6</v>
      </c>
      <c r="AA29" s="723"/>
      <c r="AB29" s="723"/>
      <c r="AC29" s="723"/>
      <c r="AD29" s="724" t="s">
        <v>129</v>
      </c>
      <c r="AE29" s="724"/>
      <c r="AF29" s="724"/>
      <c r="AG29" s="724"/>
      <c r="AH29" s="724"/>
      <c r="AI29" s="724"/>
      <c r="AJ29" s="724"/>
      <c r="AK29" s="724"/>
      <c r="AL29" s="666" t="s">
        <v>241</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4690468</v>
      </c>
      <c r="CS29" s="662"/>
      <c r="CT29" s="662"/>
      <c r="CU29" s="662"/>
      <c r="CV29" s="662"/>
      <c r="CW29" s="662"/>
      <c r="CX29" s="662"/>
      <c r="CY29" s="663"/>
      <c r="CZ29" s="666">
        <v>9.6999999999999993</v>
      </c>
      <c r="DA29" s="695"/>
      <c r="DB29" s="695"/>
      <c r="DC29" s="696"/>
      <c r="DD29" s="669">
        <v>4625510</v>
      </c>
      <c r="DE29" s="662"/>
      <c r="DF29" s="662"/>
      <c r="DG29" s="662"/>
      <c r="DH29" s="662"/>
      <c r="DI29" s="662"/>
      <c r="DJ29" s="662"/>
      <c r="DK29" s="663"/>
      <c r="DL29" s="669">
        <v>4625510</v>
      </c>
      <c r="DM29" s="662"/>
      <c r="DN29" s="662"/>
      <c r="DO29" s="662"/>
      <c r="DP29" s="662"/>
      <c r="DQ29" s="662"/>
      <c r="DR29" s="662"/>
      <c r="DS29" s="662"/>
      <c r="DT29" s="662"/>
      <c r="DU29" s="662"/>
      <c r="DV29" s="663"/>
      <c r="DW29" s="666">
        <v>17.3</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95436</v>
      </c>
      <c r="S30" s="664"/>
      <c r="T30" s="664"/>
      <c r="U30" s="664"/>
      <c r="V30" s="664"/>
      <c r="W30" s="664"/>
      <c r="X30" s="664"/>
      <c r="Y30" s="665"/>
      <c r="Z30" s="723">
        <v>0.2</v>
      </c>
      <c r="AA30" s="723"/>
      <c r="AB30" s="723"/>
      <c r="AC30" s="723"/>
      <c r="AD30" s="724">
        <v>74202</v>
      </c>
      <c r="AE30" s="724"/>
      <c r="AF30" s="724"/>
      <c r="AG30" s="724"/>
      <c r="AH30" s="724"/>
      <c r="AI30" s="724"/>
      <c r="AJ30" s="724"/>
      <c r="AK30" s="724"/>
      <c r="AL30" s="666">
        <v>0.3</v>
      </c>
      <c r="AM30" s="667"/>
      <c r="AN30" s="667"/>
      <c r="AO30" s="725"/>
      <c r="AP30" s="751" t="s">
        <v>308</v>
      </c>
      <c r="AQ30" s="752"/>
      <c r="AR30" s="752"/>
      <c r="AS30" s="752"/>
      <c r="AT30" s="757" t="s">
        <v>309</v>
      </c>
      <c r="AU30" s="230"/>
      <c r="AV30" s="230"/>
      <c r="AW30" s="230"/>
      <c r="AX30" s="760" t="s">
        <v>185</v>
      </c>
      <c r="AY30" s="761"/>
      <c r="AZ30" s="761"/>
      <c r="BA30" s="761"/>
      <c r="BB30" s="761"/>
      <c r="BC30" s="761"/>
      <c r="BD30" s="761"/>
      <c r="BE30" s="761"/>
      <c r="BF30" s="762"/>
      <c r="BG30" s="741">
        <v>99.2</v>
      </c>
      <c r="BH30" s="742"/>
      <c r="BI30" s="742"/>
      <c r="BJ30" s="742"/>
      <c r="BK30" s="742"/>
      <c r="BL30" s="742"/>
      <c r="BM30" s="743">
        <v>97.1</v>
      </c>
      <c r="BN30" s="742"/>
      <c r="BO30" s="742"/>
      <c r="BP30" s="742"/>
      <c r="BQ30" s="744"/>
      <c r="BR30" s="741">
        <v>99.2</v>
      </c>
      <c r="BS30" s="742"/>
      <c r="BT30" s="742"/>
      <c r="BU30" s="742"/>
      <c r="BV30" s="742"/>
      <c r="BW30" s="742"/>
      <c r="BX30" s="743">
        <v>96.7</v>
      </c>
      <c r="BY30" s="742"/>
      <c r="BZ30" s="742"/>
      <c r="CA30" s="742"/>
      <c r="CB30" s="744"/>
      <c r="CD30" s="747"/>
      <c r="CE30" s="748"/>
      <c r="CF30" s="705" t="s">
        <v>310</v>
      </c>
      <c r="CG30" s="702"/>
      <c r="CH30" s="702"/>
      <c r="CI30" s="702"/>
      <c r="CJ30" s="702"/>
      <c r="CK30" s="702"/>
      <c r="CL30" s="702"/>
      <c r="CM30" s="702"/>
      <c r="CN30" s="702"/>
      <c r="CO30" s="702"/>
      <c r="CP30" s="702"/>
      <c r="CQ30" s="703"/>
      <c r="CR30" s="661">
        <v>4470684</v>
      </c>
      <c r="CS30" s="664"/>
      <c r="CT30" s="664"/>
      <c r="CU30" s="664"/>
      <c r="CV30" s="664"/>
      <c r="CW30" s="664"/>
      <c r="CX30" s="664"/>
      <c r="CY30" s="665"/>
      <c r="CZ30" s="666">
        <v>9.3000000000000007</v>
      </c>
      <c r="DA30" s="695"/>
      <c r="DB30" s="695"/>
      <c r="DC30" s="696"/>
      <c r="DD30" s="669">
        <v>4405726</v>
      </c>
      <c r="DE30" s="664"/>
      <c r="DF30" s="664"/>
      <c r="DG30" s="664"/>
      <c r="DH30" s="664"/>
      <c r="DI30" s="664"/>
      <c r="DJ30" s="664"/>
      <c r="DK30" s="665"/>
      <c r="DL30" s="669">
        <v>4405726</v>
      </c>
      <c r="DM30" s="664"/>
      <c r="DN30" s="664"/>
      <c r="DO30" s="664"/>
      <c r="DP30" s="664"/>
      <c r="DQ30" s="664"/>
      <c r="DR30" s="664"/>
      <c r="DS30" s="664"/>
      <c r="DT30" s="664"/>
      <c r="DU30" s="664"/>
      <c r="DV30" s="665"/>
      <c r="DW30" s="666">
        <v>16.399999999999999</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294701</v>
      </c>
      <c r="S31" s="664"/>
      <c r="T31" s="664"/>
      <c r="U31" s="664"/>
      <c r="V31" s="664"/>
      <c r="W31" s="664"/>
      <c r="X31" s="664"/>
      <c r="Y31" s="665"/>
      <c r="Z31" s="723">
        <v>0.6</v>
      </c>
      <c r="AA31" s="723"/>
      <c r="AB31" s="723"/>
      <c r="AC31" s="723"/>
      <c r="AD31" s="724" t="s">
        <v>129</v>
      </c>
      <c r="AE31" s="724"/>
      <c r="AF31" s="724"/>
      <c r="AG31" s="724"/>
      <c r="AH31" s="724"/>
      <c r="AI31" s="724"/>
      <c r="AJ31" s="724"/>
      <c r="AK31" s="724"/>
      <c r="AL31" s="666" t="s">
        <v>241</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99.2</v>
      </c>
      <c r="BH31" s="662"/>
      <c r="BI31" s="662"/>
      <c r="BJ31" s="662"/>
      <c r="BK31" s="662"/>
      <c r="BL31" s="662"/>
      <c r="BM31" s="667">
        <v>97</v>
      </c>
      <c r="BN31" s="740"/>
      <c r="BO31" s="740"/>
      <c r="BP31" s="740"/>
      <c r="BQ31" s="701"/>
      <c r="BR31" s="739">
        <v>99</v>
      </c>
      <c r="BS31" s="662"/>
      <c r="BT31" s="662"/>
      <c r="BU31" s="662"/>
      <c r="BV31" s="662"/>
      <c r="BW31" s="662"/>
      <c r="BX31" s="667">
        <v>96.5</v>
      </c>
      <c r="BY31" s="740"/>
      <c r="BZ31" s="740"/>
      <c r="CA31" s="740"/>
      <c r="CB31" s="701"/>
      <c r="CD31" s="747"/>
      <c r="CE31" s="748"/>
      <c r="CF31" s="705" t="s">
        <v>314</v>
      </c>
      <c r="CG31" s="702"/>
      <c r="CH31" s="702"/>
      <c r="CI31" s="702"/>
      <c r="CJ31" s="702"/>
      <c r="CK31" s="702"/>
      <c r="CL31" s="702"/>
      <c r="CM31" s="702"/>
      <c r="CN31" s="702"/>
      <c r="CO31" s="702"/>
      <c r="CP31" s="702"/>
      <c r="CQ31" s="703"/>
      <c r="CR31" s="661">
        <v>219784</v>
      </c>
      <c r="CS31" s="662"/>
      <c r="CT31" s="662"/>
      <c r="CU31" s="662"/>
      <c r="CV31" s="662"/>
      <c r="CW31" s="662"/>
      <c r="CX31" s="662"/>
      <c r="CY31" s="663"/>
      <c r="CZ31" s="666">
        <v>0.5</v>
      </c>
      <c r="DA31" s="695"/>
      <c r="DB31" s="695"/>
      <c r="DC31" s="696"/>
      <c r="DD31" s="669">
        <v>219784</v>
      </c>
      <c r="DE31" s="662"/>
      <c r="DF31" s="662"/>
      <c r="DG31" s="662"/>
      <c r="DH31" s="662"/>
      <c r="DI31" s="662"/>
      <c r="DJ31" s="662"/>
      <c r="DK31" s="663"/>
      <c r="DL31" s="669">
        <v>219784</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1538905</v>
      </c>
      <c r="S32" s="664"/>
      <c r="T32" s="664"/>
      <c r="U32" s="664"/>
      <c r="V32" s="664"/>
      <c r="W32" s="664"/>
      <c r="X32" s="664"/>
      <c r="Y32" s="665"/>
      <c r="Z32" s="723">
        <v>3.1</v>
      </c>
      <c r="AA32" s="723"/>
      <c r="AB32" s="723"/>
      <c r="AC32" s="723"/>
      <c r="AD32" s="724" t="s">
        <v>129</v>
      </c>
      <c r="AE32" s="724"/>
      <c r="AF32" s="724"/>
      <c r="AG32" s="724"/>
      <c r="AH32" s="724"/>
      <c r="AI32" s="724"/>
      <c r="AJ32" s="724"/>
      <c r="AK32" s="724"/>
      <c r="AL32" s="666" t="s">
        <v>252</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99.3</v>
      </c>
      <c r="BH32" s="677"/>
      <c r="BI32" s="677"/>
      <c r="BJ32" s="677"/>
      <c r="BK32" s="677"/>
      <c r="BL32" s="677"/>
      <c r="BM32" s="721">
        <v>97.1</v>
      </c>
      <c r="BN32" s="677"/>
      <c r="BO32" s="677"/>
      <c r="BP32" s="677"/>
      <c r="BQ32" s="714"/>
      <c r="BR32" s="738">
        <v>99.3</v>
      </c>
      <c r="BS32" s="677"/>
      <c r="BT32" s="677"/>
      <c r="BU32" s="677"/>
      <c r="BV32" s="677"/>
      <c r="BW32" s="677"/>
      <c r="BX32" s="721">
        <v>96.7</v>
      </c>
      <c r="BY32" s="677"/>
      <c r="BZ32" s="677"/>
      <c r="CA32" s="677"/>
      <c r="CB32" s="714"/>
      <c r="CD32" s="749"/>
      <c r="CE32" s="750"/>
      <c r="CF32" s="705" t="s">
        <v>317</v>
      </c>
      <c r="CG32" s="702"/>
      <c r="CH32" s="702"/>
      <c r="CI32" s="702"/>
      <c r="CJ32" s="702"/>
      <c r="CK32" s="702"/>
      <c r="CL32" s="702"/>
      <c r="CM32" s="702"/>
      <c r="CN32" s="702"/>
      <c r="CO32" s="702"/>
      <c r="CP32" s="702"/>
      <c r="CQ32" s="703"/>
      <c r="CR32" s="661">
        <v>226</v>
      </c>
      <c r="CS32" s="664"/>
      <c r="CT32" s="664"/>
      <c r="CU32" s="664"/>
      <c r="CV32" s="664"/>
      <c r="CW32" s="664"/>
      <c r="CX32" s="664"/>
      <c r="CY32" s="665"/>
      <c r="CZ32" s="666">
        <v>0</v>
      </c>
      <c r="DA32" s="695"/>
      <c r="DB32" s="695"/>
      <c r="DC32" s="696"/>
      <c r="DD32" s="669">
        <v>226</v>
      </c>
      <c r="DE32" s="664"/>
      <c r="DF32" s="664"/>
      <c r="DG32" s="664"/>
      <c r="DH32" s="664"/>
      <c r="DI32" s="664"/>
      <c r="DJ32" s="664"/>
      <c r="DK32" s="665"/>
      <c r="DL32" s="669">
        <v>226</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577988</v>
      </c>
      <c r="S33" s="664"/>
      <c r="T33" s="664"/>
      <c r="U33" s="664"/>
      <c r="V33" s="664"/>
      <c r="W33" s="664"/>
      <c r="X33" s="664"/>
      <c r="Y33" s="665"/>
      <c r="Z33" s="723">
        <v>1.2</v>
      </c>
      <c r="AA33" s="723"/>
      <c r="AB33" s="723"/>
      <c r="AC33" s="723"/>
      <c r="AD33" s="724" t="s">
        <v>241</v>
      </c>
      <c r="AE33" s="724"/>
      <c r="AF33" s="724"/>
      <c r="AG33" s="724"/>
      <c r="AH33" s="724"/>
      <c r="AI33" s="724"/>
      <c r="AJ33" s="724"/>
      <c r="AK33" s="724"/>
      <c r="AL33" s="666" t="s">
        <v>241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17492245</v>
      </c>
      <c r="CS33" s="662"/>
      <c r="CT33" s="662"/>
      <c r="CU33" s="662"/>
      <c r="CV33" s="662"/>
      <c r="CW33" s="662"/>
      <c r="CX33" s="662"/>
      <c r="CY33" s="663"/>
      <c r="CZ33" s="666">
        <v>36.4</v>
      </c>
      <c r="DA33" s="695"/>
      <c r="DB33" s="695"/>
      <c r="DC33" s="696"/>
      <c r="DD33" s="669">
        <v>14235237</v>
      </c>
      <c r="DE33" s="662"/>
      <c r="DF33" s="662"/>
      <c r="DG33" s="662"/>
      <c r="DH33" s="662"/>
      <c r="DI33" s="662"/>
      <c r="DJ33" s="662"/>
      <c r="DK33" s="663"/>
      <c r="DL33" s="669">
        <v>11409771</v>
      </c>
      <c r="DM33" s="662"/>
      <c r="DN33" s="662"/>
      <c r="DO33" s="662"/>
      <c r="DP33" s="662"/>
      <c r="DQ33" s="662"/>
      <c r="DR33" s="662"/>
      <c r="DS33" s="662"/>
      <c r="DT33" s="662"/>
      <c r="DU33" s="662"/>
      <c r="DV33" s="663"/>
      <c r="DW33" s="666">
        <v>42.6</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1149126</v>
      </c>
      <c r="S34" s="664"/>
      <c r="T34" s="664"/>
      <c r="U34" s="664"/>
      <c r="V34" s="664"/>
      <c r="W34" s="664"/>
      <c r="X34" s="664"/>
      <c r="Y34" s="665"/>
      <c r="Z34" s="723">
        <v>2.2999999999999998</v>
      </c>
      <c r="AA34" s="723"/>
      <c r="AB34" s="723"/>
      <c r="AC34" s="723"/>
      <c r="AD34" s="724">
        <v>906</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7372624</v>
      </c>
      <c r="CS34" s="664"/>
      <c r="CT34" s="664"/>
      <c r="CU34" s="664"/>
      <c r="CV34" s="664"/>
      <c r="CW34" s="664"/>
      <c r="CX34" s="664"/>
      <c r="CY34" s="665"/>
      <c r="CZ34" s="666">
        <v>15.3</v>
      </c>
      <c r="DA34" s="695"/>
      <c r="DB34" s="695"/>
      <c r="DC34" s="696"/>
      <c r="DD34" s="669">
        <v>5403627</v>
      </c>
      <c r="DE34" s="664"/>
      <c r="DF34" s="664"/>
      <c r="DG34" s="664"/>
      <c r="DH34" s="664"/>
      <c r="DI34" s="664"/>
      <c r="DJ34" s="664"/>
      <c r="DK34" s="665"/>
      <c r="DL34" s="669">
        <v>4557858</v>
      </c>
      <c r="DM34" s="664"/>
      <c r="DN34" s="664"/>
      <c r="DO34" s="664"/>
      <c r="DP34" s="664"/>
      <c r="DQ34" s="664"/>
      <c r="DR34" s="664"/>
      <c r="DS34" s="664"/>
      <c r="DT34" s="664"/>
      <c r="DU34" s="664"/>
      <c r="DV34" s="665"/>
      <c r="DW34" s="666">
        <v>17</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3790787</v>
      </c>
      <c r="S35" s="664"/>
      <c r="T35" s="664"/>
      <c r="U35" s="664"/>
      <c r="V35" s="664"/>
      <c r="W35" s="664"/>
      <c r="X35" s="664"/>
      <c r="Y35" s="665"/>
      <c r="Z35" s="723">
        <v>7.7</v>
      </c>
      <c r="AA35" s="723"/>
      <c r="AB35" s="723"/>
      <c r="AC35" s="723"/>
      <c r="AD35" s="724" t="s">
        <v>241</v>
      </c>
      <c r="AE35" s="724"/>
      <c r="AF35" s="724"/>
      <c r="AG35" s="724"/>
      <c r="AH35" s="724"/>
      <c r="AI35" s="724"/>
      <c r="AJ35" s="724"/>
      <c r="AK35" s="724"/>
      <c r="AL35" s="666" t="s">
        <v>137</v>
      </c>
      <c r="AM35" s="667"/>
      <c r="AN35" s="667"/>
      <c r="AO35" s="725"/>
      <c r="AP35" s="234"/>
      <c r="AQ35" s="729" t="s">
        <v>325</v>
      </c>
      <c r="AR35" s="730"/>
      <c r="AS35" s="730"/>
      <c r="AT35" s="730"/>
      <c r="AU35" s="730"/>
      <c r="AV35" s="730"/>
      <c r="AW35" s="730"/>
      <c r="AX35" s="730"/>
      <c r="AY35" s="731"/>
      <c r="AZ35" s="726">
        <v>5077023</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73006</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411593</v>
      </c>
      <c r="CS35" s="662"/>
      <c r="CT35" s="662"/>
      <c r="CU35" s="662"/>
      <c r="CV35" s="662"/>
      <c r="CW35" s="662"/>
      <c r="CX35" s="662"/>
      <c r="CY35" s="663"/>
      <c r="CZ35" s="666">
        <v>0.9</v>
      </c>
      <c r="DA35" s="695"/>
      <c r="DB35" s="695"/>
      <c r="DC35" s="696"/>
      <c r="DD35" s="669">
        <v>399380</v>
      </c>
      <c r="DE35" s="662"/>
      <c r="DF35" s="662"/>
      <c r="DG35" s="662"/>
      <c r="DH35" s="662"/>
      <c r="DI35" s="662"/>
      <c r="DJ35" s="662"/>
      <c r="DK35" s="663"/>
      <c r="DL35" s="669">
        <v>360596</v>
      </c>
      <c r="DM35" s="662"/>
      <c r="DN35" s="662"/>
      <c r="DO35" s="662"/>
      <c r="DP35" s="662"/>
      <c r="DQ35" s="662"/>
      <c r="DR35" s="662"/>
      <c r="DS35" s="662"/>
      <c r="DT35" s="662"/>
      <c r="DU35" s="662"/>
      <c r="DV35" s="663"/>
      <c r="DW35" s="666">
        <v>1.3</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241</v>
      </c>
      <c r="S36" s="664"/>
      <c r="T36" s="664"/>
      <c r="U36" s="664"/>
      <c r="V36" s="664"/>
      <c r="W36" s="664"/>
      <c r="X36" s="664"/>
      <c r="Y36" s="665"/>
      <c r="Z36" s="723" t="s">
        <v>252</v>
      </c>
      <c r="AA36" s="723"/>
      <c r="AB36" s="723"/>
      <c r="AC36" s="723"/>
      <c r="AD36" s="724" t="s">
        <v>137</v>
      </c>
      <c r="AE36" s="724"/>
      <c r="AF36" s="724"/>
      <c r="AG36" s="724"/>
      <c r="AH36" s="724"/>
      <c r="AI36" s="724"/>
      <c r="AJ36" s="724"/>
      <c r="AK36" s="724"/>
      <c r="AL36" s="666" t="s">
        <v>252</v>
      </c>
      <c r="AM36" s="667"/>
      <c r="AN36" s="667"/>
      <c r="AO36" s="725"/>
      <c r="AQ36" s="698" t="s">
        <v>329</v>
      </c>
      <c r="AR36" s="699"/>
      <c r="AS36" s="699"/>
      <c r="AT36" s="699"/>
      <c r="AU36" s="699"/>
      <c r="AV36" s="699"/>
      <c r="AW36" s="699"/>
      <c r="AX36" s="699"/>
      <c r="AY36" s="700"/>
      <c r="AZ36" s="661">
        <v>1530184</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-212204</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4999832</v>
      </c>
      <c r="CS36" s="664"/>
      <c r="CT36" s="664"/>
      <c r="CU36" s="664"/>
      <c r="CV36" s="664"/>
      <c r="CW36" s="664"/>
      <c r="CX36" s="664"/>
      <c r="CY36" s="665"/>
      <c r="CZ36" s="666">
        <v>10.4</v>
      </c>
      <c r="DA36" s="695"/>
      <c r="DB36" s="695"/>
      <c r="DC36" s="696"/>
      <c r="DD36" s="669">
        <v>4699481</v>
      </c>
      <c r="DE36" s="664"/>
      <c r="DF36" s="664"/>
      <c r="DG36" s="664"/>
      <c r="DH36" s="664"/>
      <c r="DI36" s="664"/>
      <c r="DJ36" s="664"/>
      <c r="DK36" s="665"/>
      <c r="DL36" s="669">
        <v>3801390</v>
      </c>
      <c r="DM36" s="664"/>
      <c r="DN36" s="664"/>
      <c r="DO36" s="664"/>
      <c r="DP36" s="664"/>
      <c r="DQ36" s="664"/>
      <c r="DR36" s="664"/>
      <c r="DS36" s="664"/>
      <c r="DT36" s="664"/>
      <c r="DU36" s="664"/>
      <c r="DV36" s="665"/>
      <c r="DW36" s="666">
        <v>14.2</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675187</v>
      </c>
      <c r="S37" s="664"/>
      <c r="T37" s="664"/>
      <c r="U37" s="664"/>
      <c r="V37" s="664"/>
      <c r="W37" s="664"/>
      <c r="X37" s="664"/>
      <c r="Y37" s="665"/>
      <c r="Z37" s="723">
        <v>1.4</v>
      </c>
      <c r="AA37" s="723"/>
      <c r="AB37" s="723"/>
      <c r="AC37" s="723"/>
      <c r="AD37" s="724" t="s">
        <v>129</v>
      </c>
      <c r="AE37" s="724"/>
      <c r="AF37" s="724"/>
      <c r="AG37" s="724"/>
      <c r="AH37" s="724"/>
      <c r="AI37" s="724"/>
      <c r="AJ37" s="724"/>
      <c r="AK37" s="724"/>
      <c r="AL37" s="666" t="s">
        <v>137</v>
      </c>
      <c r="AM37" s="667"/>
      <c r="AN37" s="667"/>
      <c r="AO37" s="725"/>
      <c r="AQ37" s="698" t="s">
        <v>333</v>
      </c>
      <c r="AR37" s="699"/>
      <c r="AS37" s="699"/>
      <c r="AT37" s="699"/>
      <c r="AU37" s="699"/>
      <c r="AV37" s="699"/>
      <c r="AW37" s="699"/>
      <c r="AX37" s="699"/>
      <c r="AY37" s="700"/>
      <c r="AZ37" s="661">
        <v>116576</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15309</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1545395</v>
      </c>
      <c r="CS37" s="662"/>
      <c r="CT37" s="662"/>
      <c r="CU37" s="662"/>
      <c r="CV37" s="662"/>
      <c r="CW37" s="662"/>
      <c r="CX37" s="662"/>
      <c r="CY37" s="663"/>
      <c r="CZ37" s="666">
        <v>3.2</v>
      </c>
      <c r="DA37" s="695"/>
      <c r="DB37" s="695"/>
      <c r="DC37" s="696"/>
      <c r="DD37" s="669">
        <v>1542415</v>
      </c>
      <c r="DE37" s="662"/>
      <c r="DF37" s="662"/>
      <c r="DG37" s="662"/>
      <c r="DH37" s="662"/>
      <c r="DI37" s="662"/>
      <c r="DJ37" s="662"/>
      <c r="DK37" s="663"/>
      <c r="DL37" s="669">
        <v>1511663</v>
      </c>
      <c r="DM37" s="662"/>
      <c r="DN37" s="662"/>
      <c r="DO37" s="662"/>
      <c r="DP37" s="662"/>
      <c r="DQ37" s="662"/>
      <c r="DR37" s="662"/>
      <c r="DS37" s="662"/>
      <c r="DT37" s="662"/>
      <c r="DU37" s="662"/>
      <c r="DV37" s="663"/>
      <c r="DW37" s="666">
        <v>5.6</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48943828</v>
      </c>
      <c r="S38" s="713"/>
      <c r="T38" s="713"/>
      <c r="U38" s="713"/>
      <c r="V38" s="713"/>
      <c r="W38" s="713"/>
      <c r="X38" s="713"/>
      <c r="Y38" s="718"/>
      <c r="Z38" s="719">
        <v>100</v>
      </c>
      <c r="AA38" s="719"/>
      <c r="AB38" s="719"/>
      <c r="AC38" s="719"/>
      <c r="AD38" s="720">
        <v>26124742</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137</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23948</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3430263</v>
      </c>
      <c r="CS38" s="664"/>
      <c r="CT38" s="664"/>
      <c r="CU38" s="664"/>
      <c r="CV38" s="664"/>
      <c r="CW38" s="664"/>
      <c r="CX38" s="664"/>
      <c r="CY38" s="665"/>
      <c r="CZ38" s="666">
        <v>7.1</v>
      </c>
      <c r="DA38" s="695"/>
      <c r="DB38" s="695"/>
      <c r="DC38" s="696"/>
      <c r="DD38" s="669">
        <v>2872910</v>
      </c>
      <c r="DE38" s="664"/>
      <c r="DF38" s="664"/>
      <c r="DG38" s="664"/>
      <c r="DH38" s="664"/>
      <c r="DI38" s="664"/>
      <c r="DJ38" s="664"/>
      <c r="DK38" s="665"/>
      <c r="DL38" s="669">
        <v>2689927</v>
      </c>
      <c r="DM38" s="664"/>
      <c r="DN38" s="664"/>
      <c r="DO38" s="664"/>
      <c r="DP38" s="664"/>
      <c r="DQ38" s="664"/>
      <c r="DR38" s="664"/>
      <c r="DS38" s="664"/>
      <c r="DT38" s="664"/>
      <c r="DU38" s="664"/>
      <c r="DV38" s="665"/>
      <c r="DW38" s="666">
        <v>10</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137</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94</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836096</v>
      </c>
      <c r="CS39" s="662"/>
      <c r="CT39" s="662"/>
      <c r="CU39" s="662"/>
      <c r="CV39" s="662"/>
      <c r="CW39" s="662"/>
      <c r="CX39" s="662"/>
      <c r="CY39" s="663"/>
      <c r="CZ39" s="666">
        <v>1.7</v>
      </c>
      <c r="DA39" s="695"/>
      <c r="DB39" s="695"/>
      <c r="DC39" s="696"/>
      <c r="DD39" s="669">
        <v>533402</v>
      </c>
      <c r="DE39" s="662"/>
      <c r="DF39" s="662"/>
      <c r="DG39" s="662"/>
      <c r="DH39" s="662"/>
      <c r="DI39" s="662"/>
      <c r="DJ39" s="662"/>
      <c r="DK39" s="663"/>
      <c r="DL39" s="669" t="s">
        <v>129</v>
      </c>
      <c r="DM39" s="662"/>
      <c r="DN39" s="662"/>
      <c r="DO39" s="662"/>
      <c r="DP39" s="662"/>
      <c r="DQ39" s="662"/>
      <c r="DR39" s="662"/>
      <c r="DS39" s="662"/>
      <c r="DT39" s="662"/>
      <c r="DU39" s="662"/>
      <c r="DV39" s="663"/>
      <c r="DW39" s="666" t="s">
        <v>252</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906438</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137</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441837</v>
      </c>
      <c r="CS40" s="664"/>
      <c r="CT40" s="664"/>
      <c r="CU40" s="664"/>
      <c r="CV40" s="664"/>
      <c r="CW40" s="664"/>
      <c r="CX40" s="664"/>
      <c r="CY40" s="665"/>
      <c r="CZ40" s="666">
        <v>0.9</v>
      </c>
      <c r="DA40" s="695"/>
      <c r="DB40" s="695"/>
      <c r="DC40" s="696"/>
      <c r="DD40" s="669">
        <v>326437</v>
      </c>
      <c r="DE40" s="664"/>
      <c r="DF40" s="664"/>
      <c r="DG40" s="664"/>
      <c r="DH40" s="664"/>
      <c r="DI40" s="664"/>
      <c r="DJ40" s="664"/>
      <c r="DK40" s="665"/>
      <c r="DL40" s="669" t="s">
        <v>241</v>
      </c>
      <c r="DM40" s="664"/>
      <c r="DN40" s="664"/>
      <c r="DO40" s="664"/>
      <c r="DP40" s="664"/>
      <c r="DQ40" s="664"/>
      <c r="DR40" s="664"/>
      <c r="DS40" s="664"/>
      <c r="DT40" s="664"/>
      <c r="DU40" s="664"/>
      <c r="DV40" s="665"/>
      <c r="DW40" s="666" t="s">
        <v>252</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2523825</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328</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252</v>
      </c>
      <c r="DA41" s="695"/>
      <c r="DB41" s="695"/>
      <c r="DC41" s="696"/>
      <c r="DD41" s="669" t="s">
        <v>137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7170402</v>
      </c>
      <c r="CS42" s="664"/>
      <c r="CT42" s="664"/>
      <c r="CU42" s="664"/>
      <c r="CV42" s="664"/>
      <c r="CW42" s="664"/>
      <c r="CX42" s="664"/>
      <c r="CY42" s="665"/>
      <c r="CZ42" s="666">
        <v>14.9</v>
      </c>
      <c r="DA42" s="667"/>
      <c r="DB42" s="667"/>
      <c r="DC42" s="668"/>
      <c r="DD42" s="669">
        <v>1303468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393028</v>
      </c>
      <c r="CS43" s="662"/>
      <c r="CT43" s="662"/>
      <c r="CU43" s="662"/>
      <c r="CV43" s="662"/>
      <c r="CW43" s="662"/>
      <c r="CX43" s="662"/>
      <c r="CY43" s="663"/>
      <c r="CZ43" s="666">
        <v>0.8</v>
      </c>
      <c r="DA43" s="695"/>
      <c r="DB43" s="695"/>
      <c r="DC43" s="696"/>
      <c r="DD43" s="669">
        <v>393028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7170402</v>
      </c>
      <c r="CS44" s="664"/>
      <c r="CT44" s="664"/>
      <c r="CU44" s="664"/>
      <c r="CV44" s="664"/>
      <c r="CW44" s="664"/>
      <c r="CX44" s="664"/>
      <c r="CY44" s="665"/>
      <c r="CZ44" s="666">
        <v>14.9</v>
      </c>
      <c r="DA44" s="667"/>
      <c r="DB44" s="667"/>
      <c r="DC44" s="668"/>
      <c r="DD44" s="669">
        <v>1303468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5319791</v>
      </c>
      <c r="CS45" s="662"/>
      <c r="CT45" s="662"/>
      <c r="CU45" s="662"/>
      <c r="CV45" s="662"/>
      <c r="CW45" s="662"/>
      <c r="CX45" s="662"/>
      <c r="CY45" s="663"/>
      <c r="CZ45" s="666">
        <v>11.1</v>
      </c>
      <c r="DA45" s="695"/>
      <c r="DB45" s="695"/>
      <c r="DC45" s="696"/>
      <c r="DD45" s="669">
        <v>271427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1715166</v>
      </c>
      <c r="CS46" s="664"/>
      <c r="CT46" s="664"/>
      <c r="CU46" s="664"/>
      <c r="CV46" s="664"/>
      <c r="CW46" s="664"/>
      <c r="CX46" s="664"/>
      <c r="CY46" s="665"/>
      <c r="CZ46" s="666">
        <v>3.6</v>
      </c>
      <c r="DA46" s="667"/>
      <c r="DB46" s="667"/>
      <c r="DC46" s="668"/>
      <c r="DD46" s="669">
        <v>1021496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t="s">
        <v>137</v>
      </c>
      <c r="CS47" s="662"/>
      <c r="CT47" s="662"/>
      <c r="CU47" s="662"/>
      <c r="CV47" s="662"/>
      <c r="CW47" s="662"/>
      <c r="CX47" s="662"/>
      <c r="CY47" s="663"/>
      <c r="CZ47" s="666" t="s">
        <v>137</v>
      </c>
      <c r="DA47" s="695"/>
      <c r="DB47" s="695"/>
      <c r="DC47" s="696"/>
      <c r="DD47" s="669" t="s">
        <v>137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48109190</v>
      </c>
      <c r="CS49" s="677"/>
      <c r="CT49" s="677"/>
      <c r="CU49" s="677"/>
      <c r="CV49" s="677"/>
      <c r="CW49" s="677"/>
      <c r="CX49" s="677"/>
      <c r="CY49" s="678"/>
      <c r="CZ49" s="679">
        <v>100</v>
      </c>
      <c r="DA49" s="680"/>
      <c r="DB49" s="680"/>
      <c r="DC49" s="681"/>
      <c r="DD49" s="682">
        <v>29735645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8X59Gy2hUDUq4CQ16GJvA7tPZcdxbVCMRMJeMaebEndZs0uKPa+05kkEPKCrNLB2F389xnfm/CFIj+i1/Y6aA==" saltValue="DkAqVvjQadCqbH0LQ0VOK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48600</v>
      </c>
      <c r="R7" s="1194"/>
      <c r="S7" s="1194"/>
      <c r="T7" s="1194"/>
      <c r="U7" s="1194"/>
      <c r="V7" s="1194">
        <v>47765</v>
      </c>
      <c r="W7" s="1194"/>
      <c r="X7" s="1194"/>
      <c r="Y7" s="1194"/>
      <c r="Z7" s="1194"/>
      <c r="AA7" s="1194">
        <v>835</v>
      </c>
      <c r="AB7" s="1194"/>
      <c r="AC7" s="1194"/>
      <c r="AD7" s="1194"/>
      <c r="AE7" s="1195"/>
      <c r="AF7" s="1196">
        <v>461</v>
      </c>
      <c r="AG7" s="1197"/>
      <c r="AH7" s="1197"/>
      <c r="AI7" s="1197"/>
      <c r="AJ7" s="1198"/>
      <c r="AK7" s="1180">
        <v>96</v>
      </c>
      <c r="AL7" s="1181"/>
      <c r="AM7" s="1181"/>
      <c r="AN7" s="1181"/>
      <c r="AO7" s="1181"/>
      <c r="AP7" s="1181">
        <v>45078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571</v>
      </c>
      <c r="BT7" s="1185"/>
      <c r="BU7" s="1185"/>
      <c r="BV7" s="1185"/>
      <c r="BW7" s="1185"/>
      <c r="BX7" s="1185"/>
      <c r="BY7" s="1185"/>
      <c r="BZ7" s="1185"/>
      <c r="CA7" s="1185"/>
      <c r="CB7" s="1185"/>
      <c r="CC7" s="1185"/>
      <c r="CD7" s="1185"/>
      <c r="CE7" s="1185"/>
      <c r="CF7" s="1185"/>
      <c r="CG7" s="1186"/>
      <c r="CH7" s="1177">
        <v>-1</v>
      </c>
      <c r="CI7" s="1178"/>
      <c r="CJ7" s="1178"/>
      <c r="CK7" s="1178"/>
      <c r="CL7" s="1179"/>
      <c r="CM7" s="1177">
        <v>1503</v>
      </c>
      <c r="CN7" s="1178"/>
      <c r="CO7" s="1178"/>
      <c r="CP7" s="1178"/>
      <c r="CQ7" s="1179"/>
      <c r="CR7" s="1177">
        <v>10</v>
      </c>
      <c r="CS7" s="1178"/>
      <c r="CT7" s="1178"/>
      <c r="CU7" s="1178"/>
      <c r="CV7" s="1179"/>
      <c r="CW7" s="1177" t="s">
        <v>568</v>
      </c>
      <c r="CX7" s="1178"/>
      <c r="CY7" s="1178"/>
      <c r="CZ7" s="1178"/>
      <c r="DA7" s="1179"/>
      <c r="DB7" s="1177" t="s">
        <v>573</v>
      </c>
      <c r="DC7" s="1178"/>
      <c r="DD7" s="1178"/>
      <c r="DE7" s="1178"/>
      <c r="DF7" s="1179"/>
      <c r="DG7" s="1177">
        <v>274</v>
      </c>
      <c r="DH7" s="1178"/>
      <c r="DI7" s="1178"/>
      <c r="DJ7" s="1178"/>
      <c r="DK7" s="1179"/>
      <c r="DL7" s="1177" t="s">
        <v>568</v>
      </c>
      <c r="DM7" s="1178"/>
      <c r="DN7" s="1178"/>
      <c r="DO7" s="1178"/>
      <c r="DP7" s="1179"/>
      <c r="DQ7" s="1177" t="s">
        <v>568</v>
      </c>
      <c r="DR7" s="1178"/>
      <c r="DS7" s="1178"/>
      <c r="DT7" s="1178"/>
      <c r="DU7" s="1179"/>
      <c r="DV7" s="1204"/>
      <c r="DW7" s="1205"/>
      <c r="DX7" s="1205"/>
      <c r="DY7" s="1205"/>
      <c r="DZ7" s="1206"/>
      <c r="EA7" s="254"/>
    </row>
    <row r="8" spans="1:131" s="255" customFormat="1" ht="26.25" customHeight="1" x14ac:dyDescent="0.15">
      <c r="A8" s="261">
        <v>2</v>
      </c>
      <c r="B8" s="1126" t="s">
        <v>384</v>
      </c>
      <c r="C8" s="1127"/>
      <c r="D8" s="1127"/>
      <c r="E8" s="1127"/>
      <c r="F8" s="1127"/>
      <c r="G8" s="1127"/>
      <c r="H8" s="1127"/>
      <c r="I8" s="1127"/>
      <c r="J8" s="1127"/>
      <c r="K8" s="1127"/>
      <c r="L8" s="1127"/>
      <c r="M8" s="1127"/>
      <c r="N8" s="1127"/>
      <c r="O8" s="1127"/>
      <c r="P8" s="1128"/>
      <c r="Q8" s="1132">
        <v>617</v>
      </c>
      <c r="R8" s="1133"/>
      <c r="S8" s="1133"/>
      <c r="T8" s="1133"/>
      <c r="U8" s="1133"/>
      <c r="V8" s="1133">
        <v>617</v>
      </c>
      <c r="W8" s="1133"/>
      <c r="X8" s="1133"/>
      <c r="Y8" s="1133"/>
      <c r="Z8" s="1133"/>
      <c r="AA8" s="1133">
        <v>0</v>
      </c>
      <c r="AB8" s="1133"/>
      <c r="AC8" s="1133"/>
      <c r="AD8" s="1133"/>
      <c r="AE8" s="1134"/>
      <c r="AF8" s="1108" t="s">
        <v>129</v>
      </c>
      <c r="AG8" s="1109"/>
      <c r="AH8" s="1109"/>
      <c r="AI8" s="1109"/>
      <c r="AJ8" s="1110"/>
      <c r="AK8" s="1175">
        <v>253</v>
      </c>
      <c r="AL8" s="1176"/>
      <c r="AM8" s="1176"/>
      <c r="AN8" s="1176"/>
      <c r="AO8" s="1176"/>
      <c r="AP8" s="1176" t="s">
        <v>568</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572</v>
      </c>
      <c r="BT8" s="1104"/>
      <c r="BU8" s="1104"/>
      <c r="BV8" s="1104"/>
      <c r="BW8" s="1104"/>
      <c r="BX8" s="1104"/>
      <c r="BY8" s="1104"/>
      <c r="BZ8" s="1104"/>
      <c r="CA8" s="1104"/>
      <c r="CB8" s="1104"/>
      <c r="CC8" s="1104"/>
      <c r="CD8" s="1104"/>
      <c r="CE8" s="1104"/>
      <c r="CF8" s="1104"/>
      <c r="CG8" s="1105"/>
      <c r="CH8" s="1078">
        <v>0</v>
      </c>
      <c r="CI8" s="1079"/>
      <c r="CJ8" s="1079"/>
      <c r="CK8" s="1079"/>
      <c r="CL8" s="1080"/>
      <c r="CM8" s="1078">
        <v>246</v>
      </c>
      <c r="CN8" s="1079"/>
      <c r="CO8" s="1079"/>
      <c r="CP8" s="1079"/>
      <c r="CQ8" s="1080"/>
      <c r="CR8" s="1078">
        <v>10</v>
      </c>
      <c r="CS8" s="1079"/>
      <c r="CT8" s="1079"/>
      <c r="CU8" s="1079"/>
      <c r="CV8" s="1080"/>
      <c r="CW8" s="1078">
        <v>67</v>
      </c>
      <c r="CX8" s="1079"/>
      <c r="CY8" s="1079"/>
      <c r="CZ8" s="1079"/>
      <c r="DA8" s="1080"/>
      <c r="DB8" s="1078" t="s">
        <v>568</v>
      </c>
      <c r="DC8" s="1079"/>
      <c r="DD8" s="1079"/>
      <c r="DE8" s="1079"/>
      <c r="DF8" s="1080"/>
      <c r="DG8" s="1078" t="s">
        <v>568</v>
      </c>
      <c r="DH8" s="1079"/>
      <c r="DI8" s="1079"/>
      <c r="DJ8" s="1079"/>
      <c r="DK8" s="1080"/>
      <c r="DL8" s="1078" t="s">
        <v>574</v>
      </c>
      <c r="DM8" s="1079"/>
      <c r="DN8" s="1079"/>
      <c r="DO8" s="1079"/>
      <c r="DP8" s="1080"/>
      <c r="DQ8" s="1078" t="s">
        <v>568</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584</v>
      </c>
      <c r="BT9" s="1104"/>
      <c r="BU9" s="1104"/>
      <c r="BV9" s="1104"/>
      <c r="BW9" s="1104"/>
      <c r="BX9" s="1104"/>
      <c r="BY9" s="1104"/>
      <c r="BZ9" s="1104"/>
      <c r="CA9" s="1104"/>
      <c r="CB9" s="1104"/>
      <c r="CC9" s="1104"/>
      <c r="CD9" s="1104"/>
      <c r="CE9" s="1104"/>
      <c r="CF9" s="1104"/>
      <c r="CG9" s="1105"/>
      <c r="CH9" s="1078">
        <v>60</v>
      </c>
      <c r="CI9" s="1079"/>
      <c r="CJ9" s="1079"/>
      <c r="CK9" s="1079"/>
      <c r="CL9" s="1080"/>
      <c r="CM9" s="1078">
        <v>546</v>
      </c>
      <c r="CN9" s="1079"/>
      <c r="CO9" s="1079"/>
      <c r="CP9" s="1079"/>
      <c r="CQ9" s="1080"/>
      <c r="CR9" s="1078">
        <v>22</v>
      </c>
      <c r="CS9" s="1079"/>
      <c r="CT9" s="1079"/>
      <c r="CU9" s="1079"/>
      <c r="CV9" s="1080"/>
      <c r="CW9" s="1078" t="s">
        <v>568</v>
      </c>
      <c r="CX9" s="1079"/>
      <c r="CY9" s="1079"/>
      <c r="CZ9" s="1079"/>
      <c r="DA9" s="1080"/>
      <c r="DB9" s="1078" t="s">
        <v>568</v>
      </c>
      <c r="DC9" s="1079"/>
      <c r="DD9" s="1079"/>
      <c r="DE9" s="1079"/>
      <c r="DF9" s="1080"/>
      <c r="DG9" s="1078" t="s">
        <v>568</v>
      </c>
      <c r="DH9" s="1079"/>
      <c r="DI9" s="1079"/>
      <c r="DJ9" s="1079"/>
      <c r="DK9" s="1080"/>
      <c r="DL9" s="1078" t="s">
        <v>568</v>
      </c>
      <c r="DM9" s="1079"/>
      <c r="DN9" s="1079"/>
      <c r="DO9" s="1079"/>
      <c r="DP9" s="1080"/>
      <c r="DQ9" s="1078" t="s">
        <v>568</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583</v>
      </c>
      <c r="BT10" s="1104"/>
      <c r="BU10" s="1104"/>
      <c r="BV10" s="1104"/>
      <c r="BW10" s="1104"/>
      <c r="BX10" s="1104"/>
      <c r="BY10" s="1104"/>
      <c r="BZ10" s="1104"/>
      <c r="CA10" s="1104"/>
      <c r="CB10" s="1104"/>
      <c r="CC10" s="1104"/>
      <c r="CD10" s="1104"/>
      <c r="CE10" s="1104"/>
      <c r="CF10" s="1104"/>
      <c r="CG10" s="1105"/>
      <c r="CH10" s="1078">
        <v>6</v>
      </c>
      <c r="CI10" s="1079"/>
      <c r="CJ10" s="1079"/>
      <c r="CK10" s="1079"/>
      <c r="CL10" s="1080"/>
      <c r="CM10" s="1078">
        <v>72</v>
      </c>
      <c r="CN10" s="1079"/>
      <c r="CO10" s="1079"/>
      <c r="CP10" s="1079"/>
      <c r="CQ10" s="1080"/>
      <c r="CR10" s="1078">
        <v>10</v>
      </c>
      <c r="CS10" s="1079"/>
      <c r="CT10" s="1079"/>
      <c r="CU10" s="1079"/>
      <c r="CV10" s="1080"/>
      <c r="CW10" s="1078" t="s">
        <v>568</v>
      </c>
      <c r="CX10" s="1079"/>
      <c r="CY10" s="1079"/>
      <c r="CZ10" s="1079"/>
      <c r="DA10" s="1080"/>
      <c r="DB10" s="1078" t="s">
        <v>568</v>
      </c>
      <c r="DC10" s="1079"/>
      <c r="DD10" s="1079"/>
      <c r="DE10" s="1079"/>
      <c r="DF10" s="1080"/>
      <c r="DG10" s="1078" t="s">
        <v>568</v>
      </c>
      <c r="DH10" s="1079"/>
      <c r="DI10" s="1079"/>
      <c r="DJ10" s="1079"/>
      <c r="DK10" s="1080"/>
      <c r="DL10" s="1078" t="s">
        <v>568</v>
      </c>
      <c r="DM10" s="1079"/>
      <c r="DN10" s="1079"/>
      <c r="DO10" s="1079"/>
      <c r="DP10" s="1080"/>
      <c r="DQ10" s="1078" t="s">
        <v>568</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48964</v>
      </c>
      <c r="R23" s="1158"/>
      <c r="S23" s="1158"/>
      <c r="T23" s="1158"/>
      <c r="U23" s="1158"/>
      <c r="V23" s="1158">
        <v>48129</v>
      </c>
      <c r="W23" s="1158"/>
      <c r="X23" s="1158"/>
      <c r="Y23" s="1158"/>
      <c r="Z23" s="1158"/>
      <c r="AA23" s="1158">
        <v>835</v>
      </c>
      <c r="AB23" s="1158"/>
      <c r="AC23" s="1158"/>
      <c r="AD23" s="1158"/>
      <c r="AE23" s="1159"/>
      <c r="AF23" s="1160">
        <v>461</v>
      </c>
      <c r="AG23" s="1158"/>
      <c r="AH23" s="1158"/>
      <c r="AI23" s="1158"/>
      <c r="AJ23" s="1161"/>
      <c r="AK23" s="1162"/>
      <c r="AL23" s="1163"/>
      <c r="AM23" s="1163"/>
      <c r="AN23" s="1163"/>
      <c r="AO23" s="1163"/>
      <c r="AP23" s="1158">
        <v>45078</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12035</v>
      </c>
      <c r="R28" s="1143"/>
      <c r="S28" s="1143"/>
      <c r="T28" s="1143"/>
      <c r="U28" s="1143"/>
      <c r="V28" s="1143">
        <v>11962</v>
      </c>
      <c r="W28" s="1143"/>
      <c r="X28" s="1143"/>
      <c r="Y28" s="1143"/>
      <c r="Z28" s="1143"/>
      <c r="AA28" s="1143">
        <v>73</v>
      </c>
      <c r="AB28" s="1143"/>
      <c r="AC28" s="1143"/>
      <c r="AD28" s="1143"/>
      <c r="AE28" s="1144"/>
      <c r="AF28" s="1145">
        <v>73</v>
      </c>
      <c r="AG28" s="1143"/>
      <c r="AH28" s="1143"/>
      <c r="AI28" s="1143"/>
      <c r="AJ28" s="1146"/>
      <c r="AK28" s="1147">
        <v>906</v>
      </c>
      <c r="AL28" s="1135"/>
      <c r="AM28" s="1135"/>
      <c r="AN28" s="1135"/>
      <c r="AO28" s="1135"/>
      <c r="AP28" s="1135" t="s">
        <v>568</v>
      </c>
      <c r="AQ28" s="1135"/>
      <c r="AR28" s="1135"/>
      <c r="AS28" s="1135"/>
      <c r="AT28" s="1135"/>
      <c r="AU28" s="1135" t="s">
        <v>568</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1338</v>
      </c>
      <c r="R29" s="1133"/>
      <c r="S29" s="1133"/>
      <c r="T29" s="1133"/>
      <c r="U29" s="1133"/>
      <c r="V29" s="1133">
        <v>1334</v>
      </c>
      <c r="W29" s="1133"/>
      <c r="X29" s="1133"/>
      <c r="Y29" s="1133"/>
      <c r="Z29" s="1133"/>
      <c r="AA29" s="1133">
        <v>4</v>
      </c>
      <c r="AB29" s="1133"/>
      <c r="AC29" s="1133"/>
      <c r="AD29" s="1133"/>
      <c r="AE29" s="1134"/>
      <c r="AF29" s="1108">
        <v>4</v>
      </c>
      <c r="AG29" s="1109"/>
      <c r="AH29" s="1109"/>
      <c r="AI29" s="1109"/>
      <c r="AJ29" s="1110"/>
      <c r="AK29" s="1069">
        <v>218</v>
      </c>
      <c r="AL29" s="1060"/>
      <c r="AM29" s="1060"/>
      <c r="AN29" s="1060"/>
      <c r="AO29" s="1060"/>
      <c r="AP29" s="1060" t="s">
        <v>569</v>
      </c>
      <c r="AQ29" s="1060"/>
      <c r="AR29" s="1060"/>
      <c r="AS29" s="1060"/>
      <c r="AT29" s="1060"/>
      <c r="AU29" s="1060" t="s">
        <v>568</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8256</v>
      </c>
      <c r="R30" s="1133"/>
      <c r="S30" s="1133"/>
      <c r="T30" s="1133"/>
      <c r="U30" s="1133"/>
      <c r="V30" s="1133">
        <v>8045</v>
      </c>
      <c r="W30" s="1133"/>
      <c r="X30" s="1133"/>
      <c r="Y30" s="1133"/>
      <c r="Z30" s="1133"/>
      <c r="AA30" s="1133">
        <v>212</v>
      </c>
      <c r="AB30" s="1133"/>
      <c r="AC30" s="1133"/>
      <c r="AD30" s="1133"/>
      <c r="AE30" s="1134"/>
      <c r="AF30" s="1108">
        <v>212</v>
      </c>
      <c r="AG30" s="1109"/>
      <c r="AH30" s="1109"/>
      <c r="AI30" s="1109"/>
      <c r="AJ30" s="1110"/>
      <c r="AK30" s="1069">
        <v>1338</v>
      </c>
      <c r="AL30" s="1060"/>
      <c r="AM30" s="1060"/>
      <c r="AN30" s="1060"/>
      <c r="AO30" s="1060"/>
      <c r="AP30" s="1060" t="s">
        <v>568</v>
      </c>
      <c r="AQ30" s="1060"/>
      <c r="AR30" s="1060"/>
      <c r="AS30" s="1060"/>
      <c r="AT30" s="1060"/>
      <c r="AU30" s="1060" t="s">
        <v>570</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2462</v>
      </c>
      <c r="R31" s="1133"/>
      <c r="S31" s="1133"/>
      <c r="T31" s="1133"/>
      <c r="U31" s="1133"/>
      <c r="V31" s="1133">
        <v>2110</v>
      </c>
      <c r="W31" s="1133"/>
      <c r="X31" s="1133"/>
      <c r="Y31" s="1133"/>
      <c r="Z31" s="1133"/>
      <c r="AA31" s="1133">
        <v>352</v>
      </c>
      <c r="AB31" s="1133"/>
      <c r="AC31" s="1133"/>
      <c r="AD31" s="1133"/>
      <c r="AE31" s="1134"/>
      <c r="AF31" s="1108">
        <v>3264</v>
      </c>
      <c r="AG31" s="1109"/>
      <c r="AH31" s="1109"/>
      <c r="AI31" s="1109"/>
      <c r="AJ31" s="1110"/>
      <c r="AK31" s="1069">
        <v>117</v>
      </c>
      <c r="AL31" s="1060"/>
      <c r="AM31" s="1060"/>
      <c r="AN31" s="1060"/>
      <c r="AO31" s="1060"/>
      <c r="AP31" s="1060">
        <v>4763</v>
      </c>
      <c r="AQ31" s="1060"/>
      <c r="AR31" s="1060"/>
      <c r="AS31" s="1060"/>
      <c r="AT31" s="1060"/>
      <c r="AU31" s="1060">
        <v>0</v>
      </c>
      <c r="AV31" s="1060"/>
      <c r="AW31" s="1060"/>
      <c r="AX31" s="1060"/>
      <c r="AY31" s="1060"/>
      <c r="AZ31" s="1131" t="s">
        <v>568</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3816</v>
      </c>
      <c r="R32" s="1133"/>
      <c r="S32" s="1133"/>
      <c r="T32" s="1133"/>
      <c r="U32" s="1133"/>
      <c r="V32" s="1133">
        <v>3430</v>
      </c>
      <c r="W32" s="1133"/>
      <c r="X32" s="1133"/>
      <c r="Y32" s="1133"/>
      <c r="Z32" s="1133"/>
      <c r="AA32" s="1133">
        <v>386</v>
      </c>
      <c r="AB32" s="1133"/>
      <c r="AC32" s="1133"/>
      <c r="AD32" s="1133"/>
      <c r="AE32" s="1134"/>
      <c r="AF32" s="1108">
        <v>447</v>
      </c>
      <c r="AG32" s="1109"/>
      <c r="AH32" s="1109"/>
      <c r="AI32" s="1109"/>
      <c r="AJ32" s="1110"/>
      <c r="AK32" s="1069">
        <v>1530</v>
      </c>
      <c r="AL32" s="1060"/>
      <c r="AM32" s="1060"/>
      <c r="AN32" s="1060"/>
      <c r="AO32" s="1060"/>
      <c r="AP32" s="1060">
        <v>20180</v>
      </c>
      <c r="AQ32" s="1060"/>
      <c r="AR32" s="1060"/>
      <c r="AS32" s="1060"/>
      <c r="AT32" s="1060"/>
      <c r="AU32" s="1060">
        <v>9706</v>
      </c>
      <c r="AV32" s="1060"/>
      <c r="AW32" s="1060"/>
      <c r="AX32" s="1060"/>
      <c r="AY32" s="1060"/>
      <c r="AZ32" s="1131" t="s">
        <v>568</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4000</v>
      </c>
      <c r="AG63" s="1048"/>
      <c r="AH63" s="1048"/>
      <c r="AI63" s="1048"/>
      <c r="AJ63" s="1119"/>
      <c r="AK63" s="1120"/>
      <c r="AL63" s="1052"/>
      <c r="AM63" s="1052"/>
      <c r="AN63" s="1052"/>
      <c r="AO63" s="1052"/>
      <c r="AP63" s="1048">
        <v>24943</v>
      </c>
      <c r="AQ63" s="1048"/>
      <c r="AR63" s="1048"/>
      <c r="AS63" s="1048"/>
      <c r="AT63" s="1048"/>
      <c r="AU63" s="1048">
        <v>9706</v>
      </c>
      <c r="AV63" s="1048"/>
      <c r="AW63" s="1048"/>
      <c r="AX63" s="1048"/>
      <c r="AY63" s="1048"/>
      <c r="AZ63" s="1114"/>
      <c r="BA63" s="1114"/>
      <c r="BB63" s="1114"/>
      <c r="BC63" s="1114"/>
      <c r="BD63" s="1114"/>
      <c r="BE63" s="1049"/>
      <c r="BF63" s="1049"/>
      <c r="BG63" s="1049"/>
      <c r="BH63" s="1049"/>
      <c r="BI63" s="1050"/>
      <c r="BJ63" s="1115" t="s">
        <v>408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391</v>
      </c>
      <c r="R66" s="1091"/>
      <c r="S66" s="1091"/>
      <c r="T66" s="1091"/>
      <c r="U66" s="1092"/>
      <c r="V66" s="1090" t="s">
        <v>392</v>
      </c>
      <c r="W66" s="1091"/>
      <c r="X66" s="1091"/>
      <c r="Y66" s="1091"/>
      <c r="Z66" s="1092"/>
      <c r="AA66" s="1090" t="s">
        <v>411</v>
      </c>
      <c r="AB66" s="1091"/>
      <c r="AC66" s="1091"/>
      <c r="AD66" s="1091"/>
      <c r="AE66" s="1092"/>
      <c r="AF66" s="1096" t="s">
        <v>412</v>
      </c>
      <c r="AG66" s="1097"/>
      <c r="AH66" s="1097"/>
      <c r="AI66" s="1097"/>
      <c r="AJ66" s="1098"/>
      <c r="AK66" s="1090" t="s">
        <v>413</v>
      </c>
      <c r="AL66" s="1085"/>
      <c r="AM66" s="1085"/>
      <c r="AN66" s="1085"/>
      <c r="AO66" s="1086"/>
      <c r="AP66" s="1090" t="s">
        <v>396</v>
      </c>
      <c r="AQ66" s="1091"/>
      <c r="AR66" s="1091"/>
      <c r="AS66" s="1091"/>
      <c r="AT66" s="1092"/>
      <c r="AU66" s="1090" t="s">
        <v>414</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575</v>
      </c>
      <c r="C68" s="1075"/>
      <c r="D68" s="1075"/>
      <c r="E68" s="1075"/>
      <c r="F68" s="1075"/>
      <c r="G68" s="1075"/>
      <c r="H68" s="1075"/>
      <c r="I68" s="1075"/>
      <c r="J68" s="1075"/>
      <c r="K68" s="1075"/>
      <c r="L68" s="1075"/>
      <c r="M68" s="1075"/>
      <c r="N68" s="1075"/>
      <c r="O68" s="1075"/>
      <c r="P68" s="1076"/>
      <c r="Q68" s="1077" t="s">
        <v>580</v>
      </c>
      <c r="R68" s="1071"/>
      <c r="S68" s="1071"/>
      <c r="T68" s="1071"/>
      <c r="U68" s="1071"/>
      <c r="V68" s="1071" t="s">
        <v>580</v>
      </c>
      <c r="W68" s="1071"/>
      <c r="X68" s="1071"/>
      <c r="Y68" s="1071"/>
      <c r="Z68" s="1071"/>
      <c r="AA68" s="1071" t="s">
        <v>580</v>
      </c>
      <c r="AB68" s="1071"/>
      <c r="AC68" s="1071"/>
      <c r="AD68" s="1071"/>
      <c r="AE68" s="1071"/>
      <c r="AF68" s="1071" t="s">
        <v>580</v>
      </c>
      <c r="AG68" s="1071"/>
      <c r="AH68" s="1071"/>
      <c r="AI68" s="1071"/>
      <c r="AJ68" s="1071"/>
      <c r="AK68" s="1071" t="s">
        <v>580</v>
      </c>
      <c r="AL68" s="1071"/>
      <c r="AM68" s="1071"/>
      <c r="AN68" s="1071"/>
      <c r="AO68" s="1071"/>
      <c r="AP68" s="1071" t="s">
        <v>580</v>
      </c>
      <c r="AQ68" s="1071"/>
      <c r="AR68" s="1071"/>
      <c r="AS68" s="1071"/>
      <c r="AT68" s="1071"/>
      <c r="AU68" s="1071" t="s">
        <v>580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576</v>
      </c>
      <c r="C69" s="1064"/>
      <c r="D69" s="1064"/>
      <c r="E69" s="1064"/>
      <c r="F69" s="1064"/>
      <c r="G69" s="1064"/>
      <c r="H69" s="1064"/>
      <c r="I69" s="1064"/>
      <c r="J69" s="1064"/>
      <c r="K69" s="1064"/>
      <c r="L69" s="1064"/>
      <c r="M69" s="1064"/>
      <c r="N69" s="1064"/>
      <c r="O69" s="1064"/>
      <c r="P69" s="1065"/>
      <c r="Q69" s="1066">
        <v>4580</v>
      </c>
      <c r="R69" s="1060"/>
      <c r="S69" s="1060"/>
      <c r="T69" s="1060"/>
      <c r="U69" s="1060"/>
      <c r="V69" s="1060">
        <v>4508</v>
      </c>
      <c r="W69" s="1060"/>
      <c r="X69" s="1060"/>
      <c r="Y69" s="1060"/>
      <c r="Z69" s="1060"/>
      <c r="AA69" s="1060">
        <v>72</v>
      </c>
      <c r="AB69" s="1060"/>
      <c r="AC69" s="1060"/>
      <c r="AD69" s="1060"/>
      <c r="AE69" s="1060"/>
      <c r="AF69" s="1060">
        <v>72</v>
      </c>
      <c r="AG69" s="1060"/>
      <c r="AH69" s="1060"/>
      <c r="AI69" s="1060"/>
      <c r="AJ69" s="1060"/>
      <c r="AK69" s="1060" t="s">
        <v>580</v>
      </c>
      <c r="AL69" s="1060"/>
      <c r="AM69" s="1060"/>
      <c r="AN69" s="1060"/>
      <c r="AO69" s="1060"/>
      <c r="AP69" s="1060">
        <v>3124</v>
      </c>
      <c r="AQ69" s="1060"/>
      <c r="AR69" s="1060"/>
      <c r="AS69" s="1060"/>
      <c r="AT69" s="1060"/>
      <c r="AU69" s="1060">
        <v>1204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577</v>
      </c>
      <c r="C70" s="1064"/>
      <c r="D70" s="1064"/>
      <c r="E70" s="1064"/>
      <c r="F70" s="1064"/>
      <c r="G70" s="1064"/>
      <c r="H70" s="1064"/>
      <c r="I70" s="1064"/>
      <c r="J70" s="1064"/>
      <c r="K70" s="1064"/>
      <c r="L70" s="1064"/>
      <c r="M70" s="1064"/>
      <c r="N70" s="1064"/>
      <c r="O70" s="1064"/>
      <c r="P70" s="1065"/>
      <c r="Q70" s="1066">
        <v>82</v>
      </c>
      <c r="R70" s="1060"/>
      <c r="S70" s="1060"/>
      <c r="T70" s="1060"/>
      <c r="U70" s="1060"/>
      <c r="V70" s="1060">
        <v>76</v>
      </c>
      <c r="W70" s="1060"/>
      <c r="X70" s="1060"/>
      <c r="Y70" s="1060"/>
      <c r="Z70" s="1060"/>
      <c r="AA70" s="1060">
        <v>6</v>
      </c>
      <c r="AB70" s="1060"/>
      <c r="AC70" s="1060"/>
      <c r="AD70" s="1060"/>
      <c r="AE70" s="1060"/>
      <c r="AF70" s="1060">
        <v>6</v>
      </c>
      <c r="AG70" s="1060"/>
      <c r="AH70" s="1060"/>
      <c r="AI70" s="1060"/>
      <c r="AJ70" s="1060"/>
      <c r="AK70" s="1060" t="s">
        <v>580</v>
      </c>
      <c r="AL70" s="1060"/>
      <c r="AM70" s="1060"/>
      <c r="AN70" s="1060"/>
      <c r="AO70" s="1060"/>
      <c r="AP70" s="1060" t="s">
        <v>580</v>
      </c>
      <c r="AQ70" s="1060"/>
      <c r="AR70" s="1060"/>
      <c r="AS70" s="1060"/>
      <c r="AT70" s="1060"/>
      <c r="AU70" s="1060" t="s">
        <v>580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578</v>
      </c>
      <c r="C71" s="1064"/>
      <c r="D71" s="1064"/>
      <c r="E71" s="1064"/>
      <c r="F71" s="1064"/>
      <c r="G71" s="1064"/>
      <c r="H71" s="1064"/>
      <c r="I71" s="1064"/>
      <c r="J71" s="1064"/>
      <c r="K71" s="1064"/>
      <c r="L71" s="1064"/>
      <c r="M71" s="1064"/>
      <c r="N71" s="1064"/>
      <c r="O71" s="1064"/>
      <c r="P71" s="1065"/>
      <c r="Q71" s="1066">
        <v>255</v>
      </c>
      <c r="R71" s="1060"/>
      <c r="S71" s="1060"/>
      <c r="T71" s="1060"/>
      <c r="U71" s="1060"/>
      <c r="V71" s="1060">
        <v>188</v>
      </c>
      <c r="W71" s="1060"/>
      <c r="X71" s="1060"/>
      <c r="Y71" s="1060"/>
      <c r="Z71" s="1060"/>
      <c r="AA71" s="1060">
        <v>67</v>
      </c>
      <c r="AB71" s="1060"/>
      <c r="AC71" s="1060"/>
      <c r="AD71" s="1060"/>
      <c r="AE71" s="1060"/>
      <c r="AF71" s="1060">
        <v>67</v>
      </c>
      <c r="AG71" s="1060"/>
      <c r="AH71" s="1060"/>
      <c r="AI71" s="1060"/>
      <c r="AJ71" s="1060"/>
      <c r="AK71" s="1060" t="s">
        <v>580</v>
      </c>
      <c r="AL71" s="1060"/>
      <c r="AM71" s="1060"/>
      <c r="AN71" s="1060"/>
      <c r="AO71" s="1060"/>
      <c r="AP71" s="1060" t="s">
        <v>580</v>
      </c>
      <c r="AQ71" s="1060"/>
      <c r="AR71" s="1060"/>
      <c r="AS71" s="1060"/>
      <c r="AT71" s="1060"/>
      <c r="AU71" s="1060" t="s">
        <v>580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579</v>
      </c>
      <c r="C72" s="1064"/>
      <c r="D72" s="1064"/>
      <c r="E72" s="1064"/>
      <c r="F72" s="1064"/>
      <c r="G72" s="1064"/>
      <c r="H72" s="1064"/>
      <c r="I72" s="1064"/>
      <c r="J72" s="1064"/>
      <c r="K72" s="1064"/>
      <c r="L72" s="1064"/>
      <c r="M72" s="1064"/>
      <c r="N72" s="1064"/>
      <c r="O72" s="1064"/>
      <c r="P72" s="1065"/>
      <c r="Q72" s="1066">
        <v>163138</v>
      </c>
      <c r="R72" s="1060"/>
      <c r="S72" s="1060"/>
      <c r="T72" s="1060"/>
      <c r="U72" s="1060"/>
      <c r="V72" s="1060">
        <v>157298</v>
      </c>
      <c r="W72" s="1060"/>
      <c r="X72" s="1060"/>
      <c r="Y72" s="1060"/>
      <c r="Z72" s="1060"/>
      <c r="AA72" s="1060">
        <v>5840</v>
      </c>
      <c r="AB72" s="1060"/>
      <c r="AC72" s="1060"/>
      <c r="AD72" s="1060"/>
      <c r="AE72" s="1060"/>
      <c r="AF72" s="1060">
        <v>5840</v>
      </c>
      <c r="AG72" s="1060"/>
      <c r="AH72" s="1060"/>
      <c r="AI72" s="1060"/>
      <c r="AJ72" s="1060"/>
      <c r="AK72" s="1060">
        <v>734</v>
      </c>
      <c r="AL72" s="1060"/>
      <c r="AM72" s="1060"/>
      <c r="AN72" s="1060"/>
      <c r="AO72" s="1060"/>
      <c r="AP72" s="1060" t="s">
        <v>580</v>
      </c>
      <c r="AQ72" s="1060"/>
      <c r="AR72" s="1060"/>
      <c r="AS72" s="1060"/>
      <c r="AT72" s="1060"/>
      <c r="AU72" s="1060" t="s">
        <v>580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5985</v>
      </c>
      <c r="AG88" s="1048"/>
      <c r="AH88" s="1048"/>
      <c r="AI88" s="1048"/>
      <c r="AJ88" s="1048"/>
      <c r="AK88" s="1052"/>
      <c r="AL88" s="1052"/>
      <c r="AM88" s="1052"/>
      <c r="AN88" s="1052"/>
      <c r="AO88" s="1052"/>
      <c r="AP88" s="1048">
        <v>3124</v>
      </c>
      <c r="AQ88" s="1048"/>
      <c r="AR88" s="1048"/>
      <c r="AS88" s="1048"/>
      <c r="AT88" s="1048"/>
      <c r="AU88" s="1048">
        <v>1204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52</v>
      </c>
      <c r="CS102" s="1040"/>
      <c r="CT102" s="1040"/>
      <c r="CU102" s="1040"/>
      <c r="CV102" s="1041"/>
      <c r="CW102" s="1039">
        <v>67</v>
      </c>
      <c r="CX102" s="1040"/>
      <c r="CY102" s="1040"/>
      <c r="CZ102" s="1040"/>
      <c r="DA102" s="1041"/>
      <c r="DB102" s="1039" t="s">
        <v>581</v>
      </c>
      <c r="DC102" s="1040"/>
      <c r="DD102" s="1040"/>
      <c r="DE102" s="1040"/>
      <c r="DF102" s="1041"/>
      <c r="DG102" s="1039">
        <v>274</v>
      </c>
      <c r="DH102" s="1040"/>
      <c r="DI102" s="1040"/>
      <c r="DJ102" s="1040"/>
      <c r="DK102" s="1041"/>
      <c r="DL102" s="1039" t="s">
        <v>581</v>
      </c>
      <c r="DM102" s="1040"/>
      <c r="DN102" s="1040"/>
      <c r="DO102" s="1040"/>
      <c r="DP102" s="1041"/>
      <c r="DQ102" s="1039" t="s">
        <v>581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304</v>
      </c>
      <c r="AG109" s="983"/>
      <c r="AH109" s="983"/>
      <c r="AI109" s="983"/>
      <c r="AJ109" s="984"/>
      <c r="AK109" s="985" t="s">
        <v>303</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304</v>
      </c>
      <c r="BW109" s="983"/>
      <c r="BX109" s="983"/>
      <c r="BY109" s="983"/>
      <c r="BZ109" s="984"/>
      <c r="CA109" s="985" t="s">
        <v>303</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304</v>
      </c>
      <c r="DM109" s="983"/>
      <c r="DN109" s="983"/>
      <c r="DO109" s="983"/>
      <c r="DP109" s="984"/>
      <c r="DQ109" s="985" t="s">
        <v>303</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4506625</v>
      </c>
      <c r="AB110" s="976"/>
      <c r="AC110" s="976"/>
      <c r="AD110" s="976"/>
      <c r="AE110" s="977"/>
      <c r="AF110" s="978">
        <v>4440124</v>
      </c>
      <c r="AG110" s="976"/>
      <c r="AH110" s="976"/>
      <c r="AI110" s="976"/>
      <c r="AJ110" s="977"/>
      <c r="AK110" s="978">
        <v>4690468</v>
      </c>
      <c r="AL110" s="976"/>
      <c r="AM110" s="976"/>
      <c r="AN110" s="976"/>
      <c r="AO110" s="977"/>
      <c r="AP110" s="979">
        <v>20.399999999999999</v>
      </c>
      <c r="AQ110" s="980"/>
      <c r="AR110" s="980"/>
      <c r="AS110" s="980"/>
      <c r="AT110" s="981"/>
      <c r="AU110" s="1015" t="s">
        <v>72</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40011373</v>
      </c>
      <c r="BR110" s="923"/>
      <c r="BS110" s="923"/>
      <c r="BT110" s="923"/>
      <c r="BU110" s="923"/>
      <c r="BV110" s="923">
        <v>45714234</v>
      </c>
      <c r="BW110" s="923"/>
      <c r="BX110" s="923"/>
      <c r="BY110" s="923"/>
      <c r="BZ110" s="923"/>
      <c r="CA110" s="923">
        <v>45077837</v>
      </c>
      <c r="CB110" s="923"/>
      <c r="CC110" s="923"/>
      <c r="CD110" s="923"/>
      <c r="CE110" s="923"/>
      <c r="CF110" s="947">
        <v>195.8</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129</v>
      </c>
      <c r="DH110" s="923"/>
      <c r="DI110" s="923"/>
      <c r="DJ110" s="923"/>
      <c r="DK110" s="923"/>
      <c r="DL110" s="923" t="s">
        <v>129</v>
      </c>
      <c r="DM110" s="923"/>
      <c r="DN110" s="923"/>
      <c r="DO110" s="923"/>
      <c r="DP110" s="923"/>
      <c r="DQ110" s="923" t="s">
        <v>129</v>
      </c>
      <c r="DR110" s="923"/>
      <c r="DS110" s="923"/>
      <c r="DT110" s="923"/>
      <c r="DU110" s="923"/>
      <c r="DV110" s="924" t="s">
        <v>129</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129</v>
      </c>
      <c r="AG111" s="1004"/>
      <c r="AH111" s="1004"/>
      <c r="AI111" s="1004"/>
      <c r="AJ111" s="1005"/>
      <c r="AK111" s="1006" t="s">
        <v>129</v>
      </c>
      <c r="AL111" s="1004"/>
      <c r="AM111" s="1004"/>
      <c r="AN111" s="1004"/>
      <c r="AO111" s="1005"/>
      <c r="AP111" s="1007" t="s">
        <v>388</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t="s">
        <v>129</v>
      </c>
      <c r="BR111" s="895"/>
      <c r="BS111" s="895"/>
      <c r="BT111" s="895"/>
      <c r="BU111" s="895"/>
      <c r="BV111" s="895" t="s">
        <v>129</v>
      </c>
      <c r="BW111" s="895"/>
      <c r="BX111" s="895"/>
      <c r="BY111" s="895"/>
      <c r="BZ111" s="895"/>
      <c r="CA111" s="895" t="s">
        <v>129</v>
      </c>
      <c r="CB111" s="895"/>
      <c r="CC111" s="895"/>
      <c r="CD111" s="895"/>
      <c r="CE111" s="895"/>
      <c r="CF111" s="956" t="s">
        <v>129</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388</v>
      </c>
      <c r="DM111" s="895"/>
      <c r="DN111" s="895"/>
      <c r="DO111" s="895"/>
      <c r="DP111" s="895"/>
      <c r="DQ111" s="895" t="s">
        <v>129</v>
      </c>
      <c r="DR111" s="895"/>
      <c r="DS111" s="895"/>
      <c r="DT111" s="895"/>
      <c r="DU111" s="895"/>
      <c r="DV111" s="872" t="s">
        <v>388</v>
      </c>
      <c r="DW111" s="872"/>
      <c r="DX111" s="872"/>
      <c r="DY111" s="872"/>
      <c r="DZ111" s="873"/>
    </row>
    <row r="112" spans="1:131" s="246" customFormat="1" ht="26.25" customHeight="1" x14ac:dyDescent="0.15">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129</v>
      </c>
      <c r="AB112" s="858"/>
      <c r="AC112" s="858"/>
      <c r="AD112" s="858"/>
      <c r="AE112" s="859"/>
      <c r="AF112" s="860" t="s">
        <v>129</v>
      </c>
      <c r="AG112" s="858"/>
      <c r="AH112" s="858"/>
      <c r="AI112" s="858"/>
      <c r="AJ112" s="859"/>
      <c r="AK112" s="860" t="s">
        <v>129</v>
      </c>
      <c r="AL112" s="858"/>
      <c r="AM112" s="858"/>
      <c r="AN112" s="858"/>
      <c r="AO112" s="859"/>
      <c r="AP112" s="905" t="s">
        <v>129</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10688572</v>
      </c>
      <c r="BR112" s="895"/>
      <c r="BS112" s="895"/>
      <c r="BT112" s="895"/>
      <c r="BU112" s="895"/>
      <c r="BV112" s="895">
        <v>10152176</v>
      </c>
      <c r="BW112" s="895"/>
      <c r="BX112" s="895"/>
      <c r="BY112" s="895"/>
      <c r="BZ112" s="895"/>
      <c r="CA112" s="895">
        <v>9706455</v>
      </c>
      <c r="CB112" s="895"/>
      <c r="CC112" s="895"/>
      <c r="CD112" s="895"/>
      <c r="CE112" s="895"/>
      <c r="CF112" s="956">
        <v>42.2</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129</v>
      </c>
      <c r="DM112" s="895"/>
      <c r="DN112" s="895"/>
      <c r="DO112" s="895"/>
      <c r="DP112" s="895"/>
      <c r="DQ112" s="895" t="s">
        <v>129</v>
      </c>
      <c r="DR112" s="895"/>
      <c r="DS112" s="895"/>
      <c r="DT112" s="895"/>
      <c r="DU112" s="895"/>
      <c r="DV112" s="872" t="s">
        <v>388</v>
      </c>
      <c r="DW112" s="872"/>
      <c r="DX112" s="872"/>
      <c r="DY112" s="872"/>
      <c r="DZ112" s="873"/>
    </row>
    <row r="113" spans="1:130" s="246" customFormat="1" ht="26.25" customHeight="1" x14ac:dyDescent="0.15">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1291893</v>
      </c>
      <c r="AB113" s="1004"/>
      <c r="AC113" s="1004"/>
      <c r="AD113" s="1004"/>
      <c r="AE113" s="1005"/>
      <c r="AF113" s="1006">
        <v>1287046</v>
      </c>
      <c r="AG113" s="1004"/>
      <c r="AH113" s="1004"/>
      <c r="AI113" s="1004"/>
      <c r="AJ113" s="1005"/>
      <c r="AK113" s="1006">
        <v>1097469</v>
      </c>
      <c r="AL113" s="1004"/>
      <c r="AM113" s="1004"/>
      <c r="AN113" s="1004"/>
      <c r="AO113" s="1005"/>
      <c r="AP113" s="1007">
        <v>4.8</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1325512</v>
      </c>
      <c r="BR113" s="895"/>
      <c r="BS113" s="895"/>
      <c r="BT113" s="895"/>
      <c r="BU113" s="895"/>
      <c r="BV113" s="895">
        <v>1255842</v>
      </c>
      <c r="BW113" s="895"/>
      <c r="BX113" s="895"/>
      <c r="BY113" s="895"/>
      <c r="BZ113" s="895"/>
      <c r="CA113" s="895">
        <v>1203671</v>
      </c>
      <c r="CB113" s="895"/>
      <c r="CC113" s="895"/>
      <c r="CD113" s="895"/>
      <c r="CE113" s="895"/>
      <c r="CF113" s="956">
        <v>5.2</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129</v>
      </c>
      <c r="DH113" s="858"/>
      <c r="DI113" s="858"/>
      <c r="DJ113" s="858"/>
      <c r="DK113" s="859"/>
      <c r="DL113" s="860" t="s">
        <v>129</v>
      </c>
      <c r="DM113" s="858"/>
      <c r="DN113" s="858"/>
      <c r="DO113" s="858"/>
      <c r="DP113" s="859"/>
      <c r="DQ113" s="860" t="s">
        <v>129</v>
      </c>
      <c r="DR113" s="858"/>
      <c r="DS113" s="858"/>
      <c r="DT113" s="858"/>
      <c r="DU113" s="859"/>
      <c r="DV113" s="905" t="s">
        <v>129</v>
      </c>
      <c r="DW113" s="906"/>
      <c r="DX113" s="906"/>
      <c r="DY113" s="906"/>
      <c r="DZ113" s="907"/>
    </row>
    <row r="114" spans="1:130" s="246" customFormat="1" ht="26.25" customHeight="1" x14ac:dyDescent="0.15">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118562</v>
      </c>
      <c r="AB114" s="858"/>
      <c r="AC114" s="858"/>
      <c r="AD114" s="858"/>
      <c r="AE114" s="859"/>
      <c r="AF114" s="860">
        <v>143429</v>
      </c>
      <c r="AG114" s="858"/>
      <c r="AH114" s="858"/>
      <c r="AI114" s="858"/>
      <c r="AJ114" s="859"/>
      <c r="AK114" s="860">
        <v>146996</v>
      </c>
      <c r="AL114" s="858"/>
      <c r="AM114" s="858"/>
      <c r="AN114" s="858"/>
      <c r="AO114" s="859"/>
      <c r="AP114" s="905">
        <v>0.6</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v>4179116</v>
      </c>
      <c r="BR114" s="895"/>
      <c r="BS114" s="895"/>
      <c r="BT114" s="895"/>
      <c r="BU114" s="895"/>
      <c r="BV114" s="895">
        <v>3892737</v>
      </c>
      <c r="BW114" s="895"/>
      <c r="BX114" s="895"/>
      <c r="BY114" s="895"/>
      <c r="BZ114" s="895"/>
      <c r="CA114" s="895">
        <v>3712451</v>
      </c>
      <c r="CB114" s="895"/>
      <c r="CC114" s="895"/>
      <c r="CD114" s="895"/>
      <c r="CE114" s="895"/>
      <c r="CF114" s="956">
        <v>16.100000000000001</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129</v>
      </c>
      <c r="DM114" s="858"/>
      <c r="DN114" s="858"/>
      <c r="DO114" s="858"/>
      <c r="DP114" s="859"/>
      <c r="DQ114" s="860" t="s">
        <v>129</v>
      </c>
      <c r="DR114" s="858"/>
      <c r="DS114" s="858"/>
      <c r="DT114" s="858"/>
      <c r="DU114" s="859"/>
      <c r="DV114" s="905" t="s">
        <v>129</v>
      </c>
      <c r="DW114" s="906"/>
      <c r="DX114" s="906"/>
      <c r="DY114" s="906"/>
      <c r="DZ114" s="907"/>
    </row>
    <row r="115" spans="1:130" s="246" customFormat="1" ht="26.25" customHeight="1" x14ac:dyDescent="0.15">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52049</v>
      </c>
      <c r="AB115" s="1004"/>
      <c r="AC115" s="1004"/>
      <c r="AD115" s="1004"/>
      <c r="AE115" s="1005"/>
      <c r="AF115" s="1006" t="s">
        <v>388</v>
      </c>
      <c r="AG115" s="1004"/>
      <c r="AH115" s="1004"/>
      <c r="AI115" s="1004"/>
      <c r="AJ115" s="1005"/>
      <c r="AK115" s="1006" t="s">
        <v>129</v>
      </c>
      <c r="AL115" s="1004"/>
      <c r="AM115" s="1004"/>
      <c r="AN115" s="1004"/>
      <c r="AO115" s="1005"/>
      <c r="AP115" s="1007" t="s">
        <v>129</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v>837</v>
      </c>
      <c r="BR115" s="895"/>
      <c r="BS115" s="895"/>
      <c r="BT115" s="895"/>
      <c r="BU115" s="895"/>
      <c r="BV115" s="895" t="s">
        <v>388</v>
      </c>
      <c r="BW115" s="895"/>
      <c r="BX115" s="895"/>
      <c r="BY115" s="895"/>
      <c r="BZ115" s="895"/>
      <c r="CA115" s="895" t="s">
        <v>129</v>
      </c>
      <c r="CB115" s="895"/>
      <c r="CC115" s="895"/>
      <c r="CD115" s="895"/>
      <c r="CE115" s="895"/>
      <c r="CF115" s="956" t="s">
        <v>129</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447</v>
      </c>
      <c r="DH115" s="858"/>
      <c r="DI115" s="858"/>
      <c r="DJ115" s="858"/>
      <c r="DK115" s="859"/>
      <c r="DL115" s="860" t="s">
        <v>129</v>
      </c>
      <c r="DM115" s="858"/>
      <c r="DN115" s="858"/>
      <c r="DO115" s="858"/>
      <c r="DP115" s="859"/>
      <c r="DQ115" s="860" t="s">
        <v>388</v>
      </c>
      <c r="DR115" s="858"/>
      <c r="DS115" s="858"/>
      <c r="DT115" s="858"/>
      <c r="DU115" s="859"/>
      <c r="DV115" s="905" t="s">
        <v>129</v>
      </c>
      <c r="DW115" s="906"/>
      <c r="DX115" s="906"/>
      <c r="DY115" s="906"/>
      <c r="DZ115" s="907"/>
    </row>
    <row r="116" spans="1:130" s="246" customFormat="1" ht="26.25" customHeight="1" x14ac:dyDescent="0.15">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129</v>
      </c>
      <c r="AB116" s="858"/>
      <c r="AC116" s="858"/>
      <c r="AD116" s="858"/>
      <c r="AE116" s="859"/>
      <c r="AF116" s="860" t="s">
        <v>129</v>
      </c>
      <c r="AG116" s="858"/>
      <c r="AH116" s="858"/>
      <c r="AI116" s="858"/>
      <c r="AJ116" s="859"/>
      <c r="AK116" s="860" t="s">
        <v>447</v>
      </c>
      <c r="AL116" s="858"/>
      <c r="AM116" s="858"/>
      <c r="AN116" s="858"/>
      <c r="AO116" s="859"/>
      <c r="AP116" s="905" t="s">
        <v>129</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129</v>
      </c>
      <c r="BW116" s="895"/>
      <c r="BX116" s="895"/>
      <c r="BY116" s="895"/>
      <c r="BZ116" s="895"/>
      <c r="CA116" s="895" t="s">
        <v>129</v>
      </c>
      <c r="CB116" s="895"/>
      <c r="CC116" s="895"/>
      <c r="CD116" s="895"/>
      <c r="CE116" s="895"/>
      <c r="CF116" s="956" t="s">
        <v>129</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129</v>
      </c>
      <c r="DH116" s="858"/>
      <c r="DI116" s="858"/>
      <c r="DJ116" s="858"/>
      <c r="DK116" s="859"/>
      <c r="DL116" s="860" t="s">
        <v>129</v>
      </c>
      <c r="DM116" s="858"/>
      <c r="DN116" s="858"/>
      <c r="DO116" s="858"/>
      <c r="DP116" s="859"/>
      <c r="DQ116" s="860" t="s">
        <v>129</v>
      </c>
      <c r="DR116" s="858"/>
      <c r="DS116" s="858"/>
      <c r="DT116" s="858"/>
      <c r="DU116" s="859"/>
      <c r="DV116" s="905" t="s">
        <v>129</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5969129</v>
      </c>
      <c r="AB117" s="990"/>
      <c r="AC117" s="990"/>
      <c r="AD117" s="990"/>
      <c r="AE117" s="991"/>
      <c r="AF117" s="992">
        <v>5870599</v>
      </c>
      <c r="AG117" s="990"/>
      <c r="AH117" s="990"/>
      <c r="AI117" s="990"/>
      <c r="AJ117" s="991"/>
      <c r="AK117" s="992">
        <v>5934933</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129</v>
      </c>
      <c r="BW117" s="895"/>
      <c r="BX117" s="895"/>
      <c r="BY117" s="895"/>
      <c r="BZ117" s="895"/>
      <c r="CA117" s="895" t="s">
        <v>129</v>
      </c>
      <c r="CB117" s="895"/>
      <c r="CC117" s="895"/>
      <c r="CD117" s="895"/>
      <c r="CE117" s="895"/>
      <c r="CF117" s="956" t="s">
        <v>388</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388</v>
      </c>
      <c r="DM117" s="858"/>
      <c r="DN117" s="858"/>
      <c r="DO117" s="858"/>
      <c r="DP117" s="859"/>
      <c r="DQ117" s="860" t="s">
        <v>129</v>
      </c>
      <c r="DR117" s="858"/>
      <c r="DS117" s="858"/>
      <c r="DT117" s="858"/>
      <c r="DU117" s="859"/>
      <c r="DV117" s="905" t="s">
        <v>129</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304</v>
      </c>
      <c r="AG118" s="983"/>
      <c r="AH118" s="983"/>
      <c r="AI118" s="983"/>
      <c r="AJ118" s="984"/>
      <c r="AK118" s="985" t="s">
        <v>303</v>
      </c>
      <c r="AL118" s="983"/>
      <c r="AM118" s="983"/>
      <c r="AN118" s="983"/>
      <c r="AO118" s="984"/>
      <c r="AP118" s="986" t="s">
        <v>425</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129</v>
      </c>
      <c r="BW118" s="926"/>
      <c r="BX118" s="926"/>
      <c r="BY118" s="926"/>
      <c r="BZ118" s="926"/>
      <c r="CA118" s="926" t="s">
        <v>129</v>
      </c>
      <c r="CB118" s="926"/>
      <c r="CC118" s="926"/>
      <c r="CD118" s="926"/>
      <c r="CE118" s="926"/>
      <c r="CF118" s="956" t="s">
        <v>388</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129</v>
      </c>
      <c r="DM118" s="858"/>
      <c r="DN118" s="858"/>
      <c r="DO118" s="858"/>
      <c r="DP118" s="859"/>
      <c r="DQ118" s="860" t="s">
        <v>129</v>
      </c>
      <c r="DR118" s="858"/>
      <c r="DS118" s="858"/>
      <c r="DT118" s="858"/>
      <c r="DU118" s="859"/>
      <c r="DV118" s="905" t="s">
        <v>129</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129</v>
      </c>
      <c r="AB119" s="976"/>
      <c r="AC119" s="976"/>
      <c r="AD119" s="976"/>
      <c r="AE119" s="977"/>
      <c r="AF119" s="978" t="s">
        <v>129</v>
      </c>
      <c r="AG119" s="976"/>
      <c r="AH119" s="976"/>
      <c r="AI119" s="976"/>
      <c r="AJ119" s="977"/>
      <c r="AK119" s="978" t="s">
        <v>388</v>
      </c>
      <c r="AL119" s="976"/>
      <c r="AM119" s="976"/>
      <c r="AN119" s="976"/>
      <c r="AO119" s="977"/>
      <c r="AP119" s="979" t="s">
        <v>129</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456</v>
      </c>
      <c r="BP119" s="959"/>
      <c r="BQ119" s="963">
        <v>56205410</v>
      </c>
      <c r="BR119" s="926"/>
      <c r="BS119" s="926"/>
      <c r="BT119" s="926"/>
      <c r="BU119" s="926"/>
      <c r="BV119" s="926">
        <v>61014989</v>
      </c>
      <c r="BW119" s="926"/>
      <c r="BX119" s="926"/>
      <c r="BY119" s="926"/>
      <c r="BZ119" s="926"/>
      <c r="CA119" s="926">
        <v>59700414</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388</v>
      </c>
      <c r="DH119" s="841"/>
      <c r="DI119" s="841"/>
      <c r="DJ119" s="841"/>
      <c r="DK119" s="842"/>
      <c r="DL119" s="843" t="s">
        <v>388</v>
      </c>
      <c r="DM119" s="841"/>
      <c r="DN119" s="841"/>
      <c r="DO119" s="841"/>
      <c r="DP119" s="842"/>
      <c r="DQ119" s="843" t="s">
        <v>129</v>
      </c>
      <c r="DR119" s="841"/>
      <c r="DS119" s="841"/>
      <c r="DT119" s="841"/>
      <c r="DU119" s="842"/>
      <c r="DV119" s="929" t="s">
        <v>129</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129</v>
      </c>
      <c r="AG120" s="858"/>
      <c r="AH120" s="858"/>
      <c r="AI120" s="858"/>
      <c r="AJ120" s="859"/>
      <c r="AK120" s="860" t="s">
        <v>388</v>
      </c>
      <c r="AL120" s="858"/>
      <c r="AM120" s="858"/>
      <c r="AN120" s="858"/>
      <c r="AO120" s="859"/>
      <c r="AP120" s="905" t="s">
        <v>129</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15942230</v>
      </c>
      <c r="BR120" s="923"/>
      <c r="BS120" s="923"/>
      <c r="BT120" s="923"/>
      <c r="BU120" s="923"/>
      <c r="BV120" s="923">
        <v>16300617</v>
      </c>
      <c r="BW120" s="923"/>
      <c r="BX120" s="923"/>
      <c r="BY120" s="923"/>
      <c r="BZ120" s="923"/>
      <c r="CA120" s="923">
        <v>15991486</v>
      </c>
      <c r="CB120" s="923"/>
      <c r="CC120" s="923"/>
      <c r="CD120" s="923"/>
      <c r="CE120" s="923"/>
      <c r="CF120" s="947">
        <v>69.5</v>
      </c>
      <c r="CG120" s="948"/>
      <c r="CH120" s="948"/>
      <c r="CI120" s="948"/>
      <c r="CJ120" s="948"/>
      <c r="CK120" s="949" t="s">
        <v>460</v>
      </c>
      <c r="CL120" s="933"/>
      <c r="CM120" s="933"/>
      <c r="CN120" s="933"/>
      <c r="CO120" s="934"/>
      <c r="CP120" s="953" t="s">
        <v>404</v>
      </c>
      <c r="CQ120" s="954"/>
      <c r="CR120" s="954"/>
      <c r="CS120" s="954"/>
      <c r="CT120" s="954"/>
      <c r="CU120" s="954"/>
      <c r="CV120" s="954"/>
      <c r="CW120" s="954"/>
      <c r="CX120" s="954"/>
      <c r="CY120" s="954"/>
      <c r="CZ120" s="954"/>
      <c r="DA120" s="954"/>
      <c r="DB120" s="954"/>
      <c r="DC120" s="954"/>
      <c r="DD120" s="954"/>
      <c r="DE120" s="954"/>
      <c r="DF120" s="955"/>
      <c r="DG120" s="942">
        <v>10681949</v>
      </c>
      <c r="DH120" s="923"/>
      <c r="DI120" s="923"/>
      <c r="DJ120" s="923"/>
      <c r="DK120" s="923"/>
      <c r="DL120" s="923">
        <v>10152176</v>
      </c>
      <c r="DM120" s="923"/>
      <c r="DN120" s="923"/>
      <c r="DO120" s="923"/>
      <c r="DP120" s="923"/>
      <c r="DQ120" s="923">
        <v>9706455</v>
      </c>
      <c r="DR120" s="923"/>
      <c r="DS120" s="923"/>
      <c r="DT120" s="923"/>
      <c r="DU120" s="923"/>
      <c r="DV120" s="924">
        <v>42.2</v>
      </c>
      <c r="DW120" s="924"/>
      <c r="DX120" s="924"/>
      <c r="DY120" s="924"/>
      <c r="DZ120" s="925"/>
    </row>
    <row r="121" spans="1:130" s="246" customFormat="1" ht="26.25" customHeight="1" x14ac:dyDescent="0.15">
      <c r="A121" s="898"/>
      <c r="B121" s="899"/>
      <c r="C121" s="944" t="s">
        <v>461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388</v>
      </c>
      <c r="AB121" s="858"/>
      <c r="AC121" s="858"/>
      <c r="AD121" s="858"/>
      <c r="AE121" s="859"/>
      <c r="AF121" s="860" t="s">
        <v>129</v>
      </c>
      <c r="AG121" s="858"/>
      <c r="AH121" s="858"/>
      <c r="AI121" s="858"/>
      <c r="AJ121" s="859"/>
      <c r="AK121" s="860" t="s">
        <v>388</v>
      </c>
      <c r="AL121" s="858"/>
      <c r="AM121" s="858"/>
      <c r="AN121" s="858"/>
      <c r="AO121" s="859"/>
      <c r="AP121" s="905" t="s">
        <v>129</v>
      </c>
      <c r="AQ121" s="906"/>
      <c r="AR121" s="906"/>
      <c r="AS121" s="906"/>
      <c r="AT121" s="907"/>
      <c r="AU121" s="967"/>
      <c r="AV121" s="968"/>
      <c r="AW121" s="968"/>
      <c r="AX121" s="968"/>
      <c r="AY121" s="969"/>
      <c r="AZ121" s="893" t="s">
        <v>462</v>
      </c>
      <c r="BA121" s="828"/>
      <c r="BB121" s="828"/>
      <c r="BC121" s="828"/>
      <c r="BD121" s="828"/>
      <c r="BE121" s="828"/>
      <c r="BF121" s="828"/>
      <c r="BG121" s="828"/>
      <c r="BH121" s="828"/>
      <c r="BI121" s="828"/>
      <c r="BJ121" s="828"/>
      <c r="BK121" s="828"/>
      <c r="BL121" s="828"/>
      <c r="BM121" s="828"/>
      <c r="BN121" s="828"/>
      <c r="BO121" s="828"/>
      <c r="BP121" s="829"/>
      <c r="BQ121" s="894">
        <v>8418875</v>
      </c>
      <c r="BR121" s="895"/>
      <c r="BS121" s="895"/>
      <c r="BT121" s="895"/>
      <c r="BU121" s="895"/>
      <c r="BV121" s="895">
        <v>11268538</v>
      </c>
      <c r="BW121" s="895"/>
      <c r="BX121" s="895"/>
      <c r="BY121" s="895"/>
      <c r="BZ121" s="895"/>
      <c r="CA121" s="895">
        <v>12707668</v>
      </c>
      <c r="CB121" s="895"/>
      <c r="CC121" s="895"/>
      <c r="CD121" s="895"/>
      <c r="CE121" s="895"/>
      <c r="CF121" s="956">
        <v>55.2</v>
      </c>
      <c r="CG121" s="957"/>
      <c r="CH121" s="957"/>
      <c r="CI121" s="957"/>
      <c r="CJ121" s="957"/>
      <c r="CK121" s="950"/>
      <c r="CL121" s="936"/>
      <c r="CM121" s="936"/>
      <c r="CN121" s="936"/>
      <c r="CO121" s="937"/>
      <c r="CP121" s="916" t="s">
        <v>463</v>
      </c>
      <c r="CQ121" s="917"/>
      <c r="CR121" s="917"/>
      <c r="CS121" s="917"/>
      <c r="CT121" s="917"/>
      <c r="CU121" s="917"/>
      <c r="CV121" s="917"/>
      <c r="CW121" s="917"/>
      <c r="CX121" s="917"/>
      <c r="CY121" s="917"/>
      <c r="CZ121" s="917"/>
      <c r="DA121" s="917"/>
      <c r="DB121" s="917"/>
      <c r="DC121" s="917"/>
      <c r="DD121" s="917"/>
      <c r="DE121" s="917"/>
      <c r="DF121" s="918"/>
      <c r="DG121" s="894" t="s">
        <v>129</v>
      </c>
      <c r="DH121" s="895"/>
      <c r="DI121" s="895"/>
      <c r="DJ121" s="895"/>
      <c r="DK121" s="895"/>
      <c r="DL121" s="895" t="s">
        <v>129</v>
      </c>
      <c r="DM121" s="895"/>
      <c r="DN121" s="895"/>
      <c r="DO121" s="895"/>
      <c r="DP121" s="895"/>
      <c r="DQ121" s="895" t="s">
        <v>388</v>
      </c>
      <c r="DR121" s="895"/>
      <c r="DS121" s="895"/>
      <c r="DT121" s="895"/>
      <c r="DU121" s="895"/>
      <c r="DV121" s="872" t="s">
        <v>129</v>
      </c>
      <c r="DW121" s="872"/>
      <c r="DX121" s="872"/>
      <c r="DY121" s="872"/>
      <c r="DZ121" s="873"/>
    </row>
    <row r="122" spans="1:130" s="246" customFormat="1" ht="26.25" customHeight="1" x14ac:dyDescent="0.15">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129</v>
      </c>
      <c r="AG122" s="858"/>
      <c r="AH122" s="858"/>
      <c r="AI122" s="858"/>
      <c r="AJ122" s="859"/>
      <c r="AK122" s="860" t="s">
        <v>388</v>
      </c>
      <c r="AL122" s="858"/>
      <c r="AM122" s="858"/>
      <c r="AN122" s="858"/>
      <c r="AO122" s="859"/>
      <c r="AP122" s="905" t="s">
        <v>388</v>
      </c>
      <c r="AQ122" s="906"/>
      <c r="AR122" s="906"/>
      <c r="AS122" s="906"/>
      <c r="AT122" s="907"/>
      <c r="AU122" s="967"/>
      <c r="AV122" s="968"/>
      <c r="AW122" s="968"/>
      <c r="AX122" s="968"/>
      <c r="AY122" s="969"/>
      <c r="AZ122" s="960" t="s">
        <v>464</v>
      </c>
      <c r="BA122" s="961"/>
      <c r="BB122" s="961"/>
      <c r="BC122" s="961"/>
      <c r="BD122" s="961"/>
      <c r="BE122" s="961"/>
      <c r="BF122" s="961"/>
      <c r="BG122" s="961"/>
      <c r="BH122" s="961"/>
      <c r="BI122" s="961"/>
      <c r="BJ122" s="961"/>
      <c r="BK122" s="961"/>
      <c r="BL122" s="961"/>
      <c r="BM122" s="961"/>
      <c r="BN122" s="961"/>
      <c r="BO122" s="961"/>
      <c r="BP122" s="962"/>
      <c r="BQ122" s="963">
        <v>37942584</v>
      </c>
      <c r="BR122" s="926"/>
      <c r="BS122" s="926"/>
      <c r="BT122" s="926"/>
      <c r="BU122" s="926"/>
      <c r="BV122" s="926">
        <v>39759530</v>
      </c>
      <c r="BW122" s="926"/>
      <c r="BX122" s="926"/>
      <c r="BY122" s="926"/>
      <c r="BZ122" s="926"/>
      <c r="CA122" s="926">
        <v>38381951</v>
      </c>
      <c r="CB122" s="926"/>
      <c r="CC122" s="926"/>
      <c r="CD122" s="926"/>
      <c r="CE122" s="926"/>
      <c r="CF122" s="927">
        <v>166.7</v>
      </c>
      <c r="CG122" s="928"/>
      <c r="CH122" s="928"/>
      <c r="CI122" s="928"/>
      <c r="CJ122" s="928"/>
      <c r="CK122" s="950"/>
      <c r="CL122" s="936"/>
      <c r="CM122" s="936"/>
      <c r="CN122" s="936"/>
      <c r="CO122" s="937"/>
      <c r="CP122" s="916" t="s">
        <v>465</v>
      </c>
      <c r="CQ122" s="917"/>
      <c r="CR122" s="917"/>
      <c r="CS122" s="917"/>
      <c r="CT122" s="917"/>
      <c r="CU122" s="917"/>
      <c r="CV122" s="917"/>
      <c r="CW122" s="917"/>
      <c r="CX122" s="917"/>
      <c r="CY122" s="917"/>
      <c r="CZ122" s="917"/>
      <c r="DA122" s="917"/>
      <c r="DB122" s="917"/>
      <c r="DC122" s="917"/>
      <c r="DD122" s="917"/>
      <c r="DE122" s="917"/>
      <c r="DF122" s="918"/>
      <c r="DG122" s="894" t="s">
        <v>388</v>
      </c>
      <c r="DH122" s="895"/>
      <c r="DI122" s="895"/>
      <c r="DJ122" s="895"/>
      <c r="DK122" s="895"/>
      <c r="DL122" s="895" t="s">
        <v>129</v>
      </c>
      <c r="DM122" s="895"/>
      <c r="DN122" s="895"/>
      <c r="DO122" s="895"/>
      <c r="DP122" s="895"/>
      <c r="DQ122" s="895" t="s">
        <v>129</v>
      </c>
      <c r="DR122" s="895"/>
      <c r="DS122" s="895"/>
      <c r="DT122" s="895"/>
      <c r="DU122" s="895"/>
      <c r="DV122" s="872" t="s">
        <v>388</v>
      </c>
      <c r="DW122" s="872"/>
      <c r="DX122" s="872"/>
      <c r="DY122" s="872"/>
      <c r="DZ122" s="873"/>
    </row>
    <row r="123" spans="1:130" s="246" customFormat="1" ht="26.25" customHeight="1" x14ac:dyDescent="0.15">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129</v>
      </c>
      <c r="AG123" s="858"/>
      <c r="AH123" s="858"/>
      <c r="AI123" s="858"/>
      <c r="AJ123" s="859"/>
      <c r="AK123" s="860" t="s">
        <v>129</v>
      </c>
      <c r="AL123" s="858"/>
      <c r="AM123" s="858"/>
      <c r="AN123" s="858"/>
      <c r="AO123" s="859"/>
      <c r="AP123" s="905" t="s">
        <v>129</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466</v>
      </c>
      <c r="BP123" s="959"/>
      <c r="BQ123" s="913">
        <v>62303689</v>
      </c>
      <c r="BR123" s="914"/>
      <c r="BS123" s="914"/>
      <c r="BT123" s="914"/>
      <c r="BU123" s="914"/>
      <c r="BV123" s="914">
        <v>67328685</v>
      </c>
      <c r="BW123" s="914"/>
      <c r="BX123" s="914"/>
      <c r="BY123" s="914"/>
      <c r="BZ123" s="914"/>
      <c r="CA123" s="914">
        <v>67081105</v>
      </c>
      <c r="CB123" s="914"/>
      <c r="CC123" s="914"/>
      <c r="CD123" s="914"/>
      <c r="CE123" s="914"/>
      <c r="CF123" s="824"/>
      <c r="CG123" s="825"/>
      <c r="CH123" s="825"/>
      <c r="CI123" s="825"/>
      <c r="CJ123" s="915"/>
      <c r="CK123" s="950"/>
      <c r="CL123" s="936"/>
      <c r="CM123" s="936"/>
      <c r="CN123" s="936"/>
      <c r="CO123" s="937"/>
      <c r="CP123" s="916" t="s">
        <v>399</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388</v>
      </c>
      <c r="DM123" s="858"/>
      <c r="DN123" s="858"/>
      <c r="DO123" s="858"/>
      <c r="DP123" s="859"/>
      <c r="DQ123" s="860" t="s">
        <v>129</v>
      </c>
      <c r="DR123" s="858"/>
      <c r="DS123" s="858"/>
      <c r="DT123" s="858"/>
      <c r="DU123" s="859"/>
      <c r="DV123" s="905" t="s">
        <v>388</v>
      </c>
      <c r="DW123" s="906"/>
      <c r="DX123" s="906"/>
      <c r="DY123" s="906"/>
      <c r="DZ123" s="907"/>
    </row>
    <row r="124" spans="1:130" s="246" customFormat="1" ht="26.25" customHeight="1" thickBot="1" x14ac:dyDescent="0.2">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388</v>
      </c>
      <c r="AG124" s="858"/>
      <c r="AH124" s="858"/>
      <c r="AI124" s="858"/>
      <c r="AJ124" s="859"/>
      <c r="AK124" s="860" t="s">
        <v>129</v>
      </c>
      <c r="AL124" s="858"/>
      <c r="AM124" s="858"/>
      <c r="AN124" s="858"/>
      <c r="AO124" s="859"/>
      <c r="AP124" s="905" t="s">
        <v>388</v>
      </c>
      <c r="AQ124" s="906"/>
      <c r="AR124" s="906"/>
      <c r="AS124" s="906"/>
      <c r="AT124" s="907"/>
      <c r="AU124" s="908" t="s">
        <v>467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129</v>
      </c>
      <c r="BR124" s="912"/>
      <c r="BS124" s="912"/>
      <c r="BT124" s="912"/>
      <c r="BU124" s="912"/>
      <c r="BV124" s="912" t="s">
        <v>388</v>
      </c>
      <c r="BW124" s="912"/>
      <c r="BX124" s="912"/>
      <c r="BY124" s="912"/>
      <c r="BZ124" s="912"/>
      <c r="CA124" s="912" t="s">
        <v>129</v>
      </c>
      <c r="CB124" s="912"/>
      <c r="CC124" s="912"/>
      <c r="CD124" s="912"/>
      <c r="CE124" s="912"/>
      <c r="CF124" s="802"/>
      <c r="CG124" s="803"/>
      <c r="CH124" s="803"/>
      <c r="CI124" s="803"/>
      <c r="CJ124" s="943"/>
      <c r="CK124" s="951"/>
      <c r="CL124" s="951"/>
      <c r="CM124" s="951"/>
      <c r="CN124" s="951"/>
      <c r="CO124" s="952"/>
      <c r="CP124" s="916" t="s">
        <v>468</v>
      </c>
      <c r="CQ124" s="917"/>
      <c r="CR124" s="917"/>
      <c r="CS124" s="917"/>
      <c r="CT124" s="917"/>
      <c r="CU124" s="917"/>
      <c r="CV124" s="917"/>
      <c r="CW124" s="917"/>
      <c r="CX124" s="917"/>
      <c r="CY124" s="917"/>
      <c r="CZ124" s="917"/>
      <c r="DA124" s="917"/>
      <c r="DB124" s="917"/>
      <c r="DC124" s="917"/>
      <c r="DD124" s="917"/>
      <c r="DE124" s="917"/>
      <c r="DF124" s="918"/>
      <c r="DG124" s="840">
        <v>6623</v>
      </c>
      <c r="DH124" s="841"/>
      <c r="DI124" s="841"/>
      <c r="DJ124" s="841"/>
      <c r="DK124" s="842"/>
      <c r="DL124" s="843" t="s">
        <v>129</v>
      </c>
      <c r="DM124" s="841"/>
      <c r="DN124" s="841"/>
      <c r="DO124" s="841"/>
      <c r="DP124" s="842"/>
      <c r="DQ124" s="843" t="s">
        <v>129</v>
      </c>
      <c r="DR124" s="841"/>
      <c r="DS124" s="841"/>
      <c r="DT124" s="841"/>
      <c r="DU124" s="842"/>
      <c r="DV124" s="929" t="s">
        <v>129</v>
      </c>
      <c r="DW124" s="930"/>
      <c r="DX124" s="930"/>
      <c r="DY124" s="930"/>
      <c r="DZ124" s="931"/>
    </row>
    <row r="125" spans="1:130" s="246" customFormat="1" ht="26.25" customHeight="1" x14ac:dyDescent="0.15">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129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469</v>
      </c>
      <c r="CL125" s="933"/>
      <c r="CM125" s="933"/>
      <c r="CN125" s="933"/>
      <c r="CO125" s="934"/>
      <c r="CP125" s="941" t="s">
        <v>470</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388</v>
      </c>
      <c r="DM125" s="923"/>
      <c r="DN125" s="923"/>
      <c r="DO125" s="923"/>
      <c r="DP125" s="923"/>
      <c r="DQ125" s="923" t="s">
        <v>129</v>
      </c>
      <c r="DR125" s="923"/>
      <c r="DS125" s="923"/>
      <c r="DT125" s="923"/>
      <c r="DU125" s="923"/>
      <c r="DV125" s="924" t="s">
        <v>129</v>
      </c>
      <c r="DW125" s="924"/>
      <c r="DX125" s="924"/>
      <c r="DY125" s="924"/>
      <c r="DZ125" s="925"/>
    </row>
    <row r="126" spans="1:130" s="246" customFormat="1" ht="26.25" customHeight="1" thickBot="1" x14ac:dyDescent="0.2">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52049</v>
      </c>
      <c r="AB126" s="858"/>
      <c r="AC126" s="858"/>
      <c r="AD126" s="858"/>
      <c r="AE126" s="859"/>
      <c r="AF126" s="860" t="s">
        <v>129</v>
      </c>
      <c r="AG126" s="858"/>
      <c r="AH126" s="858"/>
      <c r="AI126" s="858"/>
      <c r="AJ126" s="859"/>
      <c r="AK126" s="860" t="s">
        <v>129</v>
      </c>
      <c r="AL126" s="858"/>
      <c r="AM126" s="858"/>
      <c r="AN126" s="858"/>
      <c r="AO126" s="859"/>
      <c r="AP126" s="905" t="s">
        <v>129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471</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129</v>
      </c>
      <c r="DM126" s="895"/>
      <c r="DN126" s="895"/>
      <c r="DO126" s="895"/>
      <c r="DP126" s="895"/>
      <c r="DQ126" s="895" t="s">
        <v>129</v>
      </c>
      <c r="DR126" s="895"/>
      <c r="DS126" s="895"/>
      <c r="DT126" s="895"/>
      <c r="DU126" s="895"/>
      <c r="DV126" s="872" t="s">
        <v>129</v>
      </c>
      <c r="DW126" s="872"/>
      <c r="DX126" s="872"/>
      <c r="DY126" s="872"/>
      <c r="DZ126" s="873"/>
    </row>
    <row r="127" spans="1:130" s="246" customFormat="1" ht="26.25" customHeight="1" x14ac:dyDescent="0.15">
      <c r="A127" s="900"/>
      <c r="B127" s="901"/>
      <c r="C127" s="919" t="s">
        <v>472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129</v>
      </c>
      <c r="AG127" s="858"/>
      <c r="AH127" s="858"/>
      <c r="AI127" s="858"/>
      <c r="AJ127" s="859"/>
      <c r="AK127" s="860" t="s">
        <v>129</v>
      </c>
      <c r="AL127" s="858"/>
      <c r="AM127" s="858"/>
      <c r="AN127" s="858"/>
      <c r="AO127" s="859"/>
      <c r="AP127" s="905" t="s">
        <v>129</v>
      </c>
      <c r="AQ127" s="906"/>
      <c r="AR127" s="906"/>
      <c r="AS127" s="906"/>
      <c r="AT127" s="907"/>
      <c r="AU127" s="282"/>
      <c r="AV127" s="282"/>
      <c r="AW127" s="282"/>
      <c r="AX127" s="922" t="s">
        <v>473</v>
      </c>
      <c r="AY127" s="890"/>
      <c r="AZ127" s="890"/>
      <c r="BA127" s="890"/>
      <c r="BB127" s="890"/>
      <c r="BC127" s="890"/>
      <c r="BD127" s="890"/>
      <c r="BE127" s="891"/>
      <c r="BF127" s="889" t="s">
        <v>474</v>
      </c>
      <c r="BG127" s="890"/>
      <c r="BH127" s="890"/>
      <c r="BI127" s="890"/>
      <c r="BJ127" s="890"/>
      <c r="BK127" s="890"/>
      <c r="BL127" s="891"/>
      <c r="BM127" s="889" t="s">
        <v>475</v>
      </c>
      <c r="BN127" s="890"/>
      <c r="BO127" s="890"/>
      <c r="BP127" s="890"/>
      <c r="BQ127" s="890"/>
      <c r="BR127" s="890"/>
      <c r="BS127" s="891"/>
      <c r="BT127" s="889" t="s">
        <v>476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477</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129</v>
      </c>
      <c r="DM127" s="895"/>
      <c r="DN127" s="895"/>
      <c r="DO127" s="895"/>
      <c r="DP127" s="895"/>
      <c r="DQ127" s="895" t="s">
        <v>129</v>
      </c>
      <c r="DR127" s="895"/>
      <c r="DS127" s="895"/>
      <c r="DT127" s="895"/>
      <c r="DU127" s="895"/>
      <c r="DV127" s="872" t="s">
        <v>129</v>
      </c>
      <c r="DW127" s="872"/>
      <c r="DX127" s="872"/>
      <c r="DY127" s="872"/>
      <c r="DZ127" s="873"/>
    </row>
    <row r="128" spans="1:130" s="246" customFormat="1" ht="26.25" customHeight="1" thickBot="1" x14ac:dyDescent="0.2">
      <c r="A128" s="874" t="s">
        <v>478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479</v>
      </c>
      <c r="X128" s="876"/>
      <c r="Y128" s="876"/>
      <c r="Z128" s="877"/>
      <c r="AA128" s="878">
        <v>1283938</v>
      </c>
      <c r="AB128" s="879"/>
      <c r="AC128" s="879"/>
      <c r="AD128" s="879"/>
      <c r="AE128" s="880"/>
      <c r="AF128" s="881">
        <v>1237294</v>
      </c>
      <c r="AG128" s="879"/>
      <c r="AH128" s="879"/>
      <c r="AI128" s="879"/>
      <c r="AJ128" s="880"/>
      <c r="AK128" s="881">
        <v>1266521</v>
      </c>
      <c r="AL128" s="879"/>
      <c r="AM128" s="879"/>
      <c r="AN128" s="879"/>
      <c r="AO128" s="880"/>
      <c r="AP128" s="882"/>
      <c r="AQ128" s="883"/>
      <c r="AR128" s="883"/>
      <c r="AS128" s="883"/>
      <c r="AT128" s="884"/>
      <c r="AU128" s="282"/>
      <c r="AV128" s="282"/>
      <c r="AW128" s="282"/>
      <c r="AX128" s="885" t="s">
        <v>480</v>
      </c>
      <c r="AY128" s="886"/>
      <c r="AZ128" s="886"/>
      <c r="BA128" s="886"/>
      <c r="BB128" s="886"/>
      <c r="BC128" s="886"/>
      <c r="BD128" s="886"/>
      <c r="BE128" s="887"/>
      <c r="BF128" s="864" t="s">
        <v>129</v>
      </c>
      <c r="BG128" s="865"/>
      <c r="BH128" s="865"/>
      <c r="BI128" s="865"/>
      <c r="BJ128" s="865"/>
      <c r="BK128" s="865"/>
      <c r="BL128" s="888"/>
      <c r="BM128" s="864">
        <v>12.01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481</v>
      </c>
      <c r="CQ128" s="806"/>
      <c r="CR128" s="806"/>
      <c r="CS128" s="806"/>
      <c r="CT128" s="806"/>
      <c r="CU128" s="806"/>
      <c r="CV128" s="806"/>
      <c r="CW128" s="806"/>
      <c r="CX128" s="806"/>
      <c r="CY128" s="806"/>
      <c r="CZ128" s="806"/>
      <c r="DA128" s="806"/>
      <c r="DB128" s="806"/>
      <c r="DC128" s="806"/>
      <c r="DD128" s="806"/>
      <c r="DE128" s="806"/>
      <c r="DF128" s="807"/>
      <c r="DG128" s="868">
        <v>837</v>
      </c>
      <c r="DH128" s="869"/>
      <c r="DI128" s="869"/>
      <c r="DJ128" s="869"/>
      <c r="DK128" s="869"/>
      <c r="DL128" s="869" t="s">
        <v>129</v>
      </c>
      <c r="DM128" s="869"/>
      <c r="DN128" s="869"/>
      <c r="DO128" s="869"/>
      <c r="DP128" s="869"/>
      <c r="DQ128" s="869" t="s">
        <v>129</v>
      </c>
      <c r="DR128" s="869"/>
      <c r="DS128" s="869"/>
      <c r="DT128" s="869"/>
      <c r="DU128" s="869"/>
      <c r="DV128" s="870" t="s">
        <v>129</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482</v>
      </c>
      <c r="X129" s="855"/>
      <c r="Y129" s="855"/>
      <c r="Z129" s="856"/>
      <c r="AA129" s="857">
        <v>25599886</v>
      </c>
      <c r="AB129" s="858"/>
      <c r="AC129" s="858"/>
      <c r="AD129" s="858"/>
      <c r="AE129" s="859"/>
      <c r="AF129" s="860">
        <v>25595042</v>
      </c>
      <c r="AG129" s="858"/>
      <c r="AH129" s="858"/>
      <c r="AI129" s="858"/>
      <c r="AJ129" s="859"/>
      <c r="AK129" s="860">
        <v>26208577</v>
      </c>
      <c r="AL129" s="858"/>
      <c r="AM129" s="858"/>
      <c r="AN129" s="858"/>
      <c r="AO129" s="859"/>
      <c r="AP129" s="861"/>
      <c r="AQ129" s="862"/>
      <c r="AR129" s="862"/>
      <c r="AS129" s="862"/>
      <c r="AT129" s="863"/>
      <c r="AU129" s="284"/>
      <c r="AV129" s="284"/>
      <c r="AW129" s="284"/>
      <c r="AX129" s="827" t="s">
        <v>483</v>
      </c>
      <c r="AY129" s="828"/>
      <c r="AZ129" s="828"/>
      <c r="BA129" s="828"/>
      <c r="BB129" s="828"/>
      <c r="BC129" s="828"/>
      <c r="BD129" s="828"/>
      <c r="BE129" s="829"/>
      <c r="BF129" s="847" t="s">
        <v>129</v>
      </c>
      <c r="BG129" s="848"/>
      <c r="BH129" s="848"/>
      <c r="BI129" s="848"/>
      <c r="BJ129" s="848"/>
      <c r="BK129" s="848"/>
      <c r="BL129" s="849"/>
      <c r="BM129" s="847">
        <v>17.010000000000002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485</v>
      </c>
      <c r="X130" s="855"/>
      <c r="Y130" s="855"/>
      <c r="Z130" s="856"/>
      <c r="AA130" s="857">
        <v>3326009</v>
      </c>
      <c r="AB130" s="858"/>
      <c r="AC130" s="858"/>
      <c r="AD130" s="858"/>
      <c r="AE130" s="859"/>
      <c r="AF130" s="860">
        <v>3199487</v>
      </c>
      <c r="AG130" s="858"/>
      <c r="AH130" s="858"/>
      <c r="AI130" s="858"/>
      <c r="AJ130" s="859"/>
      <c r="AK130" s="860">
        <v>3187612</v>
      </c>
      <c r="AL130" s="858"/>
      <c r="AM130" s="858"/>
      <c r="AN130" s="858"/>
      <c r="AO130" s="859"/>
      <c r="AP130" s="861"/>
      <c r="AQ130" s="862"/>
      <c r="AR130" s="862"/>
      <c r="AS130" s="862"/>
      <c r="AT130" s="863"/>
      <c r="AU130" s="284"/>
      <c r="AV130" s="284"/>
      <c r="AW130" s="284"/>
      <c r="AX130" s="827" t="s">
        <v>486</v>
      </c>
      <c r="AY130" s="828"/>
      <c r="AZ130" s="828"/>
      <c r="BA130" s="828"/>
      <c r="BB130" s="828"/>
      <c r="BC130" s="828"/>
      <c r="BD130" s="828"/>
      <c r="BE130" s="829"/>
      <c r="BF130" s="830">
        <v>6.3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487</v>
      </c>
      <c r="X131" s="838"/>
      <c r="Y131" s="838"/>
      <c r="Z131" s="839"/>
      <c r="AA131" s="840">
        <v>22273877</v>
      </c>
      <c r="AB131" s="841"/>
      <c r="AC131" s="841"/>
      <c r="AD131" s="841"/>
      <c r="AE131" s="842"/>
      <c r="AF131" s="843">
        <v>22395555</v>
      </c>
      <c r="AG131" s="841"/>
      <c r="AH131" s="841"/>
      <c r="AI131" s="841"/>
      <c r="AJ131" s="842"/>
      <c r="AK131" s="843">
        <v>23020965</v>
      </c>
      <c r="AL131" s="841"/>
      <c r="AM131" s="841"/>
      <c r="AN131" s="841"/>
      <c r="AO131" s="842"/>
      <c r="AP131" s="844"/>
      <c r="AQ131" s="845"/>
      <c r="AR131" s="845"/>
      <c r="AS131" s="845"/>
      <c r="AT131" s="846"/>
      <c r="AU131" s="284"/>
      <c r="AV131" s="284"/>
      <c r="AW131" s="284"/>
      <c r="AX131" s="805" t="s">
        <v>488</v>
      </c>
      <c r="AY131" s="806"/>
      <c r="AZ131" s="806"/>
      <c r="BA131" s="806"/>
      <c r="BB131" s="806"/>
      <c r="BC131" s="806"/>
      <c r="BD131" s="806"/>
      <c r="BE131" s="807"/>
      <c r="BF131" s="808" t="s">
        <v>489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491</v>
      </c>
      <c r="W132" s="818"/>
      <c r="X132" s="818"/>
      <c r="Y132" s="818"/>
      <c r="Z132" s="819"/>
      <c r="AA132" s="820">
        <v>6.1021348010000001</v>
      </c>
      <c r="AB132" s="821"/>
      <c r="AC132" s="821"/>
      <c r="AD132" s="821"/>
      <c r="AE132" s="822"/>
      <c r="AF132" s="823">
        <v>6.4022436599999999</v>
      </c>
      <c r="AG132" s="821"/>
      <c r="AH132" s="821"/>
      <c r="AI132" s="821"/>
      <c r="AJ132" s="822"/>
      <c r="AK132" s="823">
        <v>6.4323975989999997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492</v>
      </c>
      <c r="W133" s="797"/>
      <c r="X133" s="797"/>
      <c r="Y133" s="797"/>
      <c r="Z133" s="798"/>
      <c r="AA133" s="799">
        <v>5.7</v>
      </c>
      <c r="AB133" s="800"/>
      <c r="AC133" s="800"/>
      <c r="AD133" s="800"/>
      <c r="AE133" s="801"/>
      <c r="AF133" s="799">
        <v>6.2</v>
      </c>
      <c r="AG133" s="800"/>
      <c r="AH133" s="800"/>
      <c r="AI133" s="800"/>
      <c r="AJ133" s="801"/>
      <c r="AK133" s="799">
        <v>6.3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yO9oiiC/z35wYmZ1+89XbSPLADxSqprU49Y4UpCoLwr/fNkso/+5i69yJZKwk7atctfKULjZ5WBdX7a8WymrA==" saltValue="iBcKXKehVx/Z1PyyzyA1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JqHs8ryUEYh0IBlzM2k+oBygvsAz8wiyM88H6Ui+KL6Ot3UDUns1aTW9tUAlupOYuDXy5jheZL/TVAbGFRPjA==" saltValue="0unKbmK2STYUkpXQ3baw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2"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BJyYaoRKi8gtd/Fo4byPbOwdUs7i3daFBGpqdxgDUhPpbOvszUqip8dxMoUEnQxRRFOt6yDykScPdWow2ZgHg==" saltValue="rA6yY+jrnsXaQHDt0gYnL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501</v>
      </c>
      <c r="AL9" s="1227"/>
      <c r="AM9" s="1227"/>
      <c r="AN9" s="1228"/>
      <c r="AO9" s="312">
        <v>6653547</v>
      </c>
      <c r="AP9" s="312">
        <v>49663</v>
      </c>
      <c r="AQ9" s="313">
        <v>56039</v>
      </c>
      <c r="AR9" s="314">
        <v>-11.4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502</v>
      </c>
      <c r="AL10" s="1227"/>
      <c r="AM10" s="1227"/>
      <c r="AN10" s="1228"/>
      <c r="AO10" s="315">
        <v>630912</v>
      </c>
      <c r="AP10" s="315">
        <v>4709</v>
      </c>
      <c r="AQ10" s="316">
        <v>5459</v>
      </c>
      <c r="AR10" s="317">
        <v>-13.7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503</v>
      </c>
      <c r="AL11" s="1227"/>
      <c r="AM11" s="1227"/>
      <c r="AN11" s="1228"/>
      <c r="AO11" s="315">
        <v>1173290</v>
      </c>
      <c r="AP11" s="315">
        <v>8758</v>
      </c>
      <c r="AQ11" s="316">
        <v>3948</v>
      </c>
      <c r="AR11" s="317">
        <v>121.8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504</v>
      </c>
      <c r="AL12" s="1227"/>
      <c r="AM12" s="1227"/>
      <c r="AN12" s="1228"/>
      <c r="AO12" s="315">
        <v>216</v>
      </c>
      <c r="AP12" s="315">
        <v>2</v>
      </c>
      <c r="AQ12" s="316">
        <v>1423</v>
      </c>
      <c r="AR12" s="317">
        <v>-99.9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505</v>
      </c>
      <c r="AL13" s="1227"/>
      <c r="AM13" s="1227"/>
      <c r="AN13" s="1228"/>
      <c r="AO13" s="315">
        <v>54094</v>
      </c>
      <c r="AP13" s="315">
        <v>404</v>
      </c>
      <c r="AQ13" s="316">
        <v>20</v>
      </c>
      <c r="AR13" s="317">
        <v>1920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506</v>
      </c>
      <c r="AL14" s="1227"/>
      <c r="AM14" s="1227"/>
      <c r="AN14" s="1228"/>
      <c r="AO14" s="315">
        <v>245745</v>
      </c>
      <c r="AP14" s="315">
        <v>1834</v>
      </c>
      <c r="AQ14" s="316">
        <v>2062</v>
      </c>
      <c r="AR14" s="317">
        <v>-11.1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507</v>
      </c>
      <c r="AL15" s="1227"/>
      <c r="AM15" s="1227"/>
      <c r="AN15" s="1228"/>
      <c r="AO15" s="315">
        <v>393028</v>
      </c>
      <c r="AP15" s="315">
        <v>2934</v>
      </c>
      <c r="AQ15" s="316">
        <v>1615</v>
      </c>
      <c r="AR15" s="317">
        <v>81.7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508</v>
      </c>
      <c r="AL16" s="1230"/>
      <c r="AM16" s="1230"/>
      <c r="AN16" s="1231"/>
      <c r="AO16" s="315">
        <v>-556441</v>
      </c>
      <c r="AP16" s="315">
        <v>-4153</v>
      </c>
      <c r="AQ16" s="316">
        <v>-4846</v>
      </c>
      <c r="AR16" s="317">
        <v>-14.3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8594391</v>
      </c>
      <c r="AP17" s="315">
        <v>64149</v>
      </c>
      <c r="AQ17" s="316">
        <v>65721</v>
      </c>
      <c r="AR17" s="317">
        <v>-2.4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513</v>
      </c>
      <c r="AL21" s="1224"/>
      <c r="AM21" s="1224"/>
      <c r="AN21" s="1225"/>
      <c r="AO21" s="327">
        <v>5.32</v>
      </c>
      <c r="AP21" s="328">
        <v>6.51</v>
      </c>
      <c r="AQ21" s="329">
        <v>-1.19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514</v>
      </c>
      <c r="AL22" s="1224"/>
      <c r="AM22" s="1224"/>
      <c r="AN22" s="1225"/>
      <c r="AO22" s="332">
        <v>101.3</v>
      </c>
      <c r="AP22" s="333">
        <v>99.9</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518</v>
      </c>
      <c r="AL32" s="1215"/>
      <c r="AM32" s="1215"/>
      <c r="AN32" s="1216"/>
      <c r="AO32" s="342">
        <v>4690468</v>
      </c>
      <c r="AP32" s="342">
        <v>35010</v>
      </c>
      <c r="AQ32" s="343">
        <v>34220</v>
      </c>
      <c r="AR32" s="344">
        <v>2.2999999999999998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519</v>
      </c>
      <c r="AL33" s="1215"/>
      <c r="AM33" s="1215"/>
      <c r="AN33" s="1216"/>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521</v>
      </c>
      <c r="AL34" s="1215"/>
      <c r="AM34" s="1215"/>
      <c r="AN34" s="1216"/>
      <c r="AO34" s="342" t="s">
        <v>520</v>
      </c>
      <c r="AP34" s="342" t="s">
        <v>520</v>
      </c>
      <c r="AQ34" s="343">
        <v>8</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522</v>
      </c>
      <c r="AL35" s="1215"/>
      <c r="AM35" s="1215"/>
      <c r="AN35" s="1216"/>
      <c r="AO35" s="342">
        <v>1097469</v>
      </c>
      <c r="AP35" s="342">
        <v>8192</v>
      </c>
      <c r="AQ35" s="343">
        <v>12054</v>
      </c>
      <c r="AR35" s="344">
        <v>-32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523</v>
      </c>
      <c r="AL36" s="1215"/>
      <c r="AM36" s="1215"/>
      <c r="AN36" s="1216"/>
      <c r="AO36" s="342">
        <v>146996</v>
      </c>
      <c r="AP36" s="342">
        <v>1097</v>
      </c>
      <c r="AQ36" s="343">
        <v>1688</v>
      </c>
      <c r="AR36" s="344">
        <v>-35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524</v>
      </c>
      <c r="AL37" s="1215"/>
      <c r="AM37" s="1215"/>
      <c r="AN37" s="1216"/>
      <c r="AO37" s="342" t="s">
        <v>520</v>
      </c>
      <c r="AP37" s="342" t="s">
        <v>520</v>
      </c>
      <c r="AQ37" s="343">
        <v>486</v>
      </c>
      <c r="AR37" s="344" t="s">
        <v>520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525</v>
      </c>
      <c r="AL38" s="1218"/>
      <c r="AM38" s="1218"/>
      <c r="AN38" s="1219"/>
      <c r="AO38" s="345" t="s">
        <v>520</v>
      </c>
      <c r="AP38" s="345" t="s">
        <v>520</v>
      </c>
      <c r="AQ38" s="346">
        <v>0</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526</v>
      </c>
      <c r="AL39" s="1218"/>
      <c r="AM39" s="1218"/>
      <c r="AN39" s="1219"/>
      <c r="AO39" s="342">
        <v>-1266521</v>
      </c>
      <c r="AP39" s="342">
        <v>-9453</v>
      </c>
      <c r="AQ39" s="343">
        <v>-7804</v>
      </c>
      <c r="AR39" s="344">
        <v>21.1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527</v>
      </c>
      <c r="AL40" s="1215"/>
      <c r="AM40" s="1215"/>
      <c r="AN40" s="1216"/>
      <c r="AO40" s="342">
        <v>-3187612</v>
      </c>
      <c r="AP40" s="342">
        <v>-23793</v>
      </c>
      <c r="AQ40" s="343">
        <v>-31657</v>
      </c>
      <c r="AR40" s="344">
        <v>-24.8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1480800</v>
      </c>
      <c r="AP41" s="342">
        <v>11053</v>
      </c>
      <c r="AQ41" s="343">
        <v>8996</v>
      </c>
      <c r="AR41" s="344">
        <v>22.9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496</v>
      </c>
      <c r="AN49" s="1209" t="s">
        <v>531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6772853</v>
      </c>
      <c r="AN51" s="364">
        <v>52567</v>
      </c>
      <c r="AO51" s="365">
        <v>3.4</v>
      </c>
      <c r="AP51" s="366">
        <v>53605</v>
      </c>
      <c r="AQ51" s="367">
        <v>5.4</v>
      </c>
      <c r="AR51" s="368">
        <v>-2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3536049</v>
      </c>
      <c r="AN52" s="372">
        <v>27445</v>
      </c>
      <c r="AO52" s="373">
        <v>39.5</v>
      </c>
      <c r="AP52" s="374">
        <v>28343</v>
      </c>
      <c r="AQ52" s="375">
        <v>11.7</v>
      </c>
      <c r="AR52" s="376">
        <v>27.8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9060335</v>
      </c>
      <c r="AN53" s="364">
        <v>69489</v>
      </c>
      <c r="AO53" s="365">
        <v>32.200000000000003</v>
      </c>
      <c r="AP53" s="366">
        <v>46440</v>
      </c>
      <c r="AQ53" s="367">
        <v>-13.4</v>
      </c>
      <c r="AR53" s="368">
        <v>45.6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3731282</v>
      </c>
      <c r="AN54" s="372">
        <v>28617</v>
      </c>
      <c r="AO54" s="373">
        <v>4.3</v>
      </c>
      <c r="AP54" s="374">
        <v>27658</v>
      </c>
      <c r="AQ54" s="375">
        <v>-2.4</v>
      </c>
      <c r="AR54" s="376">
        <v>6.7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10562182</v>
      </c>
      <c r="AN55" s="364">
        <v>80274</v>
      </c>
      <c r="AO55" s="365">
        <v>15.5</v>
      </c>
      <c r="AP55" s="366">
        <v>63257</v>
      </c>
      <c r="AQ55" s="367">
        <v>36.200000000000003</v>
      </c>
      <c r="AR55" s="368">
        <v>-20.7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3704596</v>
      </c>
      <c r="AN56" s="372">
        <v>28156</v>
      </c>
      <c r="AO56" s="373">
        <v>-1.6</v>
      </c>
      <c r="AP56" s="374">
        <v>27259</v>
      </c>
      <c r="AQ56" s="375">
        <v>-1.4</v>
      </c>
      <c r="AR56" s="376">
        <v>-0.2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16667638</v>
      </c>
      <c r="AN57" s="364">
        <v>125429</v>
      </c>
      <c r="AO57" s="365">
        <v>56.3</v>
      </c>
      <c r="AP57" s="366">
        <v>52308</v>
      </c>
      <c r="AQ57" s="367">
        <v>-17.3</v>
      </c>
      <c r="AR57" s="368">
        <v>73.599999999999994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3694564</v>
      </c>
      <c r="AN58" s="372">
        <v>27803</v>
      </c>
      <c r="AO58" s="373">
        <v>-1.3</v>
      </c>
      <c r="AP58" s="374">
        <v>28695</v>
      </c>
      <c r="AQ58" s="375">
        <v>5.3</v>
      </c>
      <c r="AR58" s="376">
        <v>-6.6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7170402</v>
      </c>
      <c r="AN59" s="364">
        <v>53520</v>
      </c>
      <c r="AO59" s="365">
        <v>-57.3</v>
      </c>
      <c r="AP59" s="366">
        <v>46402</v>
      </c>
      <c r="AQ59" s="367">
        <v>-11.3</v>
      </c>
      <c r="AR59" s="368">
        <v>-46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1715166</v>
      </c>
      <c r="AN60" s="372">
        <v>12802</v>
      </c>
      <c r="AO60" s="373">
        <v>-54</v>
      </c>
      <c r="AP60" s="374">
        <v>26897</v>
      </c>
      <c r="AQ60" s="375">
        <v>-6.3</v>
      </c>
      <c r="AR60" s="376">
        <v>-47.7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10046682</v>
      </c>
      <c r="AN61" s="379">
        <v>76256</v>
      </c>
      <c r="AO61" s="380">
        <v>10</v>
      </c>
      <c r="AP61" s="381">
        <v>52402</v>
      </c>
      <c r="AQ61" s="382">
        <v>-0.1</v>
      </c>
      <c r="AR61" s="368">
        <v>10.1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3276331</v>
      </c>
      <c r="AN62" s="372">
        <v>24965</v>
      </c>
      <c r="AO62" s="373">
        <v>-2.6</v>
      </c>
      <c r="AP62" s="374">
        <v>27770</v>
      </c>
      <c r="AQ62" s="375">
        <v>1.4</v>
      </c>
      <c r="AR62" s="376">
        <v>-4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fQnJuq2f2Vs7ELUzu9L792p0A2F8CpyeD5M0YOxCBC/fiOYoFO9EK03M4EEqWDy/wo+qyKSVm3rImXibjcTsw==" saltValue="HLRDqkpccTrNH9iRBD5fY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fF6zcHhraQkvX1MNE7QPvbW6R9e9Wc5gTvnGLSHBaHyfzJ5wfrNRds1APGWKSMcZz77Jnus4HHrEIwAwRRnyA==" saltValue="kiysABqe6NpE6yrRu4X03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3"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UZ2daxqNjk7MkcMJ5hD+/1RrK5cwpKIcrRAsmm0dfh6jQOw15iFASd4DS7+/124T+VNHkDOKVV164lf8DDVCg==" saltValue="DZEYc2U96cot/vnrnLGSq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2" t="s">
        <v>3</v>
      </c>
      <c r="D47" s="1232"/>
      <c r="E47" s="1233"/>
      <c r="F47" s="11">
        <v>20.399999999999999</v>
      </c>
      <c r="G47" s="12">
        <v>19.489999999999998</v>
      </c>
      <c r="H47" s="12">
        <v>17.96</v>
      </c>
      <c r="I47" s="12">
        <v>19.68</v>
      </c>
      <c r="J47" s="13">
        <v>18.600000000000001</v>
      </c>
    </row>
    <row r="48" spans="2:10" ht="57.75" customHeight="1" x14ac:dyDescent="0.15">
      <c r="B48" s="14"/>
      <c r="C48" s="1234" t="s">
        <v>4</v>
      </c>
      <c r="D48" s="1234"/>
      <c r="E48" s="1235"/>
      <c r="F48" s="15">
        <v>1.72</v>
      </c>
      <c r="G48" s="16">
        <v>1.78</v>
      </c>
      <c r="H48" s="16">
        <v>1.46</v>
      </c>
      <c r="I48" s="16">
        <v>1.82</v>
      </c>
      <c r="J48" s="17">
        <v>1.76</v>
      </c>
    </row>
    <row r="49" spans="2:10" ht="57.75" customHeight="1" thickBot="1" x14ac:dyDescent="0.2">
      <c r="B49" s="18"/>
      <c r="C49" s="1236" t="s">
        <v>5</v>
      </c>
      <c r="D49" s="1236"/>
      <c r="E49" s="1237"/>
      <c r="F49" s="19">
        <v>0.98</v>
      </c>
      <c r="G49" s="20" t="s">
        <v>552</v>
      </c>
      <c r="H49" s="20" t="s">
        <v>553</v>
      </c>
      <c r="I49" s="20">
        <v>2.08</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xPQlboWdjpAK7/Qz07B1ufB/beU2KLI9a9WpdVgbD67IhHEOzO2u5COKkwKfwgY5rFbV+7kUIjaNlF/4cGaAA==" saltValue="kJyov0ziTQyKZ8jdukKi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た☆なか</cp:lastModifiedBy>
  <cp:lastPrinted>2020-08-04T05:18:22Z</cp:lastPrinted>
  <dcterms:created xsi:type="dcterms:W3CDTF">2020-02-10T04:32:51Z</dcterms:created>
  <dcterms:modified xsi:type="dcterms:W3CDTF">2020-09-28T00:19:20Z</dcterms:modified>
  <cp:category/>
</cp:coreProperties>
</file>