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1\BH00$\04_財政係\★★★★★TAKATO＆TAKAFUMI★★★★★\R2\13 情報開示推進\04  システム掲載後（５月分）\03 市町回答\1_大津市\"/>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BE37" i="10"/>
  <c r="AM37" i="10"/>
  <c r="BE36" i="10"/>
  <c r="C35" i="10"/>
  <c r="C36" i="10" s="1"/>
  <c r="C34" i="10"/>
  <c r="C37" i="10" l="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c r="AM35" i="10" s="1"/>
  <c r="AM36" i="10" s="1"/>
  <c r="BE34" i="10" l="1"/>
  <c r="BE35" i="10" s="1"/>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<sst xmlns="http://schemas.openxmlformats.org/spreadsheetml/2006/main" count="1097" uniqueCount="633">
  <si>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</si>
  <si>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</si>
  <si>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</si>
  <si>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</si>
  <si>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</si>
  <si>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</si>
  <si>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</si>
  <si>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</si>
  <si>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</si>
  <si>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</si>
  <si>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</si>
  <si>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</si>
  <si>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</si>
  <si>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</si>
  <si>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</si>
  <si>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</si>
  <si>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</si>
  <si>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</si>
  <si>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</si>
  <si>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</si>
  <si>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</si>
  <si>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</si>
  <si>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</si>
  <si>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</si>
  <si>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</si>
  <si>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</si>
  <si>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</si>
  <si>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</si>
  <si>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</si>
  <si>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</si>
  <si>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</si>
  <si>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</si>
  <si>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</si>
  <si>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</si>
  <si>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</si>
  <si>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</si>
  <si>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</si>
  <si>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</si>
  <si>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</si>
  <si>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</si>
  <si>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</si>
  <si>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</si>
  <si>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</si>
  <si>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</si>
  <si>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</si>
  <si>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</si>
  <si>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</si>
  <si>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</si>
  <si>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</si>
  <si>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</si>
  <si>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</si>
  <si>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</si>
  <si>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</si>
  <si>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</si>
  <si>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</si>
  <si>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</si>
  <si>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</si>
  <si>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</si>
  <si>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</si>
  <si>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</si>
  <si>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</si>
  <si>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</si>
  <si>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</si>
  <si>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</si>
  <si>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</si>
  <si>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</si>
  <si>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</si>
  <si>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</si>
  <si>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</si>
  <si>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</si>
  <si>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</si>
  <si>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</si>
  <si>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</si>
  <si>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</si>
  <si>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</si>
  <si>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</si>
  <si>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</si>
  <si>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</si>
  <si>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</si>
  <si>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</si>
  <si>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</si>
  <si>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</si>
  <si>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</si>
  <si>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</si>
  <si>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</si>
  <si>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</si>
  <si>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</si>
  <si>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</si>
  <si>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</si>
  <si>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</si>
  <si>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</si>
  <si>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</si>
  <si>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</si>
  <si>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</si>
  <si>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</si>
  <si>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</si>
  <si>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</si>
  <si>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</si>
  <si>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</si>
  <si>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</si>
  <si>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</si>
  <si>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</si>
  <si>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</si>
  <si>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</si>
  <si>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</si>
  <si>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</si>
  <si>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</si>
  <si>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</si>
  <si>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</si>
  <si>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</si>
  <si>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</si>
  <si>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</si>
  <si>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</si>
  <si>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</si>
  <si>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</si>
  <si>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</si>
  <si>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</si>
  <si>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</si>
  <si>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</si>
  <si>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</si>
  <si>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</si>
  <si>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</si>
  <si>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</si>
  <si>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</si>
  <si>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</si>
  <si>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</si>
  <si>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</si>
  <si>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</si>
  <si>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</si>
  <si>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</si>
  <si>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</si>
  <si>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</si>
  <si>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</si>
  <si>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</si>
  <si>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</si>
  <si>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</si>
  <si>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</si>
  <si>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</si>
  <si>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</si>
  <si>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</si>
  <si>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</si>
  <si>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</si>
  <si>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</si>
  <si>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</si>
  <si>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</si>
  <si>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</si>
  <si>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</si>
  <si>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</si>
  <si>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</si>
  <si>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</si>
  <si>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</si>
  <si>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</si>
  <si>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</si>
  <si>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</si>
  <si>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</si>
  <si>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</si>
  <si>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</si>
  <si>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</si>
  <si>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</si>
  <si>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</si>
  <si>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</si>
  <si>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</si>
  <si>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</si>
  <si>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</si>
  <si>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</si>
  <si>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</si>
  <si>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</si>
  <si>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</si>
  <si>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</si>
  <si>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</si>
  <si>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</si>
  <si>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</si>
  <si>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</si>
  <si>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</si>
  <si>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</si>
  <si>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</si>
  <si>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</si>
  <si>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</si>
  <si>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</si>
  <si>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</si>
  <si>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</si>
  <si>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</si>
  <si>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</si>
  <si>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</si>
  <si>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</si>
  <si>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</si>
  <si>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</si>
  <si>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</si>
  <si>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</si>
  <si>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</si>
  <si>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</si>
  <si>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</si>
  <si>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</si>
  <si>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</si>
  <si>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</si>
  <si>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</si>
  <si>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</si>
  <si>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</si>
  <si>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</si>
  <si>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</si>
  <si>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</si>
  <si>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</si>
  <si>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</si>
  <si>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</si>
  <si>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</si>
  <si>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</si>
  <si>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</si>
  <si>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</si>
  <si>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</si>
  <si>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</si>
  <si>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滋賀県大津市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</si>
  <si>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</si>
  <si>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</si>
  <si>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</si>
  <si>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</si>
  <si>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</si>
  <si>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</si>
  <si>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</si>
  <si>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</si>
  <si>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</si>
  <si>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</si>
  <si>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</si>
  <si>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</si>
  <si>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</si>
  <si>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</si>
  <si>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</si>
  <si>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</si>
  <si>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</si>
  <si>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</si>
  <si>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</si>
  <si>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</si>
  <si>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</si>
  <si>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</si>
  <si>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</si>
  <si>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</si>
  <si>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</si>
  <si>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</si>
  <si>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</si>
  <si>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</si>
  <si>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</si>
  <si>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</si>
  <si>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</si>
  <si>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</si>
  <si>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</si>
  <si>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</si>
  <si>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</si>
  <si>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</si>
  <si>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</si>
  <si>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</si>
  <si>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</si>
  <si>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</si>
  <si>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</si>
  <si>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</si>
  <si>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</si>
  <si>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</si>
  <si>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</si>
  <si>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</si>
  <si>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</si>
  <si>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</si>
  <si>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</si>
  <si>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</si>
  <si>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</si>
  <si>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</si>
  <si>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</si>
  <si>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</si>
  <si>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</si>
  <si>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</si>
  <si>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</si>
  <si>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</si>
  <si>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</si>
  <si>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</si>
  <si>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</si>
  <si>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</si>
  <si>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</si>
  <si>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</si>
  <si>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</si>
  <si>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</si>
  <si>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</si>
  <si>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</si>
  <si>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</si>
  <si>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</si>
  <si>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</si>
  <si>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</si>
  <si>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</si>
  <si>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</si>
  <si>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</si>
  <si>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</si>
  <si>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</si>
  <si>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</si>
  <si>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</si>
  <si>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</si>
  <si>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</si>
  <si>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</si>
  <si>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</si>
  <si>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</si>
  <si>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</si>
  <si>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</si>
  <si>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</si>
  <si>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</si>
  <si>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</si>
  <si>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</si>
  <si>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</si>
  <si>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</si>
  <si>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</si>
  <si>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</si>
  <si>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</si>
  <si>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</si>
  <si>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</si>
  <si>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</si>
  <si>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</si>
  <si>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</si>
  <si>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</si>
  <si>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</si>
  <si>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</si>
  <si>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</si>
  <si>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</si>
  <si>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</si>
  <si>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</si>
  <si>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</si>
  <si>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</si>
  <si>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</si>
  <si>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</si>
  <si>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</si>
  <si>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</si>
  <si>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</si>
  <si>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</si>
  <si>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</si>
  <si>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</si>
  <si>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</si>
  <si>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</si>
  <si>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</si>
  <si>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</si>
  <si>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</si>
  <si>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</si>
  <si>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</si>
  <si>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</si>
  <si>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</si>
  <si>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</si>
  <si>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</si>
  <si>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</si>
  <si>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</si>
  <si>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</si>
  <si>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</si>
  <si>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</si>
  <si>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</si>
  <si>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</si>
  <si>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</si>
  <si>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</si>
  <si>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</si>
  <si>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</si>
  <si>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</si>
  <si>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</si>
  <si>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</si>
  <si>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</si>
  <si>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</si>
  <si>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</si>
  <si>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</si>
  <si>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</si>
  <si>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</si>
  <si>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</si>
  <si>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滋賀県大津市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</si>
  <si>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</si>
  <si>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</si>
  <si>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</si>
  <si>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</si>
  <si>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</si>
  <si>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</si>
  <si>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</si>
  <si>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</si>
  <si>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</si>
  <si>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</si>
  <si>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</si>
  <si>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</si>
  <si>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</si>
  <si>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</si>
  <si>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</si>
  <si>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</si>
  <si>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</si>
  <si>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</si>
  <si>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</si>
  <si>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</si>
  <si>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堅田駅西口土地区画整理事業特別会計（一般会計等）</t>
    <phoneticPr fontId="5"/>
  </si>
  <si>
    <t>母子父子寡婦福祉資金貸付事業特別会計</t>
    <phoneticPr fontId="5"/>
  </si>
  <si>
    <t>学校給食事業特別会計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</si>
  <si>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</si>
  <si>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</si>
  <si>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</si>
  <si>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</si>
  <si>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</si>
  <si>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</si>
  <si>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</si>
  <si>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</si>
  <si>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</si>
  <si>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</si>
  <si>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</si>
  <si>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</si>
  <si>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</si>
  <si>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</si>
  <si>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</si>
  <si>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</si>
  <si>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</si>
  <si>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国民健康保険事業特別会計（直診）</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</si>
  <si>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</si>
  <si>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</si>
  <si>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</si>
  <si>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</si>
  <si>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</si>
  <si>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ガス事業会計</t>
    <phoneticPr fontId="5"/>
  </si>
  <si>
    <t>法適用企業</t>
    <phoneticPr fontId="5"/>
  </si>
  <si>
    <t>下水道事業会計</t>
    <phoneticPr fontId="5"/>
  </si>
  <si>
    <t>法適用企業</t>
    <phoneticPr fontId="5"/>
  </si>
  <si>
    <t>卸売市場事業特別会計</t>
    <phoneticPr fontId="5"/>
  </si>
  <si>
    <t>法非適用企業</t>
    <phoneticPr fontId="5"/>
  </si>
  <si>
    <t>堅田駅西口土地区画整理事業特別会計（宅地造成）</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</si>
  <si>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</si>
  <si>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</si>
  <si>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</si>
  <si>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</si>
  <si>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</si>
  <si>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</si>
  <si>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</si>
  <si>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</si>
  <si>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</si>
  <si>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</si>
  <si>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</si>
  <si>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</si>
  <si>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</si>
  <si>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</si>
  <si>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</si>
  <si>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</si>
  <si>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</si>
  <si>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</si>
  <si>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</si>
  <si>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</si>
  <si>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</si>
  <si>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</si>
  <si>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</si>
  <si>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</si>
  <si>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</si>
  <si>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</si>
  <si>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</si>
  <si>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</si>
  <si>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</si>
  <si>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</si>
  <si>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</si>
  <si>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</si>
  <si>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</si>
  <si>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</si>
  <si>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</si>
  <si>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</si>
  <si>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</si>
  <si>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</si>
  <si>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</si>
  <si>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</si>
  <si>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</si>
  <si>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</si>
  <si>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</si>
  <si>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</si>
  <si>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</si>
  <si>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</si>
  <si>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</si>
  <si>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</si>
  <si>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</si>
  <si>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</si>
  <si>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</si>
  <si>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</si>
  <si>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</si>
  <si>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</si>
  <si>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</si>
  <si>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</si>
  <si>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</si>
  <si>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</si>
  <si>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</si>
  <si>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</si>
  <si>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</si>
  <si>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</si>
  <si>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</si>
  <si>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</si>
  <si>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</si>
  <si>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</si>
  <si>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</si>
  <si>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</si>
  <si>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</si>
  <si>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</si>
  <si>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</si>
  <si>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卸売市場事業特別会計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</si>
  <si>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</si>
  <si>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</si>
  <si>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</si>
  <si>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</si>
  <si>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</si>
  <si>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</si>
  <si>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</si>
  <si>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</si>
  <si>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</si>
  <si>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</si>
  <si>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</si>
  <si>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</si>
  <si>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</si>
  <si>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</si>
  <si>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</si>
  <si>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</si>
  <si>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</si>
  <si>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</si>
  <si>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</si>
  <si>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</si>
  <si>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</si>
  <si>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</si>
  <si>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</si>
  <si>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</si>
  <si>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</si>
  <si>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</si>
  <si>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</si>
  <si>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</si>
  <si>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</si>
  <si>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</si>
  <si>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</si>
  <si>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</si>
  <si>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</si>
  <si>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</si>
  <si>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</si>
  <si>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</si>
  <si>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</si>
  <si>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</si>
  <si>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</si>
  <si>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</si>
  <si>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</si>
  <si>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</si>
  <si>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</si>
  <si>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</si>
  <si>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</si>
  <si>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</si>
  <si>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</si>
  <si>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</si>
  <si>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</si>
  <si>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</si>
  <si>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</si>
  <si>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</si>
  <si>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</si>
  <si>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</si>
  <si>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</si>
  <si>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</si>
  <si>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</si>
  <si>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</si>
  <si>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</si>
  <si>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</si>
  <si>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</si>
  <si>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</si>
  <si>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</si>
  <si>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</si>
  <si>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</si>
  <si>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</si>
  <si>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</si>
  <si>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</si>
  <si>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</si>
  <si>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</si>
  <si>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</si>
  <si>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</si>
  <si>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</si>
  <si>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</si>
  <si>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</si>
  <si>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</si>
  <si>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</si>
  <si>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</si>
  <si>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</si>
  <si>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</si>
  <si>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</si>
  <si>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</si>
  <si>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</si>
  <si>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</si>
  <si>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</si>
  <si>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</si>
  <si>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4.03</t>
  </si>
  <si>
    <t>ガス事業会計</t>
  </si>
  <si>
    <t>水道事業会計</t>
  </si>
  <si>
    <t>下水道事業会計</t>
  </si>
  <si>
    <t>一般会計</t>
  </si>
  <si>
    <t>介護保険事業特別会計</t>
  </si>
  <si>
    <t>後期高齢者医療事業特別会計</t>
  </si>
  <si>
    <t>国民健康保険事業特別会計</t>
  </si>
  <si>
    <t>学校給食事業特別会計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</si>
  <si>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</si>
  <si>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</si>
  <si>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</si>
  <si>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</si>
  <si>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</si>
  <si>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</si>
  <si>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</si>
  <si>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</si>
  <si>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</si>
  <si>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</si>
  <si>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大津市公園緑地協会</t>
    <rPh sb="0" eb="2">
      <t>オオツ</t>
    </rPh>
    <rPh sb="2" eb="3">
      <t>シ</t>
    </rPh>
    <rPh sb="3" eb="5">
      <t>コウエン</t>
    </rPh>
    <rPh sb="5" eb="7">
      <t>リョクチ</t>
    </rPh>
    <rPh sb="7" eb="9">
      <t>キョウカイ</t>
    </rPh>
    <phoneticPr fontId="2"/>
  </si>
  <si>
    <t>大津市勤労者互助会</t>
    <rPh sb="0" eb="2">
      <t>オオツ</t>
    </rPh>
    <rPh sb="2" eb="3">
      <t>シ</t>
    </rPh>
    <rPh sb="3" eb="6">
      <t>キンロウシャ</t>
    </rPh>
    <rPh sb="6" eb="9">
      <t>ゴジョカイ</t>
    </rPh>
    <phoneticPr fontId="2"/>
  </si>
  <si>
    <t>浜大津都市開発</t>
    <rPh sb="0" eb="1">
      <t>ハマ</t>
    </rPh>
    <rPh sb="1" eb="3">
      <t>オオツ</t>
    </rPh>
    <rPh sb="3" eb="5">
      <t>トシ</t>
    </rPh>
    <rPh sb="5" eb="7">
      <t>カイハツ</t>
    </rPh>
    <phoneticPr fontId="2"/>
  </si>
  <si>
    <t>市立大津市民病院</t>
    <rPh sb="0" eb="2">
      <t>シリツ</t>
    </rPh>
    <rPh sb="2" eb="4">
      <t>オオツ</t>
    </rPh>
    <rPh sb="4" eb="5">
      <t>シ</t>
    </rPh>
    <rPh sb="5" eb="6">
      <t>ミン</t>
    </rPh>
    <rPh sb="6" eb="8">
      <t>ビョウイン</t>
    </rPh>
    <phoneticPr fontId="2"/>
  </si>
  <si>
    <t>-</t>
    <phoneticPr fontId="2"/>
  </si>
  <si>
    <t>-</t>
    <phoneticPr fontId="2"/>
  </si>
  <si>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</si>
  <si>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滋賀県市町村職員研修センター</t>
    <rPh sb="0" eb="2">
      <t>シガ</t>
    </rPh>
    <rPh sb="2" eb="3">
      <t>ケン</t>
    </rPh>
    <rPh sb="3" eb="6">
      <t>シチョウソン</t>
    </rPh>
    <rPh sb="6" eb="8">
      <t>ショクイン</t>
    </rPh>
    <rPh sb="8" eb="10">
      <t>ケンシュウ</t>
    </rPh>
    <phoneticPr fontId="2"/>
  </si>
  <si>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</si>
  <si>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滋賀県後期高齢者医療広域連合（特別会計）</t>
    <rPh sb="0" eb="2">
      <t>シガ</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</si>
  <si>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</si>
  <si>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</si>
  <si>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地域振興基金</t>
    <rPh sb="0" eb="2">
      <t>チイキ</t>
    </rPh>
    <rPh sb="2" eb="4">
      <t>シンコウ</t>
    </rPh>
    <rPh sb="4" eb="6">
      <t>キキン</t>
    </rPh>
    <phoneticPr fontId="2"/>
  </si>
  <si>
    <t>庁舎整備基金</t>
    <rPh sb="0" eb="2">
      <t>チョウシャ</t>
    </rPh>
    <rPh sb="2" eb="4">
      <t>セイビ</t>
    </rPh>
    <rPh sb="4" eb="6">
      <t>キキン</t>
    </rPh>
    <phoneticPr fontId="2"/>
  </si>
  <si>
    <t>職員退職手当基金</t>
    <rPh sb="0" eb="2">
      <t>ショクイン</t>
    </rPh>
    <rPh sb="2" eb="4">
      <t>タイショク</t>
    </rPh>
    <rPh sb="4" eb="6">
      <t>テアテ</t>
    </rPh>
    <rPh sb="6" eb="8">
      <t>キキン</t>
    </rPh>
    <phoneticPr fontId="2"/>
  </si>
  <si>
    <t>公共施設等整備基金</t>
    <rPh sb="0" eb="2">
      <t>コウキョウ</t>
    </rPh>
    <rPh sb="2" eb="4">
      <t>シセツ</t>
    </rPh>
    <rPh sb="4" eb="5">
      <t>トウ</t>
    </rPh>
    <rPh sb="5" eb="7">
      <t>セイビ</t>
    </rPh>
    <rPh sb="7" eb="9">
      <t>キキン</t>
    </rPh>
    <phoneticPr fontId="2"/>
  </si>
  <si>
    <t>市営住宅建設整備基金</t>
    <rPh sb="0" eb="2">
      <t>シエイ</t>
    </rPh>
    <rPh sb="2" eb="4">
      <t>ジュウタク</t>
    </rPh>
    <rPh sb="4" eb="6">
      <t>ケンセツ</t>
    </rPh>
    <rPh sb="6" eb="8">
      <t>セイビ</t>
    </rPh>
    <rPh sb="8" eb="10">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</si>
  <si>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</si>
  <si>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</si>
  <si>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</si>
  <si>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</si>
  <si>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</si>
  <si>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</si>
  <si>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</si>
  <si>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</si>
  <si>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</si>
  <si>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滋賀県市町村交通災害共済組合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</si>
  <si>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</si>
  <si>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</si>
  <si>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</si>
  <si>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</si>
  <si>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</si>
  <si>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</si>
  <si>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</si>
  <si>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</si>
  <si>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</si>
  <si>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</si>
  <si>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</si>
  <si>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</si>
  <si>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</si>
  <si>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将来負担比率、実質公債費率ともに類似団体平均を下回っている。
　過去の建設事業債の償還や起債発行抑制に加え、市債繰上償還を実施したことにより、地方債残高が減少したほか、設立法人等負債に対する負担見込み額として計上している地方独立行政法人市立大津市民病院の繰越欠損額の減少等により、指標が大幅に改善した。今後も行政改革プラン2017に基づき、一層の事業の選択と集中を行うことで、市債の発行抑制に努め、健全な財政運営を維持していく。</t>
    <rPh sb="45" eb="47">
      <t>キサイ</t>
    </rPh>
    <rPh sb="47" eb="49">
      <t>ハッコウ</t>
    </rPh>
    <rPh sb="49" eb="51">
      <t>ヨクセイ</t>
    </rPh>
    <rPh sb="52" eb="53">
      <t>クワ</t>
    </rPh>
    <rPh sb="55" eb="57">
      <t>シサイ</t>
    </rPh>
    <rPh sb="57" eb="59">
      <t>クリアゲ</t>
    </rPh>
    <rPh sb="59" eb="61">
      <t>ショウカン</t>
    </rPh>
    <rPh sb="62" eb="64">
      <t>ジッシ</t>
    </rPh>
    <rPh sb="72" eb="75">
      <t>チホウサイ</t>
    </rPh>
    <rPh sb="75" eb="77">
      <t>ザンダカ</t>
    </rPh>
    <rPh sb="78" eb="80">
      <t>ゲンショウ</t>
    </rPh>
    <rPh sb="85" eb="87">
      <t>セツリツ</t>
    </rPh>
    <rPh sb="87" eb="90">
      <t>ホウジントウ</t>
    </rPh>
    <rPh sb="90" eb="92">
      <t>フサイ</t>
    </rPh>
    <rPh sb="93" eb="94">
      <t>タイ</t>
    </rPh>
    <rPh sb="96" eb="98">
      <t>フタン</t>
    </rPh>
    <rPh sb="98" eb="100">
      <t>ミコ</t>
    </rPh>
    <rPh sb="101" eb="102">
      <t>ガク</t>
    </rPh>
    <rPh sb="105" eb="107">
      <t>ケイジョウ</t>
    </rPh>
    <rPh sb="111" eb="113">
      <t>チホウ</t>
    </rPh>
    <rPh sb="113" eb="115">
      <t>ドクリツ</t>
    </rPh>
    <rPh sb="115" eb="117">
      <t>ギョウセイ</t>
    </rPh>
    <rPh sb="117" eb="119">
      <t>ホウジン</t>
    </rPh>
    <rPh sb="119" eb="121">
      <t>シリツ</t>
    </rPh>
    <rPh sb="121" eb="123">
      <t>オオツ</t>
    </rPh>
    <rPh sb="123" eb="125">
      <t>シミン</t>
    </rPh>
    <rPh sb="125" eb="127">
      <t>ビョウイン</t>
    </rPh>
    <rPh sb="128" eb="130">
      <t>クリコシ</t>
    </rPh>
    <rPh sb="130" eb="132">
      <t>ケッソン</t>
    </rPh>
    <rPh sb="132" eb="133">
      <t>ガク</t>
    </rPh>
    <rPh sb="134" eb="137">
      <t>ゲンショウトウ</t>
    </rPh>
    <rPh sb="141" eb="143">
      <t>シヒョウ</t>
    </rPh>
    <rPh sb="144" eb="146">
      <t>オオハバ</t>
    </rPh>
    <rPh sb="147" eb="149">
      <t>カイゼン</t>
    </rPh>
    <phoneticPr fontId="5"/>
  </si>
  <si>
    <t>　公共施設の将来的な更新経費による財政負担を示す両指標については、ともに類似団体平均を下回っている。そのうち、将来負担比率は前年度から10.1ポイント減となり類似団体平均を大きく下回っているが、一方で有形固定資産減価償却率の伸びは1.7ポイントであり、類似団体平均の伸びである0.8ポイントと比較すると固定資産の老朽化が大きく進行しているといえる。特に公営住宅、児童館、港湾・漁港、市民会館、一般廃棄物処理施設における有形固定資産減価償却率は７０％を超える水準となっており、類似団体内の順位も上位に位置している。</t>
    <rPh sb="146" eb="148">
      <t>ヒカク</t>
    </rPh>
    <rPh sb="160" eb="161">
      <t>オオ</t>
    </rPh>
    <rPh sb="191" eb="193">
      <t>シミン</t>
    </rPh>
    <rPh sb="193" eb="195">
      <t>カイカン</t>
    </rPh>
    <rPh sb="196" eb="198">
      <t>イッパン</t>
    </rPh>
    <rPh sb="198" eb="201">
      <t>ハイキブツ</t>
    </rPh>
    <rPh sb="201" eb="203">
      <t>ショリ</t>
    </rPh>
    <rPh sb="203" eb="205">
      <t>シセツ</t>
    </rPh>
    <rPh sb="246" eb="248">
      <t>ジョウイ</t>
    </rPh>
    <rPh sb="249" eb="251">
      <t>イチ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</si>
</sst>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xmlns:c16r2="http://schemas.microsoft.com/office/drawing/2015/06/chart">
            <c:ext xmlns:c16="http://schemas.microsoft.com/office/drawing/2014/chart" uri="{C3380CC4-5D6E-409C-BE32-E72D297353CC}">
              <c16:uniqueId val="{00000000-33CE-434E-A135-95849DE469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46857</c:v>
                </c:pt>
                <c:pt idx="1">
                  <c:v>34955</c:v>
                </c:pt>
                <c:pt idx="2">
                  <c:v>33568</c:v>
                </c:pt>
                <c:pt idx="3">
                  <c:v>31288</c:v>
                </c:pt>
                <c:pt idx="4">
                  <c:v>38726</c:v>
                </c:pt>
              </c:numCache>
            </c:numRef>
          </c:val>
          <c:smooth val="0"/>
          <c:extLst xmlns:c16r2="http://schemas.microsoft.com/office/drawing/2015/06/chart">
            <c:ext xmlns:c16="http://schemas.microsoft.com/office/drawing/2014/chart" uri="{C3380CC4-5D6E-409C-BE32-E72D297353CC}">
              <c16:uniqueId val="{00000001-33CE-434E-A135-95849DE4697E}"/>
            </c:ext>
          </c:extLst>
        </c:ser>
        <c:dLbls>
          <c:showLegendKey val="0"/>
          <c:showVal val="0"/>
          <c:showCatName val="0"/>
          <c:showSerName val="0"/>
          <c:showPercent val="0"/>
          <c:showBubbleSize val="0"/>
        </c:dLbls>
        <c:marker val="1"/>
        <c:smooth val="0"/>
        <c:axId val="-848450112"/>
        <c:axId val="-848449024"/>
      </c:lineChart>
      <c:catAx>
        <c:axId val="-848450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8449024"/>
        <c:crosses val="autoZero"/>
        <c:auto val="1"/>
        <c:lblAlgn val="ctr"/>
        <c:lblOffset val="100"/>
        <c:tickLblSkip val="1"/>
        <c:tickMarkSkip val="1"/>
        <c:noMultiLvlLbl val="0"/>
      </c:catAx>
      <c:valAx>
        <c:axId val="-8484490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8450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2.2799999999999998</c:v>
                </c:pt>
                <c:pt idx="1">
                  <c:v>2.0099999999999998</c:v>
                </c:pt>
                <c:pt idx="2">
                  <c:v>1.29</c:v>
                </c:pt>
                <c:pt idx="3">
                  <c:v>5.09</c:v>
                </c:pt>
                <c:pt idx="4">
                  <c:v>1.89</c:v>
                </c:pt>
              </c:numCache>
            </c:numRef>
          </c:val>
          <c:extLst xmlns:c16r2="http://schemas.microsoft.com/office/drawing/2015/06/chart">
            <c:ext xmlns:c16="http://schemas.microsoft.com/office/drawing/2014/chart" uri="{C3380CC4-5D6E-409C-BE32-E72D297353CC}">
              <c16:uniqueId val="{00000000-AC37-4B65-BA82-DF6D93C435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7.83</c:v>
                </c:pt>
                <c:pt idx="1">
                  <c:v>8.43</c:v>
                </c:pt>
                <c:pt idx="2">
                  <c:v>4.96</c:v>
                </c:pt>
                <c:pt idx="3">
                  <c:v>4.91</c:v>
                </c:pt>
                <c:pt idx="4">
                  <c:v>4.8600000000000003</c:v>
                </c:pt>
              </c:numCache>
            </c:numRef>
          </c:val>
          <c:extLst xmlns:c16r2="http://schemas.microsoft.com/office/drawing/2015/06/chart">
            <c:ext xmlns:c16="http://schemas.microsoft.com/office/drawing/2014/chart" uri="{C3380CC4-5D6E-409C-BE32-E72D297353CC}">
              <c16:uniqueId val="{00000001-AC37-4B65-BA82-DF6D93C43590}"/>
            </c:ext>
          </c:extLst>
        </c:ser>
        <c:dLbls>
          <c:showLegendKey val="0"/>
          <c:showVal val="0"/>
          <c:showCatName val="0"/>
          <c:showSerName val="0"/>
          <c:showPercent val="0"/>
          <c:showBubbleSize val="0"/>
        </c:dLbls>
        <c:gapWidth val="250"/>
        <c:overlap val="100"/>
        <c:axId val="-848446848"/>
        <c:axId val="-84845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0.16</c:v>
                </c:pt>
                <c:pt idx="1">
                  <c:v>0.34</c:v>
                </c:pt>
                <c:pt idx="2">
                  <c:v>-4.03</c:v>
                </c:pt>
                <c:pt idx="3">
                  <c:v>3.95</c:v>
                </c:pt>
                <c:pt idx="4">
                  <c:v>3.3</c:v>
                </c:pt>
              </c:numCache>
            </c:numRef>
          </c:val>
          <c:smooth val="0"/>
          <c:extLst xmlns:c16r2="http://schemas.microsoft.com/office/drawing/2015/06/chart">
            <c:ext xmlns:c16="http://schemas.microsoft.com/office/drawing/2014/chart" uri="{C3380CC4-5D6E-409C-BE32-E72D297353CC}">
              <c16:uniqueId val="{00000002-AC37-4B65-BA82-DF6D93C43590}"/>
            </c:ext>
          </c:extLst>
        </c:ser>
        <c:dLbls>
          <c:showLegendKey val="0"/>
          <c:showVal val="0"/>
          <c:showCatName val="0"/>
          <c:showSerName val="0"/>
          <c:showPercent val="0"/>
          <c:showBubbleSize val="0"/>
        </c:dLbls>
        <c:marker val="1"/>
        <c:smooth val="0"/>
        <c:axId val="-848446848"/>
        <c:axId val="-848455552"/>
      </c:lineChart>
      <c:catAx>
        <c:axId val="-84844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8455552"/>
        <c:crosses val="autoZero"/>
        <c:auto val="1"/>
        <c:lblAlgn val="ctr"/>
        <c:lblOffset val="100"/>
        <c:tickLblSkip val="1"/>
        <c:tickMarkSkip val="1"/>
        <c:noMultiLvlLbl val="0"/>
      </c:catAx>
      <c:valAx>
        <c:axId val="-84845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844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2.44</c:v>
                </c:pt>
                <c:pt idx="2">
                  <c:v>#N/A</c:v>
                </c:pt>
                <c:pt idx="3">
                  <c:v>1.18</c:v>
                </c:pt>
                <c:pt idx="4">
                  <c:v>#N/A</c:v>
                </c:pt>
                <c:pt idx="5">
                  <c:v>2.42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65CC-43E7-B892-6D5011B9A1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5CC-43E7-B892-6D5011B9A16E}"/>
            </c:ext>
          </c:extLst>
        </c:ser>
        <c:ser>
          <c:idx val="2"/>
          <c:order val="2"/>
          <c:tx>
            <c:strRef>
              <c:f>データシート!$A$29</c:f>
              <c:strCache>
                <c:ptCount val="1"/>
                <c:pt idx="0">
                  <c:v>学校給食事業特別会計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65CC-43E7-B892-6D5011B9A16E}"/>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0.68</c:v>
                </c:pt>
                <c:pt idx="2">
                  <c:v>#N/A</c:v>
                </c:pt>
                <c:pt idx="3">
                  <c:v>0.21</c:v>
                </c:pt>
                <c:pt idx="4">
                  <c:v>#N/A</c:v>
                </c:pt>
                <c:pt idx="5">
                  <c:v>0.37</c:v>
                </c:pt>
                <c:pt idx="6">
                  <c:v>#N/A</c:v>
                </c:pt>
                <c:pt idx="7">
                  <c:v>1.65</c:v>
                </c:pt>
                <c:pt idx="8">
                  <c:v>#N/A</c:v>
                </c:pt>
                <c:pt idx="9">
                  <c:v>0.05</c:v>
                </c:pt>
              </c:numCache>
            </c:numRef>
          </c:val>
          <c:extLst xmlns:c16r2="http://schemas.microsoft.com/office/drawing/2015/06/chart">
            <c:ext xmlns:c16="http://schemas.microsoft.com/office/drawing/2014/chart" uri="{C3380CC4-5D6E-409C-BE32-E72D297353CC}">
              <c16:uniqueId val="{00000003-65CC-43E7-B892-6D5011B9A16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0.1</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4-65CC-43E7-B892-6D5011B9A16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0.42</c:v>
                </c:pt>
                <c:pt idx="4">
                  <c:v>#N/A</c:v>
                </c:pt>
                <c:pt idx="5">
                  <c:v>0.56999999999999995</c:v>
                </c:pt>
                <c:pt idx="6">
                  <c:v>#N/A</c:v>
                </c:pt>
                <c:pt idx="7">
                  <c:v>1.42</c:v>
                </c:pt>
                <c:pt idx="8">
                  <c:v>#N/A</c:v>
                </c:pt>
                <c:pt idx="9">
                  <c:v>1.35</c:v>
                </c:pt>
              </c:numCache>
            </c:numRef>
          </c:val>
          <c:extLst xmlns:c16r2="http://schemas.microsoft.com/office/drawing/2015/06/chart">
            <c:ext xmlns:c16="http://schemas.microsoft.com/office/drawing/2014/chart" uri="{C3380CC4-5D6E-409C-BE32-E72D297353CC}">
              <c16:uniqueId val="{00000005-65CC-43E7-B892-6D5011B9A16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2.23</c:v>
                </c:pt>
                <c:pt idx="2">
                  <c:v>#N/A</c:v>
                </c:pt>
                <c:pt idx="3">
                  <c:v>1.94</c:v>
                </c:pt>
                <c:pt idx="4">
                  <c:v>#N/A</c:v>
                </c:pt>
                <c:pt idx="5">
                  <c:v>1.26</c:v>
                </c:pt>
                <c:pt idx="6">
                  <c:v>#N/A</c:v>
                </c:pt>
                <c:pt idx="7">
                  <c:v>5.08</c:v>
                </c:pt>
                <c:pt idx="8">
                  <c:v>#N/A</c:v>
                </c:pt>
                <c:pt idx="9">
                  <c:v>1.86</c:v>
                </c:pt>
              </c:numCache>
            </c:numRef>
          </c:val>
          <c:extLst xmlns:c16r2="http://schemas.microsoft.com/office/drawing/2015/06/chart">
            <c:ext xmlns:c16="http://schemas.microsoft.com/office/drawing/2014/chart" uri="{C3380CC4-5D6E-409C-BE32-E72D297353CC}">
              <c16:uniqueId val="{00000006-65CC-43E7-B892-6D5011B9A16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7.25</c:v>
                </c:pt>
                <c:pt idx="2">
                  <c:v>#N/A</c:v>
                </c:pt>
                <c:pt idx="3">
                  <c:v>9.8699999999999992</c:v>
                </c:pt>
                <c:pt idx="4">
                  <c:v>#N/A</c:v>
                </c:pt>
                <c:pt idx="5">
                  <c:v>8.33</c:v>
                </c:pt>
                <c:pt idx="6">
                  <c:v>#N/A</c:v>
                </c:pt>
                <c:pt idx="7">
                  <c:v>6.09</c:v>
                </c:pt>
                <c:pt idx="8">
                  <c:v>#N/A</c:v>
                </c:pt>
                <c:pt idx="9">
                  <c:v>5.14</c:v>
                </c:pt>
              </c:numCache>
            </c:numRef>
          </c:val>
          <c:extLst xmlns:c16r2="http://schemas.microsoft.com/office/drawing/2015/06/chart">
            <c:ext xmlns:c16="http://schemas.microsoft.com/office/drawing/2014/chart" uri="{C3380CC4-5D6E-409C-BE32-E72D297353CC}">
              <c16:uniqueId val="{00000007-65CC-43E7-B892-6D5011B9A16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4.29</c:v>
                </c:pt>
                <c:pt idx="2">
                  <c:v>#N/A</c:v>
                </c:pt>
                <c:pt idx="3">
                  <c:v>5.27</c:v>
                </c:pt>
                <c:pt idx="4">
                  <c:v>#N/A</c:v>
                </c:pt>
                <c:pt idx="5">
                  <c:v>6.22</c:v>
                </c:pt>
                <c:pt idx="6">
                  <c:v>#N/A</c:v>
                </c:pt>
                <c:pt idx="7">
                  <c:v>6.08</c:v>
                </c:pt>
                <c:pt idx="8">
                  <c:v>#N/A</c:v>
                </c:pt>
                <c:pt idx="9">
                  <c:v>6.34</c:v>
                </c:pt>
              </c:numCache>
            </c:numRef>
          </c:val>
          <c:extLst xmlns:c16r2="http://schemas.microsoft.com/office/drawing/2015/06/chart">
            <c:ext xmlns:c16="http://schemas.microsoft.com/office/drawing/2014/chart" uri="{C3380CC4-5D6E-409C-BE32-E72D297353CC}">
              <c16:uniqueId val="{00000008-65CC-43E7-B892-6D5011B9A16E}"/>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21.51</c:v>
                </c:pt>
                <c:pt idx="2">
                  <c:v>#N/A</c:v>
                </c:pt>
                <c:pt idx="3">
                  <c:v>20.43</c:v>
                </c:pt>
                <c:pt idx="4">
                  <c:v>#N/A</c:v>
                </c:pt>
                <c:pt idx="5">
                  <c:v>20.68</c:v>
                </c:pt>
                <c:pt idx="6">
                  <c:v>#N/A</c:v>
                </c:pt>
                <c:pt idx="7">
                  <c:v>20.83</c:v>
                </c:pt>
                <c:pt idx="8">
                  <c:v>#N/A</c:v>
                </c:pt>
                <c:pt idx="9">
                  <c:v>34.07</c:v>
                </c:pt>
              </c:numCache>
            </c:numRef>
          </c:val>
          <c:extLst xmlns:c16r2="http://schemas.microsoft.com/office/drawing/2015/06/chart">
            <c:ext xmlns:c16="http://schemas.microsoft.com/office/drawing/2014/chart" uri="{C3380CC4-5D6E-409C-BE32-E72D297353CC}">
              <c16:uniqueId val="{00000009-65CC-43E7-B892-6D5011B9A16E}"/>
            </c:ext>
          </c:extLst>
        </c:ser>
        <c:dLbls>
          <c:showLegendKey val="0"/>
          <c:showVal val="0"/>
          <c:showCatName val="0"/>
          <c:showSerName val="0"/>
          <c:showPercent val="0"/>
          <c:showBubbleSize val="0"/>
        </c:dLbls>
        <c:gapWidth val="150"/>
        <c:overlap val="100"/>
        <c:axId val="-848446304"/>
        <c:axId val="-848445760"/>
      </c:barChart>
      <c:catAx>
        <c:axId val="-84844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8445760"/>
        <c:crosses val="autoZero"/>
        <c:auto val="1"/>
        <c:lblAlgn val="ctr"/>
        <c:lblOffset val="100"/>
        <c:tickLblSkip val="1"/>
        <c:tickMarkSkip val="1"/>
        <c:noMultiLvlLbl val="0"/>
      </c:catAx>
      <c:valAx>
        <c:axId val="-84844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844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12780</c:v>
                </c:pt>
                <c:pt idx="5">
                  <c:v>12280</c:v>
                </c:pt>
                <c:pt idx="8">
                  <c:v>12423</c:v>
                </c:pt>
                <c:pt idx="11">
                  <c:v>13666</c:v>
                </c:pt>
                <c:pt idx="14">
                  <c:v>13862</c:v>
                </c:pt>
              </c:numCache>
            </c:numRef>
          </c:val>
          <c:extLst xmlns:c16r2="http://schemas.microsoft.com/office/drawing/2015/06/chart">
            <c:ext xmlns:c16="http://schemas.microsoft.com/office/drawing/2014/chart" uri="{C3380CC4-5D6E-409C-BE32-E72D297353CC}">
              <c16:uniqueId val="{00000000-44A2-4A69-9B8C-887F37DF63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1-44A2-4A69-9B8C-887F37DF63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150</c:v>
                </c:pt>
                <c:pt idx="3">
                  <c:v>124</c:v>
                </c:pt>
                <c:pt idx="6">
                  <c:v>116</c:v>
                </c:pt>
                <c:pt idx="9">
                  <c:v>116</c:v>
                </c:pt>
                <c:pt idx="12">
                  <c:v>108</c:v>
                </c:pt>
              </c:numCache>
            </c:numRef>
          </c:val>
          <c:extLst xmlns:c16r2="http://schemas.microsoft.com/office/drawing/2015/06/chart">
            <c:ext xmlns:c16="http://schemas.microsoft.com/office/drawing/2014/chart" uri="{C3380CC4-5D6E-409C-BE32-E72D297353CC}">
              <c16:uniqueId val="{00000002-44A2-4A69-9B8C-887F37DF63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4A2-4A69-9B8C-887F37DF63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4079</c:v>
                </c:pt>
                <c:pt idx="3">
                  <c:v>4218</c:v>
                </c:pt>
                <c:pt idx="6">
                  <c:v>2969</c:v>
                </c:pt>
                <c:pt idx="9">
                  <c:v>1059</c:v>
                </c:pt>
                <c:pt idx="12">
                  <c:v>1509</c:v>
                </c:pt>
              </c:numCache>
            </c:numRef>
          </c:val>
          <c:extLst xmlns:c16r2="http://schemas.microsoft.com/office/drawing/2015/06/chart">
            <c:ext xmlns:c16="http://schemas.microsoft.com/office/drawing/2014/chart" uri="{C3380CC4-5D6E-409C-BE32-E72D297353CC}">
              <c16:uniqueId val="{00000004-44A2-4A69-9B8C-887F37DF63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A2-4A69-9B8C-887F37DF63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4A2-4A69-9B8C-887F37DF63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11795</c:v>
                </c:pt>
                <c:pt idx="3">
                  <c:v>10881</c:v>
                </c:pt>
                <c:pt idx="6">
                  <c:v>10948</c:v>
                </c:pt>
                <c:pt idx="9">
                  <c:v>12893</c:v>
                </c:pt>
                <c:pt idx="12">
                  <c:v>12479</c:v>
                </c:pt>
              </c:numCache>
            </c:numRef>
          </c:val>
          <c:extLst xmlns:c16r2="http://schemas.microsoft.com/office/drawing/2015/06/chart">
            <c:ext xmlns:c16="http://schemas.microsoft.com/office/drawing/2014/chart" uri="{C3380CC4-5D6E-409C-BE32-E72D297353CC}">
              <c16:uniqueId val="{00000007-44A2-4A69-9B8C-887F37DF6367}"/>
            </c:ext>
          </c:extLst>
        </c:ser>
        <c:dLbls>
          <c:showLegendKey val="0"/>
          <c:showVal val="0"/>
          <c:showCatName val="0"/>
          <c:showSerName val="0"/>
          <c:showPercent val="0"/>
          <c:showBubbleSize val="0"/>
        </c:dLbls>
        <c:gapWidth val="100"/>
        <c:overlap val="100"/>
        <c:axId val="-1001446240"/>
        <c:axId val="-1001444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3246</c:v>
                </c:pt>
                <c:pt idx="2">
                  <c:v>#N/A</c:v>
                </c:pt>
                <c:pt idx="3">
                  <c:v>#N/A</c:v>
                </c:pt>
                <c:pt idx="4">
                  <c:v>2945</c:v>
                </c:pt>
                <c:pt idx="5">
                  <c:v>#N/A</c:v>
                </c:pt>
                <c:pt idx="6">
                  <c:v>#N/A</c:v>
                </c:pt>
                <c:pt idx="7">
                  <c:v>1611</c:v>
                </c:pt>
                <c:pt idx="8">
                  <c:v>#N/A</c:v>
                </c:pt>
                <c:pt idx="9">
                  <c:v>#N/A</c:v>
                </c:pt>
                <c:pt idx="10">
                  <c:v>403</c:v>
                </c:pt>
                <c:pt idx="11">
                  <c:v>#N/A</c:v>
                </c:pt>
                <c:pt idx="12">
                  <c:v>#N/A</c:v>
                </c:pt>
                <c:pt idx="13">
                  <c:v>234</c:v>
                </c:pt>
                <c:pt idx="14">
                  <c:v>#N/A</c:v>
                </c:pt>
              </c:numCache>
            </c:numRef>
          </c:val>
          <c:smooth val="0"/>
          <c:extLst xmlns:c16r2="http://schemas.microsoft.com/office/drawing/2015/06/chart">
            <c:ext xmlns:c16="http://schemas.microsoft.com/office/drawing/2014/chart" uri="{C3380CC4-5D6E-409C-BE32-E72D297353CC}">
              <c16:uniqueId val="{00000008-44A2-4A69-9B8C-887F37DF6367}"/>
            </c:ext>
          </c:extLst>
        </c:ser>
        <c:dLbls>
          <c:showLegendKey val="0"/>
          <c:showVal val="0"/>
          <c:showCatName val="0"/>
          <c:showSerName val="0"/>
          <c:showPercent val="0"/>
          <c:showBubbleSize val="0"/>
        </c:dLbls>
        <c:marker val="1"/>
        <c:smooth val="0"/>
        <c:axId val="-1001446240"/>
        <c:axId val="-1001444608"/>
      </c:lineChart>
      <c:catAx>
        <c:axId val="-100144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1444608"/>
        <c:crosses val="autoZero"/>
        <c:auto val="1"/>
        <c:lblAlgn val="ctr"/>
        <c:lblOffset val="100"/>
        <c:tickLblSkip val="1"/>
        <c:tickMarkSkip val="1"/>
        <c:noMultiLvlLbl val="0"/>
      </c:catAx>
      <c:valAx>
        <c:axId val="-100144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44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111310</c:v>
                </c:pt>
                <c:pt idx="5">
                  <c:v>111562</c:v>
                </c:pt>
                <c:pt idx="8">
                  <c:v>109699</c:v>
                </c:pt>
                <c:pt idx="11">
                  <c:v>107626</c:v>
                </c:pt>
                <c:pt idx="14">
                  <c:v>106551</c:v>
                </c:pt>
              </c:numCache>
            </c:numRef>
          </c:val>
          <c:extLst xmlns:c16r2="http://schemas.microsoft.com/office/drawing/2015/06/chart">
            <c:ext xmlns:c16="http://schemas.microsoft.com/office/drawing/2014/chart" uri="{C3380CC4-5D6E-409C-BE32-E72D297353CC}">
              <c16:uniqueId val="{00000000-518D-407A-97DD-8880D26994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37403</c:v>
                </c:pt>
                <c:pt idx="5">
                  <c:v>34308</c:v>
                </c:pt>
                <c:pt idx="8">
                  <c:v>31681</c:v>
                </c:pt>
                <c:pt idx="11">
                  <c:v>27413</c:v>
                </c:pt>
                <c:pt idx="14">
                  <c:v>26547</c:v>
                </c:pt>
              </c:numCache>
            </c:numRef>
          </c:val>
          <c:extLst xmlns:c16r2="http://schemas.microsoft.com/office/drawing/2015/06/chart">
            <c:ext xmlns:c16="http://schemas.microsoft.com/office/drawing/2014/chart" uri="{C3380CC4-5D6E-409C-BE32-E72D297353CC}">
              <c16:uniqueId val="{00000001-518D-407A-97DD-8880D26994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12095</c:v>
                </c:pt>
                <c:pt idx="5">
                  <c:v>12381</c:v>
                </c:pt>
                <c:pt idx="8">
                  <c:v>10132</c:v>
                </c:pt>
                <c:pt idx="11">
                  <c:v>9900</c:v>
                </c:pt>
                <c:pt idx="14">
                  <c:v>9881</c:v>
                </c:pt>
              </c:numCache>
            </c:numRef>
          </c:val>
          <c:extLst xmlns:c16r2="http://schemas.microsoft.com/office/drawing/2015/06/chart">
            <c:ext xmlns:c16="http://schemas.microsoft.com/office/drawing/2014/chart" uri="{C3380CC4-5D6E-409C-BE32-E72D297353CC}">
              <c16:uniqueId val="{00000002-518D-407A-97DD-8880D26994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18D-407A-97DD-8880D26994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18D-407A-97DD-8880D26994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5637</c:v>
                </c:pt>
                <c:pt idx="12">
                  <c:v>4769</c:v>
                </c:pt>
              </c:numCache>
            </c:numRef>
          </c:val>
          <c:extLst xmlns:c16r2="http://schemas.microsoft.com/office/drawing/2015/06/chart">
            <c:ext xmlns:c16="http://schemas.microsoft.com/office/drawing/2014/chart" uri="{C3380CC4-5D6E-409C-BE32-E72D297353CC}">
              <c16:uniqueId val="{00000005-518D-407A-97DD-8880D26994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14768</c:v>
                </c:pt>
                <c:pt idx="3">
                  <c:v>14942</c:v>
                </c:pt>
                <c:pt idx="6">
                  <c:v>14616</c:v>
                </c:pt>
                <c:pt idx="9">
                  <c:v>14891</c:v>
                </c:pt>
                <c:pt idx="12">
                  <c:v>14105</c:v>
                </c:pt>
              </c:numCache>
            </c:numRef>
          </c:val>
          <c:extLst xmlns:c16r2="http://schemas.microsoft.com/office/drawing/2015/06/chart">
            <c:ext xmlns:c16="http://schemas.microsoft.com/office/drawing/2014/chart" uri="{C3380CC4-5D6E-409C-BE32-E72D297353CC}">
              <c16:uniqueId val="{00000006-518D-407A-97DD-8880D26994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18D-407A-97DD-8880D26994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42519</c:v>
                </c:pt>
                <c:pt idx="3">
                  <c:v>38504</c:v>
                </c:pt>
                <c:pt idx="6">
                  <c:v>30372</c:v>
                </c:pt>
                <c:pt idx="9">
                  <c:v>15280</c:v>
                </c:pt>
                <c:pt idx="12">
                  <c:v>10715</c:v>
                </c:pt>
              </c:numCache>
            </c:numRef>
          </c:val>
          <c:extLst xmlns:c16r2="http://schemas.microsoft.com/office/drawing/2015/06/chart">
            <c:ext xmlns:c16="http://schemas.microsoft.com/office/drawing/2014/chart" uri="{C3380CC4-5D6E-409C-BE32-E72D297353CC}">
              <c16:uniqueId val="{00000008-518D-407A-97DD-8880D26994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792</c:v>
                </c:pt>
                <c:pt idx="3">
                  <c:v>2101</c:v>
                </c:pt>
                <c:pt idx="6">
                  <c:v>465</c:v>
                </c:pt>
                <c:pt idx="9">
                  <c:v>307</c:v>
                </c:pt>
                <c:pt idx="12">
                  <c:v>1350</c:v>
                </c:pt>
              </c:numCache>
            </c:numRef>
          </c:val>
          <c:extLst xmlns:c16r2="http://schemas.microsoft.com/office/drawing/2015/06/chart">
            <c:ext xmlns:c16="http://schemas.microsoft.com/office/drawing/2014/chart" uri="{C3380CC4-5D6E-409C-BE32-E72D297353CC}">
              <c16:uniqueId val="{00000009-518D-407A-97DD-8880D26994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114909</c:v>
                </c:pt>
                <c:pt idx="3">
                  <c:v>116499</c:v>
                </c:pt>
                <c:pt idx="6">
                  <c:v>117126</c:v>
                </c:pt>
                <c:pt idx="9">
                  <c:v>118861</c:v>
                </c:pt>
                <c:pt idx="12">
                  <c:v>116139</c:v>
                </c:pt>
              </c:numCache>
            </c:numRef>
          </c:val>
          <c:extLst xmlns:c16r2="http://schemas.microsoft.com/office/drawing/2015/06/chart">
            <c:ext xmlns:c16="http://schemas.microsoft.com/office/drawing/2014/chart" uri="{C3380CC4-5D6E-409C-BE32-E72D297353CC}">
              <c16:uniqueId val="{0000000A-518D-407A-97DD-8880D2699421}"/>
            </c:ext>
          </c:extLst>
        </c:ser>
        <c:dLbls>
          <c:showLegendKey val="0"/>
          <c:showVal val="0"/>
          <c:showCatName val="0"/>
          <c:showSerName val="0"/>
          <c:showPercent val="0"/>
          <c:showBubbleSize val="0"/>
        </c:dLbls>
        <c:gapWidth val="100"/>
        <c:overlap val="100"/>
        <c:axId val="-682941824"/>
        <c:axId val="-682943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12180</c:v>
                </c:pt>
                <c:pt idx="2">
                  <c:v>#N/A</c:v>
                </c:pt>
                <c:pt idx="3">
                  <c:v>#N/A</c:v>
                </c:pt>
                <c:pt idx="4">
                  <c:v>13795</c:v>
                </c:pt>
                <c:pt idx="5">
                  <c:v>#N/A</c:v>
                </c:pt>
                <c:pt idx="6">
                  <c:v>#N/A</c:v>
                </c:pt>
                <c:pt idx="7">
                  <c:v>11066</c:v>
                </c:pt>
                <c:pt idx="8">
                  <c:v>#N/A</c:v>
                </c:pt>
                <c:pt idx="9">
                  <c:v>#N/A</c:v>
                </c:pt>
                <c:pt idx="10">
                  <c:v>10037</c:v>
                </c:pt>
                <c:pt idx="11">
                  <c:v>#N/A</c:v>
                </c:pt>
                <c:pt idx="12">
                  <c:v>#N/A</c:v>
                </c:pt>
                <c:pt idx="13">
                  <c:v>4098</c:v>
                </c:pt>
                <c:pt idx="14">
                  <c:v>#N/A</c:v>
                </c:pt>
              </c:numCache>
            </c:numRef>
          </c:val>
          <c:smooth val="0"/>
          <c:extLst xmlns:c16r2="http://schemas.microsoft.com/office/drawing/2015/06/chart">
            <c:ext xmlns:c16="http://schemas.microsoft.com/office/drawing/2014/chart" uri="{C3380CC4-5D6E-409C-BE32-E72D297353CC}">
              <c16:uniqueId val="{0000000B-518D-407A-97DD-8880D2699421}"/>
            </c:ext>
          </c:extLst>
        </c:ser>
        <c:dLbls>
          <c:showLegendKey val="0"/>
          <c:showVal val="0"/>
          <c:showCatName val="0"/>
          <c:showSerName val="0"/>
          <c:showPercent val="0"/>
          <c:showBubbleSize val="0"/>
        </c:dLbls>
        <c:marker val="1"/>
        <c:smooth val="0"/>
        <c:axId val="-682941824"/>
        <c:axId val="-682943456"/>
      </c:lineChart>
      <c:catAx>
        <c:axId val="-68294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2943456"/>
        <c:crosses val="autoZero"/>
        <c:auto val="1"/>
        <c:lblAlgn val="ctr"/>
        <c:lblOffset val="100"/>
        <c:tickLblSkip val="1"/>
        <c:tickMarkSkip val="1"/>
        <c:noMultiLvlLbl val="0"/>
      </c:catAx>
      <c:valAx>
        <c:axId val="-68294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294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3362</c:v>
                </c:pt>
                <c:pt idx="1">
                  <c:v>3367</c:v>
                </c:pt>
                <c:pt idx="2">
                  <c:v>3370</c:v>
                </c:pt>
              </c:numCache>
            </c:numRef>
          </c:val>
          <c:extLst xmlns:c16r2="http://schemas.microsoft.com/office/drawing/2015/06/chart">
            <c:ext xmlns:c16="http://schemas.microsoft.com/office/drawing/2014/chart" uri="{C3380CC4-5D6E-409C-BE32-E72D297353CC}">
              <c16:uniqueId val="{00000000-7070-4D3B-8BF2-C5A22A7259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608</c:v>
                </c:pt>
                <c:pt idx="1">
                  <c:v>659</c:v>
                </c:pt>
                <c:pt idx="2">
                  <c:v>790</c:v>
                </c:pt>
              </c:numCache>
            </c:numRef>
          </c:val>
          <c:extLst xmlns:c16r2="http://schemas.microsoft.com/office/drawing/2015/06/chart">
            <c:ext xmlns:c16="http://schemas.microsoft.com/office/drawing/2014/chart" uri="{C3380CC4-5D6E-409C-BE32-E72D297353CC}">
              <c16:uniqueId val="{00000001-7070-4D3B-8BF2-C5A22A7259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9238</c:v>
                </c:pt>
                <c:pt idx="1">
                  <c:v>9120</c:v>
                </c:pt>
                <c:pt idx="2">
                  <c:v>9077</c:v>
                </c:pt>
              </c:numCache>
            </c:numRef>
          </c:val>
          <c:extLst xmlns:c16r2="http://schemas.microsoft.com/office/drawing/2015/06/chart">
            <c:ext xmlns:c16="http://schemas.microsoft.com/office/drawing/2014/chart" uri="{C3380CC4-5D6E-409C-BE32-E72D297353CC}">
              <c16:uniqueId val="{00000002-7070-4D3B-8BF2-C5A22A72599C}"/>
            </c:ext>
          </c:extLst>
        </c:ser>
        <c:dLbls>
          <c:showLegendKey val="0"/>
          <c:showVal val="0"/>
          <c:showCatName val="0"/>
          <c:showSerName val="0"/>
          <c:showPercent val="0"/>
          <c:showBubbleSize val="0"/>
        </c:dLbls>
        <c:gapWidth val="120"/>
        <c:overlap val="100"/>
        <c:axId val="-682937472"/>
        <c:axId val="-682940736"/>
      </c:barChart>
      <c:catAx>
        <c:axId val="-68293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82940736"/>
        <c:crosses val="autoZero"/>
        <c:auto val="1"/>
        <c:lblAlgn val="ctr"/>
        <c:lblOffset val="100"/>
        <c:tickLblSkip val="1"/>
        <c:tickMarkSkip val="1"/>
        <c:noMultiLvlLbl val="0"/>
      </c:catAx>
      <c:valAx>
        <c:axId val="-682940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8293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0E1-4380-808C-B2E8CE204461}"/>
                </c:ext>
                <c:ext xmlns:c15="http://schemas.microsoft.com/office/drawing/2012/chart" uri="{CE6537A1-D6FC-4f65-9D91-7224C49458BB}">
                  <c15:dlblFieldTable>
                    <c15:dlblFTEntry>
                      <c15:txfldGUID>{6920F219-1A69-4180-BC2B-B2EBB54D8184}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E1-4380-808C-B2E8CE204461}"/>
                </c:ext>
                <c:ext xmlns:c15="http://schemas.microsoft.com/office/drawing/2012/chart" uri="{CE6537A1-D6FC-4f65-9D91-7224C49458BB}">
                  <c15:dlblFieldTable>
                    <c15:dlblFTEntry>
                      <c15:txfldGUID>{B3FD4ED0-238F-4598-82AE-E50CC35B6E60}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E1-4380-808C-B2E8CE204461}"/>
                </c:ext>
                <c:ext xmlns:c15="http://schemas.microsoft.com/office/drawing/2012/chart" uri="{CE6537A1-D6FC-4f65-9D91-7224C49458BB}">
                  <c15:dlblFieldTable>
                    <c15:dlblFTEntry>
                      <c15:txfldGUID>{1E063B48-CAA6-4A14-8C29-3425283B9688}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E1-4380-808C-B2E8CE204461}"/>
                </c:ext>
                <c:ext xmlns:c15="http://schemas.microsoft.com/office/drawing/2012/chart" uri="{CE6537A1-D6FC-4f65-9D91-7224C49458BB}">
                  <c15:dlblFieldTable>
                    <c15:dlblFTEntry>
                      <c15:txfldGUID>{EDEB86F1-B602-4D64-BD64-51956263A440}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0E1-4380-808C-B2E8CE204461}"/>
                </c:ext>
                <c:ext xmlns:c15="http://schemas.microsoft.com/office/drawing/2012/chart" uri="{CE6537A1-D6FC-4f65-9D91-7224C49458BB}">
                  <c15:dlblFieldTable>
                    <c15:dlblFTEntry>
                      <c15:txfldGUID>{9E38E85C-31A5-4609-9A67-AAA40AA7EF37}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0E1-4380-808C-B2E8CE204461}"/>
                </c:ext>
                <c:ext xmlns:c15="http://schemas.microsoft.com/office/drawing/2012/chart" uri="{CE6537A1-D6FC-4f65-9D91-7224C49458BB}">
                  <c15:dlblFieldTable>
                    <c15:dlblFTEntry>
                      <c15:txfldGUID>{9B9F397F-E2AB-4C88-A302-CAA90E2C473B}</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0E1-4380-808C-B2E8CE204461}"/>
                </c:ext>
                <c:ext xmlns:c15="http://schemas.microsoft.com/office/drawing/2012/chart" uri="{CE6537A1-D6FC-4f65-9D91-7224C49458BB}">
                  <c15:layout/>
                  <c15:dlblFieldTable>
                    <c15:dlblFTEntry>
                      <c15:txfldGUID>{4091DC32-D58D-4CE0-BE3E-4C1C66E34108}</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0E1-4380-808C-B2E8CE204461}"/>
                </c:ext>
                <c:ext xmlns:c15="http://schemas.microsoft.com/office/drawing/2012/chart" uri="{CE6537A1-D6FC-4f65-9D91-7224C49458BB}">
                  <c15:layout/>
                  <c15:dlblFieldTable>
                    <c15:dlblFTEntry>
                      <c15:txfldGUID>{FB7F4EB2-A008-4955-ACF2-CCDA62ACFCAC}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0E1-4380-808C-B2E8CE204461}"/>
                </c:ext>
                <c:ext xmlns:c15="http://schemas.microsoft.com/office/drawing/2012/chart" uri="{CE6537A1-D6FC-4f65-9D91-7224C49458BB}">
                  <c15:layout/>
                  <c15:dlblFieldTable>
                    <c15:dlblFTEntry>
                      <c15:txfldGUID>{CD653E6A-A164-4BA8-AC9F-7871F0BF322C}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57.1</c:v>
                </c:pt>
                <c:pt idx="24">
                  <c:v>58.4</c:v>
                </c:pt>
                <c:pt idx="32">
                  <c:v>60.1</c:v>
                </c:pt>
              </c:numCache>
            </c:numRef>
          </c:xVal>
          <c:yVal>
            <c:numRef>
              <c:f>公会計指標分析・財政指標組合せ分析表!$BP$51:$DC$51</c:f>
              <c:numCache>
                <c:formatCode>#,##0.0;"▲ "#,##0.0</c:formatCode>
                <c:ptCount val="40"/>
                <c:pt idx="16">
                  <c:v>18.899999999999999</c:v>
                </c:pt>
                <c:pt idx="24">
                  <c:v>16.899999999999999</c:v>
                </c:pt>
                <c:pt idx="32">
                  <c:v>6.8</c:v>
                </c:pt>
              </c:numCache>
            </c:numRef>
          </c:yVal>
          <c:smooth val="0"/>
          <c:extLst xmlns:c16r2="http://schemas.microsoft.com/office/drawing/2015/06/chart">
            <c:ext xmlns:c16="http://schemas.microsoft.com/office/drawing/2014/chart" uri="{C3380CC4-5D6E-409C-BE32-E72D297353CC}">
              <c16:uniqueId val="{00000009-10E1-4380-808C-B2E8CE2044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0E1-4380-808C-B2E8CE204461}"/>
                </c:ext>
                <c:ext xmlns:c15="http://schemas.microsoft.com/office/drawing/2012/chart" uri="{CE6537A1-D6FC-4f65-9D91-7224C49458BB}">
                  <c15:dlblFieldTable>
                    <c15:dlblFTEntry>
                      <c15:txfldGUID>{EEC09733-1C0C-44BF-AB02-444202470600}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0E1-4380-808C-B2E8CE204461}"/>
                </c:ext>
                <c:ext xmlns:c15="http://schemas.microsoft.com/office/drawing/2012/chart" uri="{CE6537A1-D6FC-4f65-9D91-7224C49458BB}">
                  <c15:dlblFieldTable>
                    <c15:dlblFTEntry>
                      <c15:txfldGUID>{742ECC51-22C2-4E64-AFDB-A9F9B0AD360F}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0E1-4380-808C-B2E8CE204461}"/>
                </c:ext>
                <c:ext xmlns:c15="http://schemas.microsoft.com/office/drawing/2012/chart" uri="{CE6537A1-D6FC-4f65-9D91-7224C49458BB}">
                  <c15:dlblFieldTable>
                    <c15:dlblFTEntry>
                      <c15:txfldGUID>{064AE7A9-8EF2-497F-8C37-3B9624280C6F}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0E1-4380-808C-B2E8CE204461}"/>
                </c:ext>
                <c:ext xmlns:c15="http://schemas.microsoft.com/office/drawing/2012/chart" uri="{CE6537A1-D6FC-4f65-9D91-7224C49458BB}">
                  <c15:dlblFieldTable>
                    <c15:dlblFTEntry>
                      <c15:txfldGUID>{CAF0806D-533A-4D81-AB2C-687A4C718E82}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0E1-4380-808C-B2E8CE204461}"/>
                </c:ext>
                <c:ext xmlns:c15="http://schemas.microsoft.com/office/drawing/2012/chart" uri="{CE6537A1-D6FC-4f65-9D91-7224C49458BB}">
                  <c15:dlblFieldTable>
                    <c15:dlblFTEntry>
                      <c15:txfldGUID>{519F2E1E-E762-465D-B52F-01C6F98B9747}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0E1-4380-808C-B2E8CE204461}"/>
                </c:ext>
                <c:ext xmlns:c15="http://schemas.microsoft.com/office/drawing/2012/chart" uri="{CE6537A1-D6FC-4f65-9D91-7224C49458BB}">
                  <c15:dlblFieldTable>
                    <c15:dlblFTEntry>
                      <c15:txfldGUID>{8A61F4AF-0B0B-4F5F-B0AC-D2EE00963BB1}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0E1-4380-808C-B2E8CE204461}"/>
                </c:ext>
                <c:ext xmlns:c15="http://schemas.microsoft.com/office/drawing/2012/chart" uri="{CE6537A1-D6FC-4f65-9D91-7224C49458BB}">
                  <c15:layout/>
                  <c15:dlblFieldTable>
                    <c15:dlblFTEntry>
                      <c15:txfldGUID>{FA233154-B1CA-4DBA-9DFA-FE292C366BD3}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0E1-4380-808C-B2E8CE204461}"/>
                </c:ext>
                <c:ext xmlns:c15="http://schemas.microsoft.com/office/drawing/2012/chart" uri="{CE6537A1-D6FC-4f65-9D91-7224C49458BB}">
                  <c15:layout/>
                  <c15:dlblFieldTable>
                    <c15:dlblFTEntry>
                      <c15:txfldGUID>{CFF29016-372E-4791-9410-7A00D659C69A}</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0E1-4380-808C-B2E8CE204461}"/>
                </c:ext>
                <c:ext xmlns:c15="http://schemas.microsoft.com/office/drawing/2012/chart" uri="{CE6537A1-D6FC-4f65-9D91-7224C49458BB}">
                  <c15:layout/>
                  <c15:dlblFieldTable>
                    <c15:dlblFTEntry>
                      <c15:txfldGUID>{8D98D2BB-48B0-4BA0-B851-35691806666C}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10E1-4380-808C-B2E8CE204461}"/>
            </c:ext>
          </c:extLst>
        </c:ser>
        <c:dLbls>
          <c:showLegendKey val="0"/>
          <c:showVal val="1"/>
          <c:showCatName val="0"/>
          <c:showSerName val="0"/>
          <c:showPercent val="0"/>
          <c:showBubbleSize val="0"/>
        </c:dLbls>
        <c:axId val="-682949984"/>
        <c:axId val="-682945632"/>
      </c:scatterChart>
      <c:valAx>
        <c:axId val="-682949984"/>
        <c:scaling>
          <c:orientation val="minMax"/>
          <c:max val="61.2"/>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2945632"/>
        <c:crosses val="autoZero"/>
        <c:crossBetween val="midCat"/>
      </c:valAx>
      <c:valAx>
        <c:axId val="-682945632"/>
        <c:scaling>
          <c:orientation val="minMax"/>
          <c:max val="4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2949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A11-4F25-98B4-1B5DC2229772}"/>
                </c:ext>
                <c:ext xmlns:c15="http://schemas.microsoft.com/office/drawing/2012/chart" uri="{CE6537A1-D6FC-4f65-9D91-7224C49458BB}">
                  <c15:dlblFieldTable>
                    <c15:dlblFTEntry>
                      <c15:txfldGUID>{0E16CAB0-A52F-4888-A1F9-CD44BCC8A0C5}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A11-4F25-98B4-1B5DC2229772}"/>
                </c:ext>
                <c:ext xmlns:c15="http://schemas.microsoft.com/office/drawing/2012/chart" uri="{CE6537A1-D6FC-4f65-9D91-7224C49458BB}">
                  <c15:dlblFieldTable>
                    <c15:dlblFTEntry>
                      <c15:txfldGUID>{95CC7040-15FC-46C3-B7A2-6B0FE704C9F8}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A11-4F25-98B4-1B5DC2229772}"/>
                </c:ext>
                <c:ext xmlns:c15="http://schemas.microsoft.com/office/drawing/2012/chart" uri="{CE6537A1-D6FC-4f65-9D91-7224C49458BB}">
                  <c15:dlblFieldTable>
                    <c15:dlblFTEntry>
                      <c15:txfldGUID>{8388CE1C-B7D9-4451-938B-82125F14CD8C}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A11-4F25-98B4-1B5DC2229772}"/>
                </c:ext>
                <c:ext xmlns:c15="http://schemas.microsoft.com/office/drawing/2012/chart" uri="{CE6537A1-D6FC-4f65-9D91-7224C49458BB}">
                  <c15:dlblFieldTable>
                    <c15:dlblFTEntry>
                      <c15:txfldGUID>{BC737800-80DF-41A9-818B-8240442ACF35}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A11-4F25-98B4-1B5DC2229772}"/>
                </c:ext>
                <c:ext xmlns:c15="http://schemas.microsoft.com/office/drawing/2012/chart" uri="{CE6537A1-D6FC-4f65-9D91-7224C49458BB}">
                  <c15:dlblFieldTable>
                    <c15:dlblFTEntry>
                      <c15:txfldGUID>{F58594B2-26A7-4D56-9F81-5585502DEB39}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A11-4F25-98B4-1B5DC2229772}"/>
                </c:ext>
                <c:ext xmlns:c15="http://schemas.microsoft.com/office/drawing/2012/chart" uri="{CE6537A1-D6FC-4f65-9D91-7224C49458BB}">
                  <c15:dlblFieldTable>
                    <c15:dlblFTEntry>
                      <c15:txfldGUID>{25A89C67-56E7-420B-BC92-C6A3C9DFED42}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A11-4F25-98B4-1B5DC2229772}"/>
                </c:ext>
                <c:ext xmlns:c15="http://schemas.microsoft.com/office/drawing/2012/chart" uri="{CE6537A1-D6FC-4f65-9D91-7224C49458BB}">
                  <c15:dlblFieldTable>
                    <c15:dlblFTEntry>
                      <c15:txfldGUID>{531F1E36-61DA-4B7D-A5FA-C035A86083F4}</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A11-4F25-98B4-1B5DC2229772}"/>
                </c:ext>
                <c:ext xmlns:c15="http://schemas.microsoft.com/office/drawing/2012/chart" uri="{CE6537A1-D6FC-4f65-9D91-7224C49458BB}">
                  <c15:dlblFieldTable>
                    <c15:dlblFTEntry>
                      <c15:txfldGUID>{C9C579BA-FD43-4400-A821-3817DC9CD9FC}</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A11-4F25-98B4-1B5DC2229772}"/>
                </c:ext>
                <c:ext xmlns:c15="http://schemas.microsoft.com/office/drawing/2012/chart" uri="{CE6537A1-D6FC-4f65-9D91-7224C49458BB}">
                  <c15:dlblFieldTable>
                    <c15:dlblFTEntry>
                      <c15:txfldGUID>{8C852C1B-3A82-4C9B-887B-7E210CB28596}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6.2</c:v>
                </c:pt>
                <c:pt idx="16">
                  <c:v>4.4000000000000004</c:v>
                </c:pt>
                <c:pt idx="24">
                  <c:v>2.8</c:v>
                </c:pt>
                <c:pt idx="32">
                  <c:v>1.2</c:v>
                </c:pt>
              </c:numCache>
            </c:numRef>
          </c:xVal>
          <c:yVal>
            <c:numRef>
              <c:f>公会計指標分析・財政指標組合せ分析表!$BP$73:$DC$73</c:f>
              <c:numCache>
                <c:formatCode>#,##0.0;"▲ "#,##0.0</c:formatCode>
                <c:ptCount val="40"/>
                <c:pt idx="0">
                  <c:v>20.8</c:v>
                </c:pt>
                <c:pt idx="8">
                  <c:v>23.5</c:v>
                </c:pt>
                <c:pt idx="16">
                  <c:v>18.899999999999999</c:v>
                </c:pt>
                <c:pt idx="24">
                  <c:v>16.899999999999999</c:v>
                </c:pt>
                <c:pt idx="32">
                  <c:v>6.8</c:v>
                </c:pt>
              </c:numCache>
            </c:numRef>
          </c:yVal>
          <c:smooth val="0"/>
          <c:extLst xmlns:c16r2="http://schemas.microsoft.com/office/drawing/2015/06/chart">
            <c:ext xmlns:c16="http://schemas.microsoft.com/office/drawing/2014/chart" uri="{C3380CC4-5D6E-409C-BE32-E72D297353CC}">
              <c16:uniqueId val="{00000009-0A11-4F25-98B4-1B5DC22297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A11-4F25-98B4-1B5DC2229772}"/>
                </c:ext>
                <c:ext xmlns:c15="http://schemas.microsoft.com/office/drawing/2012/chart" uri="{CE6537A1-D6FC-4f65-9D91-7224C49458BB}">
                  <c15:dlblFieldTable>
                    <c15:dlblFTEntry>
                      <c15:txfldGUID>{1764E582-5468-41B0-A29C-D16E3FE81388}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A11-4F25-98B4-1B5DC2229772}"/>
                </c:ext>
                <c:ext xmlns:c15="http://schemas.microsoft.com/office/drawing/2012/chart" uri="{CE6537A1-D6FC-4f65-9D91-7224C49458BB}">
                  <c15:dlblFieldTable>
                    <c15:dlblFTEntry>
                      <c15:txfldGUID>{11E36D96-2132-47CD-9CF8-E594832266B8}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A11-4F25-98B4-1B5DC2229772}"/>
                </c:ext>
                <c:ext xmlns:c15="http://schemas.microsoft.com/office/drawing/2012/chart" uri="{CE6537A1-D6FC-4f65-9D91-7224C49458BB}">
                  <c15:dlblFieldTable>
                    <c15:dlblFTEntry>
                      <c15:txfldGUID>{CBAAF3A0-B32C-44CA-B162-70591FEAF25B}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A11-4F25-98B4-1B5DC2229772}"/>
                </c:ext>
                <c:ext xmlns:c15="http://schemas.microsoft.com/office/drawing/2012/chart" uri="{CE6537A1-D6FC-4f65-9D91-7224C49458BB}">
                  <c15:dlblFieldTable>
                    <c15:dlblFTEntry>
                      <c15:txfldGUID>{2239FD58-D783-4D66-8B25-E944BCD219B7}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A11-4F25-98B4-1B5DC2229772}"/>
                </c:ext>
                <c:ext xmlns:c15="http://schemas.microsoft.com/office/drawing/2012/chart" uri="{CE6537A1-D6FC-4f65-9D91-7224C49458BB}">
                  <c15:dlblFieldTable>
                    <c15:dlblFTEntry>
                      <c15:txfldGUID>{899DB4B1-896B-47E9-A6E8-1858BFD7A347}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A11-4F25-98B4-1B5DC2229772}"/>
                </c:ext>
                <c:ext xmlns:c15="http://schemas.microsoft.com/office/drawing/2012/chart" uri="{CE6537A1-D6FC-4f65-9D91-7224C49458BB}">
                  <c15:dlblFieldTable>
                    <c15:dlblFTEntry>
                      <c15:txfldGUID>{214BE78D-4D7C-4403-BE79-D599D44469D5}</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A11-4F25-98B4-1B5DC2229772}"/>
                </c:ext>
                <c:ext xmlns:c15="http://schemas.microsoft.com/office/drawing/2012/chart" uri="{CE6537A1-D6FC-4f65-9D91-7224C49458BB}">
                  <c15:dlblFieldTable>
                    <c15:dlblFTEntry>
                      <c15:txfldGUID>{12129D88-6B49-4129-8465-2E9AE4953292}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A11-4F25-98B4-1B5DC2229772}"/>
                </c:ext>
                <c:ext xmlns:c15="http://schemas.microsoft.com/office/drawing/2012/chart" uri="{CE6537A1-D6FC-4f65-9D91-7224C49458BB}">
                  <c15:dlblFieldTable>
                    <c15:dlblFTEntry>
                      <c15:txfldGUID>{219FC773-1FD0-4F0E-8A51-F65A98B256BD}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A11-4F25-98B4-1B5DC2229772}"/>
                </c:ext>
                <c:ext xmlns:c15="http://schemas.microsoft.com/office/drawing/2012/chart" uri="{CE6537A1-D6FC-4f65-9D91-7224C49458BB}">
                  <c15:dlblFieldTable>
                    <c15:dlblFTEntry>
                      <c15:txfldGUID>{965CA302-603D-4F77-A6CA-110838330B4A}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0A11-4F25-98B4-1B5DC2229772}"/>
            </c:ext>
          </c:extLst>
        </c:ser>
        <c:dLbls>
          <c:showLegendKey val="0"/>
          <c:showVal val="1"/>
          <c:showCatName val="0"/>
          <c:showSerName val="0"/>
          <c:showPercent val="0"/>
          <c:showBubbleSize val="0"/>
        </c:dLbls>
        <c:axId val="-682945088"/>
        <c:axId val="-682946720"/>
      </c:scatterChart>
      <c:valAx>
        <c:axId val="-682945088"/>
        <c:scaling>
          <c:orientation val="minMax"/>
          <c:max val="8.1"/>
          <c:min val="0.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2946720"/>
        <c:crosses val="autoZero"/>
        <c:crossBetween val="midCat"/>
      </c:valAx>
      <c:valAx>
        <c:axId val="-682946720"/>
        <c:scaling>
          <c:orientation val="minMax"/>
          <c:max val="5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2945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従前より市債の新規発行の抑制に努めたことや、過去に発行した市債に償還が進んだことにより、実質公債費比率（分子）は減少傾向となっている。公営企業債の元利償還金に対する繰入金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下水道事業会計への繰出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額が増加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lang="ja-JP" altLang="en-US" sz="1100">
              <a:effectLst/>
              <a:latin typeface="ＭＳ ゴシック" panose="020B0609070205080204" pitchFamily="49" charset="-128"/>
              <a:ea typeface="ＭＳ ゴシック" panose="020B0609070205080204" pitchFamily="49" charset="-128"/>
            </a:rPr>
            <a:t>都市計画税に占める地方債償還額が大きく増加したことも指数の減少に繋がった。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今後とも、事業の選択と集中に努め、市債発行の抑制を図り、指標の一層の改善に取り組む。</a:t>
          </a:r>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下水道事業の地方債現在高の減少により、公営企業等繰入見込額が大きく減となった。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また、繰上償還実施による一般会計等に係る地方債の現在高が減となった。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事業（富士見市民温水プール）の追加による債務負担行為に基づく支出予定額の増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充当可能財源等は減となったが、将来負担額の減少により、全体として将来負担比率（分子）が減少した。</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滋賀県大津市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万円を取崩す中、平成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年度末残高は、前年度末残高と比較して、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このうち、減債基金は、積立て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万円で、湖都大津まちづくり基金は、ふるさと納税の制度での運用の中で、積立て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万円、市営住宅建設整備基金は、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、市営住宅居住改善事業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への充当を行った。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中期財政フレームにおいて、財政指標の目標値を設定している中、基金の取崩しにより充当可能財源が減少すれば将来負担率の上昇が避けられないことを踏まえ、また、ごみ処理施設改築、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等の財政需要増に備え基金の保持に努めていく。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地域振興基金：市民の連帯の強化及び地域の振興に要する経費の財源に充てるための基金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庁舎整備基金：大津市の庁舎の整備に要する経費の財源に充てるための基金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職員退職手当基金：大津市における職員の退職手当に必要な財源に充てるための基金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公共施設等整備基金：大津市における義務教育施設、公益施設、清掃施設その他公共施設を整備するための基金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市営住宅建設整備基金：市営住宅又はその共同施設の建設、修繕又は改良に要する財源に充てるための基金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湖都大津まちづくり基金は、ふるさと納税の制度での運用の中で、積立て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万円、市営住宅建設整備基金は、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万円を取崩し、市営住宅居住改善事業への充当、奨学基金は、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への充当を行った。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適切な特定目的基金の管理運営に努めていく。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年度においては、取崩しはなく、運用利子分の積立てによる微増。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災害対応などの不測の事態に対応するために、温存させる必要があることから、財政調整基金に依存しない財政運営に努めていく。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債の適正な管理にあたり、計画的な返済を行うための基金として、金融機関からの利率の提示などを通じて、もっとも確実かつ有利な形での運用に努めていく。また、市債の繰上げ償還に充当した方が有利な場合は、可能な限り市債の繰上げ償還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342,950
338,674
464.51
122,409,188
120,556,614
1,310,386
69,382,038
113,517,269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上昇傾向にあるものの全国平均や類似団体平均を下回っている。しかしながら、平成２８年度に策定した公共施設等総合管理計画では令和８年度以降にインフラ資産に対するコストの急激な増加が見込まれており、計画的に長寿命化や規模適正化の検討が必要となる。</a:t>
          </a:r>
          <a:endParaRPr lang="ja-JP" altLang="ja-JP">
            <a:effectLst/>
          </a:endParaRPr>
        </a:p>
        <a:p>
          <a:r>
            <a:rPr kumimoji="1" lang="ja-JP" altLang="ja-JP" sz="1100">
              <a:solidFill>
                <a:schemeClr val="dk1"/>
              </a:solidFill>
              <a:effectLst/>
              <a:latin typeface="+mn-lt"/>
              <a:ea typeface="+mn-ea"/>
              <a:cs typeface="+mn-cs"/>
            </a:rPr>
            <a:t>　今後とも</a:t>
          </a:r>
          <a:r>
            <a:rPr kumimoji="1" lang="ja-JP" altLang="en-US" sz="1100">
              <a:solidFill>
                <a:schemeClr val="dk1"/>
              </a:solidFill>
              <a:effectLst/>
              <a:latin typeface="+mn-lt"/>
              <a:ea typeface="+mn-ea"/>
              <a:cs typeface="+mn-cs"/>
            </a:rPr>
            <a:t>将来の財政負担も見据え、適正な市民サービスの提供とあわせて、老朽化対応を含めた公共施設のあり方に関する</a:t>
          </a:r>
          <a:r>
            <a:rPr kumimoji="1" lang="ja-JP" altLang="ja-JP" sz="1100">
              <a:solidFill>
                <a:schemeClr val="dk1"/>
              </a:solidFill>
              <a:effectLst/>
              <a:latin typeface="+mn-lt"/>
              <a:ea typeface="+mn-ea"/>
              <a:cs typeface="+mn-cs"/>
            </a:rPr>
            <a:t>協議を進め</a:t>
          </a:r>
          <a:r>
            <a:rPr kumimoji="1" lang="ja-JP" altLang="en-US" sz="1100">
              <a:solidFill>
                <a:schemeClr val="dk1"/>
              </a:solidFill>
              <a:effectLst/>
              <a:latin typeface="+mn-lt"/>
              <a:ea typeface="+mn-ea"/>
              <a:cs typeface="+mn-cs"/>
            </a:rPr>
            <a:t>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7"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106807</xdr:rowOff>
    </xdr:from>
    <xdr:to>
      <xdr:col>23</xdr:col>
      <xdr:colOff>136525</xdr:colOff>
      <xdr:row>32</xdr:row>
      <xdr:rowOff>36957</xdr:rowOff>
    </xdr:to>
    <xdr:sp macro="" textlink="">
      <xdr:nvSpPr>
        <xdr:cNvPr id="77" name="楕円 76"/>
        <xdr:cNvSpPr/>
      </xdr:nvSpPr>
      <xdr:spPr>
        <a:xfrm>
          <a:off x="47117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85234</xdr:rowOff>
    </xdr:from>
    <xdr:ext cx="405111" cy="259045"/>
    <xdr:sp macro="" textlink="">
      <xdr:nvSpPr>
        <xdr:cNvPr id="78" name="有形固定資産減価償却率該当値テキスト"/>
        <xdr:cNvSpPr txBox="1"/>
      </xdr:nvSpPr>
      <xdr:spPr>
        <a:xfrm>
          <a:off x="4813300"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8763</xdr:rowOff>
    </xdr:from>
    <xdr:to>
      <xdr:col>19</xdr:col>
      <xdr:colOff>187325</xdr:colOff>
      <xdr:row>32</xdr:row>
      <xdr:rowOff>110363</xdr:rowOff>
    </xdr:to>
    <xdr:sp macro="" textlink="">
      <xdr:nvSpPr>
        <xdr:cNvPr id="79" name="楕円 78"/>
        <xdr:cNvSpPr/>
      </xdr:nvSpPr>
      <xdr:spPr>
        <a:xfrm>
          <a:off x="40005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157607</xdr:rowOff>
    </xdr:from>
    <xdr:to>
      <xdr:col>23</xdr:col>
      <xdr:colOff>85725</xdr:colOff>
      <xdr:row>32</xdr:row>
      <xdr:rowOff>59563</xdr:rowOff>
    </xdr:to>
    <xdr:cxnSp macro="">
      <xdr:nvCxnSpPr>
        <xdr:cNvPr id="80" name="直線コネクタ 79"/>
        <xdr:cNvCxnSpPr/>
      </xdr:nvCxnSpPr>
      <xdr:spPr>
        <a:xfrm flipV="1">
          <a:off x="4051300" y="6244082"/>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64897</xdr:rowOff>
    </xdr:from>
    <xdr:to>
      <xdr:col>15</xdr:col>
      <xdr:colOff>187325</xdr:colOff>
      <xdr:row>32</xdr:row>
      <xdr:rowOff>166497</xdr:rowOff>
    </xdr:to>
    <xdr:sp macro="" textlink="">
      <xdr:nvSpPr>
        <xdr:cNvPr id="81" name="楕円 80"/>
        <xdr:cNvSpPr/>
      </xdr:nvSpPr>
      <xdr:spPr>
        <a:xfrm>
          <a:off x="3238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59563</xdr:rowOff>
    </xdr:from>
    <xdr:to>
      <xdr:col>19</xdr:col>
      <xdr:colOff>136525</xdr:colOff>
      <xdr:row>32</xdr:row>
      <xdr:rowOff>115697</xdr:rowOff>
    </xdr:to>
    <xdr:cxnSp macro="">
      <xdr:nvCxnSpPr>
        <xdr:cNvPr id="82" name="直線コネクタ 81"/>
        <xdr:cNvCxnSpPr/>
      </xdr:nvCxnSpPr>
      <xdr:spPr>
        <a:xfrm flipV="1">
          <a:off x="3289300" y="6317488"/>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3"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84"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5"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101490</xdr:rowOff>
    </xdr:from>
    <xdr:ext cx="405111" cy="259045"/>
    <xdr:sp macro="" textlink="">
      <xdr:nvSpPr>
        <xdr:cNvPr id="86" name="n_1mainValue有形固定資産減価償却率"/>
        <xdr:cNvSpPr txBox="1"/>
      </xdr:nvSpPr>
      <xdr:spPr>
        <a:xfrm>
          <a:off x="3836044" y="635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157624</xdr:rowOff>
    </xdr:from>
    <xdr:ext cx="405111" cy="259045"/>
    <xdr:sp macro="" textlink="">
      <xdr:nvSpPr>
        <xdr:cNvPr id="87" name="n_2mainValue有形固定資産減価償却率"/>
        <xdr:cNvSpPr txBox="1"/>
      </xdr:nvSpPr>
      <xdr:spPr>
        <a:xfrm>
          <a:off x="3086744" y="641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は類似団体平均を下回っている。この要因としては、行政改革プラン</a:t>
          </a:r>
          <a:r>
            <a:rPr kumimoji="1" lang="en-US" altLang="ja-JP" sz="1100">
              <a:solidFill>
                <a:schemeClr val="dk1"/>
              </a:solidFill>
              <a:effectLst/>
              <a:latin typeface="+mn-lt"/>
              <a:ea typeface="+mn-ea"/>
              <a:cs typeface="+mn-cs"/>
            </a:rPr>
            <a:t>2017</a:t>
          </a:r>
          <a:r>
            <a:rPr kumimoji="1" lang="ja-JP" altLang="ja-JP" sz="1100">
              <a:solidFill>
                <a:schemeClr val="dk1"/>
              </a:solidFill>
              <a:effectLst/>
              <a:latin typeface="+mn-lt"/>
              <a:ea typeface="+mn-ea"/>
              <a:cs typeface="+mn-cs"/>
            </a:rPr>
            <a:t>に基づき、市債の新規発行の抑制に努めてきたこと、また過去に発行した市債の償還が進んだことによるもののほか、</a:t>
          </a:r>
          <a:r>
            <a:rPr kumimoji="1" lang="ja-JP" altLang="en-US" sz="1100">
              <a:solidFill>
                <a:schemeClr val="dk1"/>
              </a:solidFill>
              <a:effectLst/>
              <a:latin typeface="+mn-lt"/>
              <a:ea typeface="+mn-ea"/>
              <a:cs typeface="+mn-cs"/>
            </a:rPr>
            <a:t>経常的な経費の見直しや、</a:t>
          </a:r>
          <a:r>
            <a:rPr kumimoji="1" lang="ja-JP" altLang="ja-JP" sz="1100">
              <a:solidFill>
                <a:schemeClr val="dk1"/>
              </a:solidFill>
              <a:effectLst/>
              <a:latin typeface="+mn-lt"/>
              <a:ea typeface="+mn-ea"/>
              <a:cs typeface="+mn-cs"/>
            </a:rPr>
            <a:t>特別職・管理職員の給与の独自カットの継続</a:t>
          </a:r>
          <a:r>
            <a:rPr kumimoji="1" lang="ja-JP" altLang="en-US" sz="1100">
              <a:solidFill>
                <a:schemeClr val="dk1"/>
              </a:solidFill>
              <a:effectLst/>
              <a:latin typeface="+mn-lt"/>
              <a:ea typeface="+mn-ea"/>
              <a:cs typeface="+mn-cs"/>
            </a:rPr>
            <a:t>、時間外勤務</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縮減</a:t>
          </a:r>
          <a:r>
            <a:rPr kumimoji="1" lang="ja-JP" altLang="ja-JP" sz="1100">
              <a:solidFill>
                <a:schemeClr val="dk1"/>
              </a:solidFill>
              <a:effectLst/>
              <a:latin typeface="+mn-lt"/>
              <a:ea typeface="+mn-ea"/>
              <a:cs typeface="+mn-cs"/>
            </a:rPr>
            <a:t>の取り組みによる歳出の抑制が挙げられる。</a:t>
          </a:r>
          <a:endParaRPr lang="ja-JP" altLang="ja-JP">
            <a:effectLst/>
          </a:endParaRPr>
        </a:p>
        <a:p>
          <a:r>
            <a:rPr kumimoji="1" lang="ja-JP" altLang="ja-JP" sz="1100">
              <a:solidFill>
                <a:schemeClr val="dk1"/>
              </a:solidFill>
              <a:effectLst/>
              <a:latin typeface="+mn-lt"/>
              <a:ea typeface="+mn-ea"/>
              <a:cs typeface="+mn-cs"/>
            </a:rPr>
            <a:t>　今後ごみ処理施設の更新に伴う施設整備による多額の財政負担を見据え、</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、新規事業の必要性を見極めることによる市債の発行の抑制等により指数の改善に努める。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1"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3" name="フローチャート: 判断 122"/>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21576</xdr:rowOff>
    </xdr:from>
    <xdr:to>
      <xdr:col>76</xdr:col>
      <xdr:colOff>73025</xdr:colOff>
      <xdr:row>30</xdr:row>
      <xdr:rowOff>123176</xdr:rowOff>
    </xdr:to>
    <xdr:sp macro="" textlink="">
      <xdr:nvSpPr>
        <xdr:cNvPr id="129" name="楕円 128"/>
        <xdr:cNvSpPr/>
      </xdr:nvSpPr>
      <xdr:spPr>
        <a:xfrm>
          <a:off x="14744700" y="59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xdr:rowOff>
    </xdr:from>
    <xdr:ext cx="469744" cy="259045"/>
    <xdr:sp macro="" textlink="">
      <xdr:nvSpPr>
        <xdr:cNvPr id="130" name="債務償還比率該当値テキスト"/>
        <xdr:cNvSpPr txBox="1"/>
      </xdr:nvSpPr>
      <xdr:spPr>
        <a:xfrm>
          <a:off x="14846300" y="591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25894</xdr:rowOff>
    </xdr:from>
    <xdr:to>
      <xdr:col>72</xdr:col>
      <xdr:colOff>123825</xdr:colOff>
      <xdr:row>30</xdr:row>
      <xdr:rowOff>127494</xdr:rowOff>
    </xdr:to>
    <xdr:sp macro="" textlink="">
      <xdr:nvSpPr>
        <xdr:cNvPr id="131" name="楕円 130"/>
        <xdr:cNvSpPr/>
      </xdr:nvSpPr>
      <xdr:spPr>
        <a:xfrm>
          <a:off x="14033500" y="59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72376</xdr:rowOff>
    </xdr:from>
    <xdr:to>
      <xdr:col>76</xdr:col>
      <xdr:colOff>22225</xdr:colOff>
      <xdr:row>30</xdr:row>
      <xdr:rowOff>76694</xdr:rowOff>
    </xdr:to>
    <xdr:cxnSp macro="">
      <xdr:nvCxnSpPr>
        <xdr:cNvPr id="132" name="直線コネクタ 131"/>
        <xdr:cNvCxnSpPr/>
      </xdr:nvCxnSpPr>
      <xdr:spPr>
        <a:xfrm flipV="1">
          <a:off x="14084300" y="5987401"/>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33"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118621</xdr:rowOff>
    </xdr:from>
    <xdr:ext cx="469744" cy="259045"/>
    <xdr:sp macro="" textlink="">
      <xdr:nvSpPr>
        <xdr:cNvPr id="134" name="n_1mainValue債務償還比率"/>
        <xdr:cNvSpPr txBox="1"/>
      </xdr:nvSpPr>
      <xdr:spPr>
        <a:xfrm>
          <a:off x="13836727" y="60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342,950
338,674
464.51
122,409,188
120,556,614
1,310,386
69,382,038
113,517,269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71" name="楕円 70"/>
        <xdr:cNvSpPr/>
      </xdr:nvSpPr>
      <xdr:spPr>
        <a:xfrm>
          <a:off x="4584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125747</xdr:rowOff>
    </xdr:from>
    <xdr:ext cx="405111" cy="259045"/>
    <xdr:sp macro="" textlink="">
      <xdr:nvSpPr>
        <xdr:cNvPr id="72" name="【道路】&#10;有形固定資産減価償却率該当値テキスト"/>
        <xdr:cNvSpPr txBox="1"/>
      </xdr:nvSpPr>
      <xdr:spPr>
        <a:xfrm>
          <a:off x="4673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3" name="楕円 72"/>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26670</xdr:rowOff>
    </xdr:from>
    <xdr:to>
      <xdr:col>24</xdr:col>
      <xdr:colOff>63500</xdr:colOff>
      <xdr:row>38</xdr:row>
      <xdr:rowOff>51435</xdr:rowOff>
    </xdr:to>
    <xdr:cxnSp macro="">
      <xdr:nvCxnSpPr>
        <xdr:cNvPr id="74" name="直線コネクタ 73"/>
        <xdr:cNvCxnSpPr/>
      </xdr:nvCxnSpPr>
      <xdr:spPr>
        <a:xfrm flipV="1">
          <a:off x="3797300" y="65417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5" name="楕円 74"/>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51435</xdr:rowOff>
    </xdr:from>
    <xdr:to>
      <xdr:col>19</xdr:col>
      <xdr:colOff>177800</xdr:colOff>
      <xdr:row>38</xdr:row>
      <xdr:rowOff>80010</xdr:rowOff>
    </xdr:to>
    <xdr:cxnSp macro="">
      <xdr:nvCxnSpPr>
        <xdr:cNvPr id="76" name="直線コネクタ 75"/>
        <xdr:cNvCxnSpPr/>
      </xdr:nvCxnSpPr>
      <xdr:spPr>
        <a:xfrm flipV="1">
          <a:off x="2908300" y="65665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93362</xdr:rowOff>
    </xdr:from>
    <xdr:ext cx="405111" cy="259045"/>
    <xdr:sp macro="" textlink="">
      <xdr:nvSpPr>
        <xdr:cNvPr id="80" name="n_1mainValue【道路】&#10;有形固定資産減価償却率"/>
        <xdr:cNvSpPr txBox="1"/>
      </xdr:nvSpPr>
      <xdr:spPr>
        <a:xfrm>
          <a:off x="3582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1" name="n_2main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156045</xdr:rowOff>
    </xdr:from>
    <xdr:to>
      <xdr:col>55</xdr:col>
      <xdr:colOff>50800</xdr:colOff>
      <xdr:row>41</xdr:row>
      <xdr:rowOff>86195</xdr:rowOff>
    </xdr:to>
    <xdr:sp macro="" textlink="">
      <xdr:nvSpPr>
        <xdr:cNvPr id="118" name="楕円 117"/>
        <xdr:cNvSpPr/>
      </xdr:nvSpPr>
      <xdr:spPr>
        <a:xfrm>
          <a:off x="10426700" y="70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82968</xdr:rowOff>
    </xdr:from>
    <xdr:ext cx="469744" cy="259045"/>
    <xdr:sp macro="" textlink="">
      <xdr:nvSpPr>
        <xdr:cNvPr id="119" name="【道路】&#10;一人当たり延長該当値テキスト"/>
        <xdr:cNvSpPr txBox="1"/>
      </xdr:nvSpPr>
      <xdr:spPr>
        <a:xfrm>
          <a:off x="10515600" y="69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153027</xdr:rowOff>
    </xdr:from>
    <xdr:to>
      <xdr:col>50</xdr:col>
      <xdr:colOff>165100</xdr:colOff>
      <xdr:row>41</xdr:row>
      <xdr:rowOff>83177</xdr:rowOff>
    </xdr:to>
    <xdr:sp macro="" textlink="">
      <xdr:nvSpPr>
        <xdr:cNvPr id="120" name="楕円 119"/>
        <xdr:cNvSpPr/>
      </xdr:nvSpPr>
      <xdr:spPr>
        <a:xfrm>
          <a:off x="9588500" y="701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32377</xdr:rowOff>
    </xdr:from>
    <xdr:to>
      <xdr:col>55</xdr:col>
      <xdr:colOff>0</xdr:colOff>
      <xdr:row>41</xdr:row>
      <xdr:rowOff>35395</xdr:rowOff>
    </xdr:to>
    <xdr:cxnSp macro="">
      <xdr:nvCxnSpPr>
        <xdr:cNvPr id="121" name="直線コネクタ 120"/>
        <xdr:cNvCxnSpPr/>
      </xdr:nvCxnSpPr>
      <xdr:spPr>
        <a:xfrm>
          <a:off x="9639300" y="7061827"/>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153416</xdr:rowOff>
    </xdr:from>
    <xdr:to>
      <xdr:col>46</xdr:col>
      <xdr:colOff>38100</xdr:colOff>
      <xdr:row>41</xdr:row>
      <xdr:rowOff>83566</xdr:rowOff>
    </xdr:to>
    <xdr:sp macro="" textlink="">
      <xdr:nvSpPr>
        <xdr:cNvPr id="122" name="楕円 121"/>
        <xdr:cNvSpPr/>
      </xdr:nvSpPr>
      <xdr:spPr>
        <a:xfrm>
          <a:off x="8699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32377</xdr:rowOff>
    </xdr:from>
    <xdr:to>
      <xdr:col>50</xdr:col>
      <xdr:colOff>114300</xdr:colOff>
      <xdr:row>41</xdr:row>
      <xdr:rowOff>32766</xdr:rowOff>
    </xdr:to>
    <xdr:cxnSp macro="">
      <xdr:nvCxnSpPr>
        <xdr:cNvPr id="123" name="直線コネクタ 122"/>
        <xdr:cNvCxnSpPr/>
      </xdr:nvCxnSpPr>
      <xdr:spPr>
        <a:xfrm flipV="1">
          <a:off x="8750300" y="7061827"/>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4"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25"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74304</xdr:rowOff>
    </xdr:from>
    <xdr:ext cx="469744" cy="259045"/>
    <xdr:sp macro="" textlink="">
      <xdr:nvSpPr>
        <xdr:cNvPr id="127" name="n_1mainValue【道路】&#10;一人当たり延長"/>
        <xdr:cNvSpPr txBox="1"/>
      </xdr:nvSpPr>
      <xdr:spPr>
        <a:xfrm>
          <a:off x="9391727" y="710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74693</xdr:rowOff>
    </xdr:from>
    <xdr:ext cx="469744" cy="259045"/>
    <xdr:sp macro="" textlink="">
      <xdr:nvSpPr>
        <xdr:cNvPr id="128" name="n_2mainValue【道路】&#10;一人当たり延長"/>
        <xdr:cNvSpPr txBox="1"/>
      </xdr:nvSpPr>
      <xdr:spPr>
        <a:xfrm>
          <a:off x="8515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57"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31115</xdr:rowOff>
    </xdr:from>
    <xdr:to>
      <xdr:col>24</xdr:col>
      <xdr:colOff>114300</xdr:colOff>
      <xdr:row>59</xdr:row>
      <xdr:rowOff>132715</xdr:rowOff>
    </xdr:to>
    <xdr:sp macro="" textlink="">
      <xdr:nvSpPr>
        <xdr:cNvPr id="167" name="楕円 166"/>
        <xdr:cNvSpPr/>
      </xdr:nvSpPr>
      <xdr:spPr>
        <a:xfrm>
          <a:off x="4584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9542</xdr:rowOff>
    </xdr:from>
    <xdr:ext cx="405111" cy="259045"/>
    <xdr:sp macro="" textlink="">
      <xdr:nvSpPr>
        <xdr:cNvPr id="168" name="【橋りょう・トンネル】&#10;有形固定資産減価償却率該当値テキスト"/>
        <xdr:cNvSpPr txBox="1"/>
      </xdr:nvSpPr>
      <xdr:spPr>
        <a:xfrm>
          <a:off x="4673600"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69" name="楕円 168"/>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81915</xdr:rowOff>
    </xdr:from>
    <xdr:to>
      <xdr:col>24</xdr:col>
      <xdr:colOff>63500</xdr:colOff>
      <xdr:row>59</xdr:row>
      <xdr:rowOff>116205</xdr:rowOff>
    </xdr:to>
    <xdr:cxnSp macro="">
      <xdr:nvCxnSpPr>
        <xdr:cNvPr id="170" name="直線コネクタ 169"/>
        <xdr:cNvCxnSpPr/>
      </xdr:nvCxnSpPr>
      <xdr:spPr>
        <a:xfrm flipV="1">
          <a:off x="3797300" y="101974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71" name="楕円 170"/>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148590</xdr:rowOff>
    </xdr:to>
    <xdr:cxnSp macro="">
      <xdr:nvCxnSpPr>
        <xdr:cNvPr id="172" name="直線コネクタ 171"/>
        <xdr:cNvCxnSpPr/>
      </xdr:nvCxnSpPr>
      <xdr:spPr>
        <a:xfrm flipV="1">
          <a:off x="2908300" y="102317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73"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74"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158132</xdr:rowOff>
    </xdr:from>
    <xdr:ext cx="405111" cy="259045"/>
    <xdr:sp macro="" textlink="">
      <xdr:nvSpPr>
        <xdr:cNvPr id="176" name="n_1mainValue【橋りょう・トンネル】&#10;有形固定資産減価償却率"/>
        <xdr:cNvSpPr txBox="1"/>
      </xdr:nvSpPr>
      <xdr:spPr>
        <a:xfrm>
          <a:off x="35820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19067</xdr:rowOff>
    </xdr:from>
    <xdr:ext cx="405111" cy="259045"/>
    <xdr:sp macro="" textlink="">
      <xdr:nvSpPr>
        <xdr:cNvPr id="177" name="n_2mainValue【橋りょう・トンネル】&#10;有形固定資産減価償却率"/>
        <xdr:cNvSpPr txBox="1"/>
      </xdr:nvSpPr>
      <xdr:spPr>
        <a:xfrm>
          <a:off x="2705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04"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130091</xdr:rowOff>
    </xdr:from>
    <xdr:to>
      <xdr:col>55</xdr:col>
      <xdr:colOff>50800</xdr:colOff>
      <xdr:row>62</xdr:row>
      <xdr:rowOff>60241</xdr:rowOff>
    </xdr:to>
    <xdr:sp macro="" textlink="">
      <xdr:nvSpPr>
        <xdr:cNvPr id="214" name="楕円 213"/>
        <xdr:cNvSpPr/>
      </xdr:nvSpPr>
      <xdr:spPr>
        <a:xfrm>
          <a:off x="10426700" y="1058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108518</xdr:rowOff>
    </xdr:from>
    <xdr:ext cx="534377" cy="259045"/>
    <xdr:sp macro="" textlink="">
      <xdr:nvSpPr>
        <xdr:cNvPr id="215" name="【橋りょう・トンネル】&#10;一人当たり有形固定資産（償却資産）額該当値テキスト"/>
        <xdr:cNvSpPr txBox="1"/>
      </xdr:nvSpPr>
      <xdr:spPr>
        <a:xfrm>
          <a:off x="10515600" y="105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147062</xdr:rowOff>
    </xdr:from>
    <xdr:to>
      <xdr:col>50</xdr:col>
      <xdr:colOff>165100</xdr:colOff>
      <xdr:row>62</xdr:row>
      <xdr:rowOff>77212</xdr:rowOff>
    </xdr:to>
    <xdr:sp macro="" textlink="">
      <xdr:nvSpPr>
        <xdr:cNvPr id="216" name="楕円 215"/>
        <xdr:cNvSpPr/>
      </xdr:nvSpPr>
      <xdr:spPr>
        <a:xfrm>
          <a:off x="9588500" y="106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9441</xdr:rowOff>
    </xdr:from>
    <xdr:to>
      <xdr:col>55</xdr:col>
      <xdr:colOff>0</xdr:colOff>
      <xdr:row>62</xdr:row>
      <xdr:rowOff>26412</xdr:rowOff>
    </xdr:to>
    <xdr:cxnSp macro="">
      <xdr:nvCxnSpPr>
        <xdr:cNvPr id="217" name="直線コネクタ 216"/>
        <xdr:cNvCxnSpPr/>
      </xdr:nvCxnSpPr>
      <xdr:spPr>
        <a:xfrm flipV="1">
          <a:off x="9639300" y="10639341"/>
          <a:ext cx="838200" cy="1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147127</xdr:rowOff>
    </xdr:from>
    <xdr:to>
      <xdr:col>46</xdr:col>
      <xdr:colOff>38100</xdr:colOff>
      <xdr:row>62</xdr:row>
      <xdr:rowOff>77277</xdr:rowOff>
    </xdr:to>
    <xdr:sp macro="" textlink="">
      <xdr:nvSpPr>
        <xdr:cNvPr id="218" name="楕円 217"/>
        <xdr:cNvSpPr/>
      </xdr:nvSpPr>
      <xdr:spPr>
        <a:xfrm>
          <a:off x="8699500" y="106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26412</xdr:rowOff>
    </xdr:from>
    <xdr:to>
      <xdr:col>50</xdr:col>
      <xdr:colOff>114300</xdr:colOff>
      <xdr:row>62</xdr:row>
      <xdr:rowOff>26477</xdr:rowOff>
    </xdr:to>
    <xdr:cxnSp macro="">
      <xdr:nvCxnSpPr>
        <xdr:cNvPr id="219" name="直線コネクタ 218"/>
        <xdr:cNvCxnSpPr/>
      </xdr:nvCxnSpPr>
      <xdr:spPr>
        <a:xfrm flipV="1">
          <a:off x="8750300" y="10656312"/>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20" name="n_1aveValue【橋りょう・トンネル】&#10;一人当たり有形固定資産（償却資産）額"/>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21" name="n_2aveValue【橋りょう・トンネル】&#10;一人当たり有形固定資産（償却資産）額"/>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68339</xdr:rowOff>
    </xdr:from>
    <xdr:ext cx="534377" cy="259045"/>
    <xdr:sp macro="" textlink="">
      <xdr:nvSpPr>
        <xdr:cNvPr id="223" name="n_1mainValue【橋りょう・トンネル】&#10;一人当たり有形固定資産（償却資産）額"/>
        <xdr:cNvSpPr txBox="1"/>
      </xdr:nvSpPr>
      <xdr:spPr>
        <a:xfrm>
          <a:off x="9359411" y="106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68404</xdr:rowOff>
    </xdr:from>
    <xdr:ext cx="534377" cy="259045"/>
    <xdr:sp macro="" textlink="">
      <xdr:nvSpPr>
        <xdr:cNvPr id="224" name="n_2mainValue【橋りょう・トンネル】&#10;一人当たり有形固定資産（償却資産）額"/>
        <xdr:cNvSpPr txBox="1"/>
      </xdr:nvSpPr>
      <xdr:spPr>
        <a:xfrm>
          <a:off x="8483111" y="10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54"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6350</xdr:rowOff>
    </xdr:from>
    <xdr:to>
      <xdr:col>24</xdr:col>
      <xdr:colOff>114300</xdr:colOff>
      <xdr:row>79</xdr:row>
      <xdr:rowOff>107950</xdr:rowOff>
    </xdr:to>
    <xdr:sp macro="" textlink="">
      <xdr:nvSpPr>
        <xdr:cNvPr id="264" name="楕円 263"/>
        <xdr:cNvSpPr/>
      </xdr:nvSpPr>
      <xdr:spPr>
        <a:xfrm>
          <a:off x="4584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29227</xdr:rowOff>
    </xdr:from>
    <xdr:ext cx="405111" cy="259045"/>
    <xdr:sp macro="" textlink="">
      <xdr:nvSpPr>
        <xdr:cNvPr id="265" name="【公営住宅】&#10;有形固定資産減価償却率該当値テキスト"/>
        <xdr:cNvSpPr txBox="1"/>
      </xdr:nvSpPr>
      <xdr:spPr>
        <a:xfrm>
          <a:off x="4673600"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67311</xdr:rowOff>
    </xdr:from>
    <xdr:to>
      <xdr:col>20</xdr:col>
      <xdr:colOff>38100</xdr:colOff>
      <xdr:row>79</xdr:row>
      <xdr:rowOff>168911</xdr:rowOff>
    </xdr:to>
    <xdr:sp macro="" textlink="">
      <xdr:nvSpPr>
        <xdr:cNvPr id="266" name="楕円 265"/>
        <xdr:cNvSpPr/>
      </xdr:nvSpPr>
      <xdr:spPr>
        <a:xfrm>
          <a:off x="3746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57150</xdr:rowOff>
    </xdr:from>
    <xdr:to>
      <xdr:col>24</xdr:col>
      <xdr:colOff>63500</xdr:colOff>
      <xdr:row>79</xdr:row>
      <xdr:rowOff>118111</xdr:rowOff>
    </xdr:to>
    <xdr:cxnSp macro="">
      <xdr:nvCxnSpPr>
        <xdr:cNvPr id="267" name="直線コネクタ 266"/>
        <xdr:cNvCxnSpPr/>
      </xdr:nvCxnSpPr>
      <xdr:spPr>
        <a:xfrm flipV="1">
          <a:off x="3797300" y="136017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132080</xdr:rowOff>
    </xdr:from>
    <xdr:to>
      <xdr:col>15</xdr:col>
      <xdr:colOff>101600</xdr:colOff>
      <xdr:row>80</xdr:row>
      <xdr:rowOff>62230</xdr:rowOff>
    </xdr:to>
    <xdr:sp macro="" textlink="">
      <xdr:nvSpPr>
        <xdr:cNvPr id="268" name="楕円 267"/>
        <xdr:cNvSpPr/>
      </xdr:nvSpPr>
      <xdr:spPr>
        <a:xfrm>
          <a:off x="2857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80</xdr:row>
      <xdr:rowOff>11430</xdr:rowOff>
    </xdr:to>
    <xdr:cxnSp macro="">
      <xdr:nvCxnSpPr>
        <xdr:cNvPr id="269" name="直線コネクタ 268"/>
        <xdr:cNvCxnSpPr/>
      </xdr:nvCxnSpPr>
      <xdr:spPr>
        <a:xfrm flipV="1">
          <a:off x="2908300" y="13662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70"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71"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13988</xdr:rowOff>
    </xdr:from>
    <xdr:ext cx="405111" cy="259045"/>
    <xdr:sp macro="" textlink="">
      <xdr:nvSpPr>
        <xdr:cNvPr id="273" name="n_1mainValue【公営住宅】&#10;有形固定資産減価償却率"/>
        <xdr:cNvSpPr txBox="1"/>
      </xdr:nvSpPr>
      <xdr:spPr>
        <a:xfrm>
          <a:off x="35820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78757</xdr:rowOff>
    </xdr:from>
    <xdr:ext cx="405111" cy="259045"/>
    <xdr:sp macro="" textlink="">
      <xdr:nvSpPr>
        <xdr:cNvPr id="274" name="n_2mainValue【公営住宅】&#10;有形固定資産減価償却率"/>
        <xdr:cNvSpPr txBox="1"/>
      </xdr:nvSpPr>
      <xdr:spPr>
        <a:xfrm>
          <a:off x="27057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03"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7113</xdr:rowOff>
    </xdr:from>
    <xdr:to>
      <xdr:col>55</xdr:col>
      <xdr:colOff>50800</xdr:colOff>
      <xdr:row>84</xdr:row>
      <xdr:rowOff>108713</xdr:rowOff>
    </xdr:to>
    <xdr:sp macro="" textlink="">
      <xdr:nvSpPr>
        <xdr:cNvPr id="313" name="楕円 312"/>
        <xdr:cNvSpPr/>
      </xdr:nvSpPr>
      <xdr:spPr>
        <a:xfrm>
          <a:off x="10426700" y="144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156990</xdr:rowOff>
    </xdr:from>
    <xdr:ext cx="469744" cy="259045"/>
    <xdr:sp macro="" textlink="">
      <xdr:nvSpPr>
        <xdr:cNvPr id="314" name="【公営住宅】&#10;一人当たり面積該当値テキスト"/>
        <xdr:cNvSpPr txBox="1"/>
      </xdr:nvSpPr>
      <xdr:spPr>
        <a:xfrm>
          <a:off x="10515600" y="1438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7874</xdr:rowOff>
    </xdr:from>
    <xdr:to>
      <xdr:col>50</xdr:col>
      <xdr:colOff>165100</xdr:colOff>
      <xdr:row>84</xdr:row>
      <xdr:rowOff>109474</xdr:rowOff>
    </xdr:to>
    <xdr:sp macro="" textlink="">
      <xdr:nvSpPr>
        <xdr:cNvPr id="315" name="楕円 314"/>
        <xdr:cNvSpPr/>
      </xdr:nvSpPr>
      <xdr:spPr>
        <a:xfrm>
          <a:off x="9588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57913</xdr:rowOff>
    </xdr:from>
    <xdr:to>
      <xdr:col>55</xdr:col>
      <xdr:colOff>0</xdr:colOff>
      <xdr:row>84</xdr:row>
      <xdr:rowOff>58674</xdr:rowOff>
    </xdr:to>
    <xdr:cxnSp macro="">
      <xdr:nvCxnSpPr>
        <xdr:cNvPr id="316" name="直線コネクタ 315"/>
        <xdr:cNvCxnSpPr/>
      </xdr:nvCxnSpPr>
      <xdr:spPr>
        <a:xfrm flipV="1">
          <a:off x="9639300" y="1445971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7113</xdr:rowOff>
    </xdr:from>
    <xdr:to>
      <xdr:col>46</xdr:col>
      <xdr:colOff>38100</xdr:colOff>
      <xdr:row>84</xdr:row>
      <xdr:rowOff>108713</xdr:rowOff>
    </xdr:to>
    <xdr:sp macro="" textlink="">
      <xdr:nvSpPr>
        <xdr:cNvPr id="317" name="楕円 316"/>
        <xdr:cNvSpPr/>
      </xdr:nvSpPr>
      <xdr:spPr>
        <a:xfrm>
          <a:off x="8699500" y="144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57913</xdr:rowOff>
    </xdr:from>
    <xdr:to>
      <xdr:col>50</xdr:col>
      <xdr:colOff>114300</xdr:colOff>
      <xdr:row>84</xdr:row>
      <xdr:rowOff>58674</xdr:rowOff>
    </xdr:to>
    <xdr:cxnSp macro="">
      <xdr:nvCxnSpPr>
        <xdr:cNvPr id="318" name="直線コネクタ 317"/>
        <xdr:cNvCxnSpPr/>
      </xdr:nvCxnSpPr>
      <xdr:spPr>
        <a:xfrm>
          <a:off x="8750300" y="144597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19"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20"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100601</xdr:rowOff>
    </xdr:from>
    <xdr:ext cx="469744" cy="259045"/>
    <xdr:sp macro="" textlink="">
      <xdr:nvSpPr>
        <xdr:cNvPr id="322" name="n_1mainValue【公営住宅】&#10;一人当たり面積"/>
        <xdr:cNvSpPr txBox="1"/>
      </xdr:nvSpPr>
      <xdr:spPr>
        <a:xfrm>
          <a:off x="93917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23" name="n_2mainValue【公営住宅】&#10;一人当たり面積"/>
        <xdr:cNvSpPr txBox="1"/>
      </xdr:nvSpPr>
      <xdr:spPr>
        <a:xfrm>
          <a:off x="8515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6" name="テキスト ボックス 33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4" name="テキスト ボックス 34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48" name="直線コネクタ 347"/>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49"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50" name="直線コネクタ 349"/>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51"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52" name="直線コネクタ 351"/>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11447</xdr:rowOff>
    </xdr:from>
    <xdr:ext cx="405111" cy="259045"/>
    <xdr:sp macro="" textlink="">
      <xdr:nvSpPr>
        <xdr:cNvPr id="353" name="【港湾・漁港】&#10;有形固定資産減価償却率平均値テキスト"/>
        <xdr:cNvSpPr txBox="1"/>
      </xdr:nvSpPr>
      <xdr:spPr>
        <a:xfrm>
          <a:off x="46736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54" name="フローチャート: 判断 353"/>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55" name="フローチャート: 判断 354"/>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56" name="フローチャート: 判断 355"/>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57" name="フローチャート: 判断 356"/>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50164</xdr:rowOff>
    </xdr:from>
    <xdr:to>
      <xdr:col>24</xdr:col>
      <xdr:colOff>114300</xdr:colOff>
      <xdr:row>102</xdr:row>
      <xdr:rowOff>151764</xdr:rowOff>
    </xdr:to>
    <xdr:sp macro="" textlink="">
      <xdr:nvSpPr>
        <xdr:cNvPr id="363" name="楕円 362"/>
        <xdr:cNvSpPr/>
      </xdr:nvSpPr>
      <xdr:spPr>
        <a:xfrm>
          <a:off x="45847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73041</xdr:rowOff>
    </xdr:from>
    <xdr:ext cx="405111" cy="259045"/>
    <xdr:sp macro="" textlink="">
      <xdr:nvSpPr>
        <xdr:cNvPr id="364" name="【港湾・漁港】&#10;有形固定資産減価償却率該当値テキスト"/>
        <xdr:cNvSpPr txBox="1"/>
      </xdr:nvSpPr>
      <xdr:spPr>
        <a:xfrm>
          <a:off x="4673600"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84455</xdr:rowOff>
    </xdr:from>
    <xdr:to>
      <xdr:col>20</xdr:col>
      <xdr:colOff>38100</xdr:colOff>
      <xdr:row>103</xdr:row>
      <xdr:rowOff>14605</xdr:rowOff>
    </xdr:to>
    <xdr:sp macro="" textlink="">
      <xdr:nvSpPr>
        <xdr:cNvPr id="365" name="楕円 364"/>
        <xdr:cNvSpPr/>
      </xdr:nvSpPr>
      <xdr:spPr>
        <a:xfrm>
          <a:off x="3746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100964</xdr:rowOff>
    </xdr:from>
    <xdr:to>
      <xdr:col>24</xdr:col>
      <xdr:colOff>63500</xdr:colOff>
      <xdr:row>102</xdr:row>
      <xdr:rowOff>135255</xdr:rowOff>
    </xdr:to>
    <xdr:cxnSp macro="">
      <xdr:nvCxnSpPr>
        <xdr:cNvPr id="366" name="直線コネクタ 365"/>
        <xdr:cNvCxnSpPr/>
      </xdr:nvCxnSpPr>
      <xdr:spPr>
        <a:xfrm flipV="1">
          <a:off x="3797300" y="175888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116839</xdr:rowOff>
    </xdr:from>
    <xdr:to>
      <xdr:col>15</xdr:col>
      <xdr:colOff>101600</xdr:colOff>
      <xdr:row>103</xdr:row>
      <xdr:rowOff>46989</xdr:rowOff>
    </xdr:to>
    <xdr:sp macro="" textlink="">
      <xdr:nvSpPr>
        <xdr:cNvPr id="367" name="楕円 366"/>
        <xdr:cNvSpPr/>
      </xdr:nvSpPr>
      <xdr:spPr>
        <a:xfrm>
          <a:off x="2857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135255</xdr:rowOff>
    </xdr:from>
    <xdr:to>
      <xdr:col>19</xdr:col>
      <xdr:colOff>177800</xdr:colOff>
      <xdr:row>102</xdr:row>
      <xdr:rowOff>167639</xdr:rowOff>
    </xdr:to>
    <xdr:cxnSp macro="">
      <xdr:nvCxnSpPr>
        <xdr:cNvPr id="368" name="直線コネクタ 367"/>
        <xdr:cNvCxnSpPr/>
      </xdr:nvCxnSpPr>
      <xdr:spPr>
        <a:xfrm flipV="1">
          <a:off x="2908300" y="176231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xdr:rowOff>
    </xdr:from>
    <xdr:ext cx="405111" cy="259045"/>
    <xdr:sp macro="" textlink="">
      <xdr:nvSpPr>
        <xdr:cNvPr id="369" name="n_1aveValue【港湾・漁港】&#10;有形固定資産減価償却率"/>
        <xdr:cNvSpPr txBox="1"/>
      </xdr:nvSpPr>
      <xdr:spPr>
        <a:xfrm>
          <a:off x="35820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370" name="n_2aveValue【港湾・漁港】&#10;有形固定資産減価償却率"/>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71" name="n_3aveValue【港湾・漁港】&#10;有形固定資産減価償却率"/>
        <xdr:cNvSpPr txBox="1"/>
      </xdr:nvSpPr>
      <xdr:spPr>
        <a:xfrm>
          <a:off x="1816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31132</xdr:rowOff>
    </xdr:from>
    <xdr:ext cx="405111" cy="259045"/>
    <xdr:sp macro="" textlink="">
      <xdr:nvSpPr>
        <xdr:cNvPr id="372" name="n_1mainValue【港湾・漁港】&#10;有形固定資産減価償却率"/>
        <xdr:cNvSpPr txBox="1"/>
      </xdr:nvSpPr>
      <xdr:spPr>
        <a:xfrm>
          <a:off x="35820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63516</xdr:rowOff>
    </xdr:from>
    <xdr:ext cx="405111" cy="259045"/>
    <xdr:sp macro="" textlink="">
      <xdr:nvSpPr>
        <xdr:cNvPr id="373" name="n_2mainValue【港湾・漁港】&#10;有形固定資産減価償却率"/>
        <xdr:cNvSpPr txBox="1"/>
      </xdr:nvSpPr>
      <xdr:spPr>
        <a:xfrm>
          <a:off x="2705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5" name="テキスト ボックス 38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7" name="テキスト ボックス 38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9" name="テキスト ボックス 38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1" name="テキスト ボックス 39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3" name="テキスト ボックス 39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5" name="テキスト ボックス 394"/>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399" name="直線コネクタ 398"/>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00"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01" name="直線コネクタ 400"/>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02"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03" name="直線コネクタ 402"/>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123989</xdr:rowOff>
    </xdr:from>
    <xdr:ext cx="534377" cy="259045"/>
    <xdr:sp macro="" textlink="">
      <xdr:nvSpPr>
        <xdr:cNvPr id="404" name="【港湾・漁港】&#10;一人当たり有形固定資産（償却資産）額平均値テキスト"/>
        <xdr:cNvSpPr txBox="1"/>
      </xdr:nvSpPr>
      <xdr:spPr>
        <a:xfrm>
          <a:off x="10515600" y="1829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05" name="フローチャート: 判断 404"/>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06" name="フローチャート: 判断 405"/>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07" name="フローチャート: 判断 406"/>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08" name="フローチャート: 判断 407"/>
        <xdr:cNvSpPr/>
      </xdr:nvSpPr>
      <xdr:spPr>
        <a:xfrm>
          <a:off x="7810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145788</xdr:rowOff>
    </xdr:from>
    <xdr:to>
      <xdr:col>55</xdr:col>
      <xdr:colOff>50800</xdr:colOff>
      <xdr:row>109</xdr:row>
      <xdr:rowOff>75938</xdr:rowOff>
    </xdr:to>
    <xdr:sp macro="" textlink="">
      <xdr:nvSpPr>
        <xdr:cNvPr id="414" name="楕円 413"/>
        <xdr:cNvSpPr/>
      </xdr:nvSpPr>
      <xdr:spPr>
        <a:xfrm>
          <a:off x="10426700" y="186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60715</xdr:rowOff>
    </xdr:from>
    <xdr:ext cx="469744" cy="259045"/>
    <xdr:sp macro="" textlink="">
      <xdr:nvSpPr>
        <xdr:cNvPr id="415" name="【港湾・漁港】&#10;一人当たり有形固定資産（償却資産）額該当値テキスト"/>
        <xdr:cNvSpPr txBox="1"/>
      </xdr:nvSpPr>
      <xdr:spPr>
        <a:xfrm>
          <a:off x="10515600" y="1857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145771</xdr:rowOff>
    </xdr:from>
    <xdr:to>
      <xdr:col>50</xdr:col>
      <xdr:colOff>165100</xdr:colOff>
      <xdr:row>109</xdr:row>
      <xdr:rowOff>75921</xdr:rowOff>
    </xdr:to>
    <xdr:sp macro="" textlink="">
      <xdr:nvSpPr>
        <xdr:cNvPr id="416" name="楕円 415"/>
        <xdr:cNvSpPr/>
      </xdr:nvSpPr>
      <xdr:spPr>
        <a:xfrm>
          <a:off x="9588500" y="186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25121</xdr:rowOff>
    </xdr:from>
    <xdr:to>
      <xdr:col>55</xdr:col>
      <xdr:colOff>0</xdr:colOff>
      <xdr:row>109</xdr:row>
      <xdr:rowOff>25138</xdr:rowOff>
    </xdr:to>
    <xdr:cxnSp macro="">
      <xdr:nvCxnSpPr>
        <xdr:cNvPr id="417" name="直線コネクタ 416"/>
        <xdr:cNvCxnSpPr/>
      </xdr:nvCxnSpPr>
      <xdr:spPr>
        <a:xfrm>
          <a:off x="9639300" y="18713171"/>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145774</xdr:rowOff>
    </xdr:from>
    <xdr:to>
      <xdr:col>46</xdr:col>
      <xdr:colOff>38100</xdr:colOff>
      <xdr:row>109</xdr:row>
      <xdr:rowOff>75924</xdr:rowOff>
    </xdr:to>
    <xdr:sp macro="" textlink="">
      <xdr:nvSpPr>
        <xdr:cNvPr id="418" name="楕円 417"/>
        <xdr:cNvSpPr/>
      </xdr:nvSpPr>
      <xdr:spPr>
        <a:xfrm>
          <a:off x="8699500" y="186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25121</xdr:rowOff>
    </xdr:from>
    <xdr:to>
      <xdr:col>50</xdr:col>
      <xdr:colOff>114300</xdr:colOff>
      <xdr:row>109</xdr:row>
      <xdr:rowOff>25124</xdr:rowOff>
    </xdr:to>
    <xdr:cxnSp macro="">
      <xdr:nvCxnSpPr>
        <xdr:cNvPr id="419" name="直線コネクタ 418"/>
        <xdr:cNvCxnSpPr/>
      </xdr:nvCxnSpPr>
      <xdr:spPr>
        <a:xfrm flipV="1">
          <a:off x="8750300" y="18713171"/>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90538</xdr:rowOff>
    </xdr:from>
    <xdr:ext cx="534377" cy="259045"/>
    <xdr:sp macro="" textlink="">
      <xdr:nvSpPr>
        <xdr:cNvPr id="420" name="n_1aveValue【港湾・漁港】&#10;一人当たり有形固定資産（償却資産）額"/>
        <xdr:cNvSpPr txBox="1"/>
      </xdr:nvSpPr>
      <xdr:spPr>
        <a:xfrm>
          <a:off x="93594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96860</xdr:rowOff>
    </xdr:from>
    <xdr:ext cx="534377" cy="259045"/>
    <xdr:sp macro="" textlink="">
      <xdr:nvSpPr>
        <xdr:cNvPr id="421" name="n_2aveValue【港湾・漁港】&#10;一人当たり有形固定資産（償却資産）額"/>
        <xdr:cNvSpPr txBox="1"/>
      </xdr:nvSpPr>
      <xdr:spPr>
        <a:xfrm>
          <a:off x="8483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73210</xdr:rowOff>
    </xdr:from>
    <xdr:ext cx="469744" cy="259045"/>
    <xdr:sp macro="" textlink="">
      <xdr:nvSpPr>
        <xdr:cNvPr id="422" name="n_3aveValue【港湾・漁港】&#10;一人当たり有形固定資産（償却資産）額"/>
        <xdr:cNvSpPr txBox="1"/>
      </xdr:nvSpPr>
      <xdr:spPr>
        <a:xfrm>
          <a:off x="7626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67048</xdr:rowOff>
    </xdr:from>
    <xdr:ext cx="469744" cy="259045"/>
    <xdr:sp macro="" textlink="">
      <xdr:nvSpPr>
        <xdr:cNvPr id="423" name="n_1mainValue【港湾・漁港】&#10;一人当たり有形固定資産（償却資産）額"/>
        <xdr:cNvSpPr txBox="1"/>
      </xdr:nvSpPr>
      <xdr:spPr>
        <a:xfrm>
          <a:off x="9391728" y="1875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67051</xdr:rowOff>
    </xdr:from>
    <xdr:ext cx="469744" cy="259045"/>
    <xdr:sp macro="" textlink="">
      <xdr:nvSpPr>
        <xdr:cNvPr id="424" name="n_2mainValue【港湾・漁港】&#10;一人当たり有形固定資産（償却資産）額"/>
        <xdr:cNvSpPr txBox="1"/>
      </xdr:nvSpPr>
      <xdr:spPr>
        <a:xfrm>
          <a:off x="8515428" y="1875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49" name="直線コネクタ 448"/>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50"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51" name="直線コネクタ 450"/>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52"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53" name="直線コネクタ 452"/>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454"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55" name="フローチャート: 判断 454"/>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56" name="フローチャート: 判断 45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57" name="フローチャート: 判断 456"/>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58" name="フローチャート: 判断 457"/>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65405</xdr:rowOff>
    </xdr:from>
    <xdr:to>
      <xdr:col>85</xdr:col>
      <xdr:colOff>177800</xdr:colOff>
      <xdr:row>37</xdr:row>
      <xdr:rowOff>167005</xdr:rowOff>
    </xdr:to>
    <xdr:sp macro="" textlink="">
      <xdr:nvSpPr>
        <xdr:cNvPr id="464" name="楕円 463"/>
        <xdr:cNvSpPr/>
      </xdr:nvSpPr>
      <xdr:spPr>
        <a:xfrm>
          <a:off x="16268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88282</xdr:rowOff>
    </xdr:from>
    <xdr:ext cx="405111" cy="259045"/>
    <xdr:sp macro="" textlink="">
      <xdr:nvSpPr>
        <xdr:cNvPr id="465" name="【認定こども園・幼稚園・保育所】&#10;有形固定資産減価償却率該当値テキスト"/>
        <xdr:cNvSpPr txBox="1"/>
      </xdr:nvSpPr>
      <xdr:spPr>
        <a:xfrm>
          <a:off x="16357600"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111125</xdr:rowOff>
    </xdr:from>
    <xdr:to>
      <xdr:col>81</xdr:col>
      <xdr:colOff>101600</xdr:colOff>
      <xdr:row>38</xdr:row>
      <xdr:rowOff>41275</xdr:rowOff>
    </xdr:to>
    <xdr:sp macro="" textlink="">
      <xdr:nvSpPr>
        <xdr:cNvPr id="466" name="楕円 465"/>
        <xdr:cNvSpPr/>
      </xdr:nvSpPr>
      <xdr:spPr>
        <a:xfrm>
          <a:off x="15430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116205</xdr:rowOff>
    </xdr:from>
    <xdr:to>
      <xdr:col>85</xdr:col>
      <xdr:colOff>127000</xdr:colOff>
      <xdr:row>37</xdr:row>
      <xdr:rowOff>161925</xdr:rowOff>
    </xdr:to>
    <xdr:cxnSp macro="">
      <xdr:nvCxnSpPr>
        <xdr:cNvPr id="467" name="直線コネクタ 466"/>
        <xdr:cNvCxnSpPr/>
      </xdr:nvCxnSpPr>
      <xdr:spPr>
        <a:xfrm flipV="1">
          <a:off x="15481300" y="64598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68" name="楕円 467"/>
        <xdr:cNvSpPr/>
      </xdr:nvSpPr>
      <xdr:spPr>
        <a:xfrm>
          <a:off x="14541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161925</xdr:rowOff>
    </xdr:from>
    <xdr:to>
      <xdr:col>81</xdr:col>
      <xdr:colOff>50800</xdr:colOff>
      <xdr:row>38</xdr:row>
      <xdr:rowOff>34290</xdr:rowOff>
    </xdr:to>
    <xdr:cxnSp macro="">
      <xdr:nvCxnSpPr>
        <xdr:cNvPr id="469" name="直線コネクタ 468"/>
        <xdr:cNvCxnSpPr/>
      </xdr:nvCxnSpPr>
      <xdr:spPr>
        <a:xfrm flipV="1">
          <a:off x="14592300" y="65055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70"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71"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72"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57802</xdr:rowOff>
    </xdr:from>
    <xdr:ext cx="405111" cy="259045"/>
    <xdr:sp macro="" textlink="">
      <xdr:nvSpPr>
        <xdr:cNvPr id="473" name="n_1mainValue【認定こども園・幼稚園・保育所】&#10;有形固定資産減価償却率"/>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474" name="n_2main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96" name="直線コネクタ 495"/>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9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98" name="直線コネクタ 49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99"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00" name="直線コネクタ 499"/>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501"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02" name="フローチャート: 判断 501"/>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03" name="フローチャート: 判断 502"/>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04" name="フローチャート: 判断 503"/>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05" name="フローチャート: 判断 504"/>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77978</xdr:rowOff>
    </xdr:from>
    <xdr:to>
      <xdr:col>116</xdr:col>
      <xdr:colOff>114300</xdr:colOff>
      <xdr:row>40</xdr:row>
      <xdr:rowOff>8128</xdr:rowOff>
    </xdr:to>
    <xdr:sp macro="" textlink="">
      <xdr:nvSpPr>
        <xdr:cNvPr id="511" name="楕円 510"/>
        <xdr:cNvSpPr/>
      </xdr:nvSpPr>
      <xdr:spPr>
        <a:xfrm>
          <a:off x="221107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100855</xdr:rowOff>
    </xdr:from>
    <xdr:ext cx="469744" cy="259045"/>
    <xdr:sp macro="" textlink="">
      <xdr:nvSpPr>
        <xdr:cNvPr id="512" name="【認定こども園・幼稚園・保育所】&#10;一人当たり面積該当値テキスト"/>
        <xdr:cNvSpPr txBox="1"/>
      </xdr:nvSpPr>
      <xdr:spPr>
        <a:xfrm>
          <a:off x="22199600" y="661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513" name="楕円 512"/>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128778</xdr:rowOff>
    </xdr:from>
    <xdr:to>
      <xdr:col>116</xdr:col>
      <xdr:colOff>63500</xdr:colOff>
      <xdr:row>39</xdr:row>
      <xdr:rowOff>133350</xdr:rowOff>
    </xdr:to>
    <xdr:cxnSp macro="">
      <xdr:nvCxnSpPr>
        <xdr:cNvPr id="514" name="直線コネクタ 513"/>
        <xdr:cNvCxnSpPr/>
      </xdr:nvCxnSpPr>
      <xdr:spPr>
        <a:xfrm flipV="1">
          <a:off x="21323300" y="6815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82550</xdr:rowOff>
    </xdr:from>
    <xdr:to>
      <xdr:col>107</xdr:col>
      <xdr:colOff>101600</xdr:colOff>
      <xdr:row>40</xdr:row>
      <xdr:rowOff>12700</xdr:rowOff>
    </xdr:to>
    <xdr:sp macro="" textlink="">
      <xdr:nvSpPr>
        <xdr:cNvPr id="515" name="楕円 514"/>
        <xdr:cNvSpPr/>
      </xdr:nvSpPr>
      <xdr:spPr>
        <a:xfrm>
          <a:off x="2038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133350</xdr:rowOff>
    </xdr:from>
    <xdr:to>
      <xdr:col>111</xdr:col>
      <xdr:colOff>177800</xdr:colOff>
      <xdr:row>39</xdr:row>
      <xdr:rowOff>133350</xdr:rowOff>
    </xdr:to>
    <xdr:cxnSp macro="">
      <xdr:nvCxnSpPr>
        <xdr:cNvPr id="516" name="直線コネクタ 515"/>
        <xdr:cNvCxnSpPr/>
      </xdr:nvCxnSpPr>
      <xdr:spPr>
        <a:xfrm>
          <a:off x="20434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517" name="n_1ave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18" name="n_2ave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19"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29227</xdr:rowOff>
    </xdr:from>
    <xdr:ext cx="469744" cy="259045"/>
    <xdr:sp macro="" textlink="">
      <xdr:nvSpPr>
        <xdr:cNvPr id="520" name="n_1mainValue【認定こども園・幼稚園・保育所】&#10;一人当たり面積"/>
        <xdr:cNvSpPr txBox="1"/>
      </xdr:nvSpPr>
      <xdr:spPr>
        <a:xfrm>
          <a:off x="21075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29227</xdr:rowOff>
    </xdr:from>
    <xdr:ext cx="469744" cy="259045"/>
    <xdr:sp macro="" textlink="">
      <xdr:nvSpPr>
        <xdr:cNvPr id="521" name="n_2mainValue【認定こども園・幼稚園・保育所】&#10;一人当たり面積"/>
        <xdr:cNvSpPr txBox="1"/>
      </xdr:nvSpPr>
      <xdr:spPr>
        <a:xfrm>
          <a:off x="20199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4" name="テキスト ボックス 5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4" name="テキスト ボックス 5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46" name="直線コネクタ 54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4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48" name="直線コネクタ 54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4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50" name="直線コネクタ 54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51"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2" name="フローチャート: 判断 55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53" name="フローチャート: 判断 55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4" name="フローチャート: 判断 553"/>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55" name="フローチャート: 判断 554"/>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561" name="楕円 560"/>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55897</xdr:rowOff>
    </xdr:from>
    <xdr:ext cx="405111" cy="259045"/>
    <xdr:sp macro="" textlink="">
      <xdr:nvSpPr>
        <xdr:cNvPr id="562" name="【学校施設】&#10;有形固定資産減価償却率該当値テキスト"/>
        <xdr:cNvSpPr txBox="1"/>
      </xdr:nvSpPr>
      <xdr:spPr>
        <a:xfrm>
          <a:off x="16357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63" name="楕円 562"/>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83820</xdr:rowOff>
    </xdr:from>
    <xdr:to>
      <xdr:col>85</xdr:col>
      <xdr:colOff>127000</xdr:colOff>
      <xdr:row>58</xdr:row>
      <xdr:rowOff>125730</xdr:rowOff>
    </xdr:to>
    <xdr:cxnSp macro="">
      <xdr:nvCxnSpPr>
        <xdr:cNvPr id="564" name="直線コネクタ 563"/>
        <xdr:cNvCxnSpPr/>
      </xdr:nvCxnSpPr>
      <xdr:spPr>
        <a:xfrm flipV="1">
          <a:off x="15481300" y="100279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55880</xdr:rowOff>
    </xdr:from>
    <xdr:to>
      <xdr:col>76</xdr:col>
      <xdr:colOff>165100</xdr:colOff>
      <xdr:row>58</xdr:row>
      <xdr:rowOff>157480</xdr:rowOff>
    </xdr:to>
    <xdr:sp macro="" textlink="">
      <xdr:nvSpPr>
        <xdr:cNvPr id="565" name="楕円 564"/>
        <xdr:cNvSpPr/>
      </xdr:nvSpPr>
      <xdr:spPr>
        <a:xfrm>
          <a:off x="14541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106680</xdr:rowOff>
    </xdr:from>
    <xdr:to>
      <xdr:col>81</xdr:col>
      <xdr:colOff>50800</xdr:colOff>
      <xdr:row>58</xdr:row>
      <xdr:rowOff>125730</xdr:rowOff>
    </xdr:to>
    <xdr:cxnSp macro="">
      <xdr:nvCxnSpPr>
        <xdr:cNvPr id="566" name="直線コネクタ 565"/>
        <xdr:cNvCxnSpPr/>
      </xdr:nvCxnSpPr>
      <xdr:spPr>
        <a:xfrm>
          <a:off x="14592300" y="10050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67" name="n_1ave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568" name="n_2aveValue【学校施設】&#10;有形固定資産減価償却率"/>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69"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570" name="n_1mainValue【学校施設】&#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2557</xdr:rowOff>
    </xdr:from>
    <xdr:ext cx="405111" cy="259045"/>
    <xdr:sp macro="" textlink="">
      <xdr:nvSpPr>
        <xdr:cNvPr id="571" name="n_2mainValue【学校施設】&#10;有形固定資産減価償却率"/>
        <xdr:cNvSpPr txBox="1"/>
      </xdr:nvSpPr>
      <xdr:spPr>
        <a:xfrm>
          <a:off x="14389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96" name="直線コネクタ 595"/>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97"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98" name="直線コネクタ 597"/>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99"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00" name="直線コネクタ 599"/>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601"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02" name="フローチャート: 判断 601"/>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03" name="フローチャート: 判断 602"/>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04" name="フローチャート: 判断 603"/>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05" name="フローチャート: 判断 604"/>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117983</xdr:rowOff>
    </xdr:from>
    <xdr:to>
      <xdr:col>116</xdr:col>
      <xdr:colOff>114300</xdr:colOff>
      <xdr:row>64</xdr:row>
      <xdr:rowOff>48133</xdr:rowOff>
    </xdr:to>
    <xdr:sp macro="" textlink="">
      <xdr:nvSpPr>
        <xdr:cNvPr id="611" name="楕円 610"/>
        <xdr:cNvSpPr/>
      </xdr:nvSpPr>
      <xdr:spPr>
        <a:xfrm>
          <a:off x="22110700" y="10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37355</xdr:rowOff>
    </xdr:from>
    <xdr:ext cx="469744" cy="259045"/>
    <xdr:sp macro="" textlink="">
      <xdr:nvSpPr>
        <xdr:cNvPr id="612" name="【学校施設】&#10;一人当たり面積該当値テキスト"/>
        <xdr:cNvSpPr txBox="1"/>
      </xdr:nvSpPr>
      <xdr:spPr>
        <a:xfrm>
          <a:off x="22199600"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118745</xdr:rowOff>
    </xdr:from>
    <xdr:to>
      <xdr:col>112</xdr:col>
      <xdr:colOff>38100</xdr:colOff>
      <xdr:row>64</xdr:row>
      <xdr:rowOff>48895</xdr:rowOff>
    </xdr:to>
    <xdr:sp macro="" textlink="">
      <xdr:nvSpPr>
        <xdr:cNvPr id="613" name="楕円 612"/>
        <xdr:cNvSpPr/>
      </xdr:nvSpPr>
      <xdr:spPr>
        <a:xfrm>
          <a:off x="21272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168783</xdr:rowOff>
    </xdr:from>
    <xdr:to>
      <xdr:col>116</xdr:col>
      <xdr:colOff>63500</xdr:colOff>
      <xdr:row>63</xdr:row>
      <xdr:rowOff>169545</xdr:rowOff>
    </xdr:to>
    <xdr:cxnSp macro="">
      <xdr:nvCxnSpPr>
        <xdr:cNvPr id="614" name="直線コネクタ 613"/>
        <xdr:cNvCxnSpPr/>
      </xdr:nvCxnSpPr>
      <xdr:spPr>
        <a:xfrm flipV="1">
          <a:off x="21323300" y="1097013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119126</xdr:rowOff>
    </xdr:from>
    <xdr:to>
      <xdr:col>107</xdr:col>
      <xdr:colOff>101600</xdr:colOff>
      <xdr:row>64</xdr:row>
      <xdr:rowOff>49276</xdr:rowOff>
    </xdr:to>
    <xdr:sp macro="" textlink="">
      <xdr:nvSpPr>
        <xdr:cNvPr id="615" name="楕円 614"/>
        <xdr:cNvSpPr/>
      </xdr:nvSpPr>
      <xdr:spPr>
        <a:xfrm>
          <a:off x="20383500" y="1092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169545</xdr:rowOff>
    </xdr:from>
    <xdr:to>
      <xdr:col>111</xdr:col>
      <xdr:colOff>177800</xdr:colOff>
      <xdr:row>63</xdr:row>
      <xdr:rowOff>169926</xdr:rowOff>
    </xdr:to>
    <xdr:cxnSp macro="">
      <xdr:nvCxnSpPr>
        <xdr:cNvPr id="616" name="直線コネクタ 615"/>
        <xdr:cNvCxnSpPr/>
      </xdr:nvCxnSpPr>
      <xdr:spPr>
        <a:xfrm flipV="1">
          <a:off x="20434300" y="109708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617"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618"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619"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40022</xdr:rowOff>
    </xdr:from>
    <xdr:ext cx="469744" cy="259045"/>
    <xdr:sp macro="" textlink="">
      <xdr:nvSpPr>
        <xdr:cNvPr id="620" name="n_1mainValue【学校施設】&#10;一人当たり面積"/>
        <xdr:cNvSpPr txBox="1"/>
      </xdr:nvSpPr>
      <xdr:spPr>
        <a:xfrm>
          <a:off x="21075727" y="110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40403</xdr:rowOff>
    </xdr:from>
    <xdr:ext cx="469744" cy="259045"/>
    <xdr:sp macro="" textlink="">
      <xdr:nvSpPr>
        <xdr:cNvPr id="621" name="n_2mainValue【学校施設】&#10;一人当たり面積"/>
        <xdr:cNvSpPr txBox="1"/>
      </xdr:nvSpPr>
      <xdr:spPr>
        <a:xfrm>
          <a:off x="20199427" y="110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2" name="テキスト ボックス 6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4" name="テキスト ボックス 6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2" name="テキスト ボックス 6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46" name="直線コネクタ 645"/>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47"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48" name="直線コネクタ 647"/>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9"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50" name="直線コネクタ 649"/>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51"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2" name="フローチャート: 判断 651"/>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53" name="フローチャート: 判断 652"/>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54" name="フローチャート: 判断 653"/>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55" name="フローチャート: 判断 654"/>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80645</xdr:rowOff>
    </xdr:from>
    <xdr:to>
      <xdr:col>85</xdr:col>
      <xdr:colOff>177800</xdr:colOff>
      <xdr:row>81</xdr:row>
      <xdr:rowOff>10795</xdr:rowOff>
    </xdr:to>
    <xdr:sp macro="" textlink="">
      <xdr:nvSpPr>
        <xdr:cNvPr id="661" name="楕円 660"/>
        <xdr:cNvSpPr/>
      </xdr:nvSpPr>
      <xdr:spPr>
        <a:xfrm>
          <a:off x="16268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103522</xdr:rowOff>
    </xdr:from>
    <xdr:ext cx="405111" cy="259045"/>
    <xdr:sp macro="" textlink="">
      <xdr:nvSpPr>
        <xdr:cNvPr id="662" name="【児童館】&#10;有形固定資産減価償却率該当値テキスト"/>
        <xdr:cNvSpPr txBox="1"/>
      </xdr:nvSpPr>
      <xdr:spPr>
        <a:xfrm>
          <a:off x="16357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122555</xdr:rowOff>
    </xdr:from>
    <xdr:to>
      <xdr:col>81</xdr:col>
      <xdr:colOff>101600</xdr:colOff>
      <xdr:row>81</xdr:row>
      <xdr:rowOff>52705</xdr:rowOff>
    </xdr:to>
    <xdr:sp macro="" textlink="">
      <xdr:nvSpPr>
        <xdr:cNvPr id="663" name="楕円 662"/>
        <xdr:cNvSpPr/>
      </xdr:nvSpPr>
      <xdr:spPr>
        <a:xfrm>
          <a:off x="15430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131445</xdr:rowOff>
    </xdr:from>
    <xdr:to>
      <xdr:col>85</xdr:col>
      <xdr:colOff>127000</xdr:colOff>
      <xdr:row>81</xdr:row>
      <xdr:rowOff>1905</xdr:rowOff>
    </xdr:to>
    <xdr:cxnSp macro="">
      <xdr:nvCxnSpPr>
        <xdr:cNvPr id="664" name="直線コネクタ 663"/>
        <xdr:cNvCxnSpPr/>
      </xdr:nvCxnSpPr>
      <xdr:spPr>
        <a:xfrm flipV="1">
          <a:off x="15481300" y="138474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162561</xdr:rowOff>
    </xdr:from>
    <xdr:to>
      <xdr:col>76</xdr:col>
      <xdr:colOff>165100</xdr:colOff>
      <xdr:row>81</xdr:row>
      <xdr:rowOff>92711</xdr:rowOff>
    </xdr:to>
    <xdr:sp macro="" textlink="">
      <xdr:nvSpPr>
        <xdr:cNvPr id="665" name="楕円 664"/>
        <xdr:cNvSpPr/>
      </xdr:nvSpPr>
      <xdr:spPr>
        <a:xfrm>
          <a:off x="14541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1905</xdr:rowOff>
    </xdr:from>
    <xdr:to>
      <xdr:col>81</xdr:col>
      <xdr:colOff>50800</xdr:colOff>
      <xdr:row>81</xdr:row>
      <xdr:rowOff>41911</xdr:rowOff>
    </xdr:to>
    <xdr:cxnSp macro="">
      <xdr:nvCxnSpPr>
        <xdr:cNvPr id="666" name="直線コネクタ 665"/>
        <xdr:cNvCxnSpPr/>
      </xdr:nvCxnSpPr>
      <xdr:spPr>
        <a:xfrm flipV="1">
          <a:off x="14592300" y="138893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667" name="n_1aveValue【児童館】&#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668" name="n_2aveValue【児童館】&#10;有形固定資産減価償却率"/>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69"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69232</xdr:rowOff>
    </xdr:from>
    <xdr:ext cx="405111" cy="259045"/>
    <xdr:sp macro="" textlink="">
      <xdr:nvSpPr>
        <xdr:cNvPr id="670" name="n_1mainValue【児童館】&#10;有形固定資産減価償却率"/>
        <xdr:cNvSpPr txBox="1"/>
      </xdr:nvSpPr>
      <xdr:spPr>
        <a:xfrm>
          <a:off x="152660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109238</xdr:rowOff>
    </xdr:from>
    <xdr:ext cx="405111" cy="259045"/>
    <xdr:sp macro="" textlink="">
      <xdr:nvSpPr>
        <xdr:cNvPr id="671" name="n_2mainValue【児童館】&#10;有形固定資産減価償却率"/>
        <xdr:cNvSpPr txBox="1"/>
      </xdr:nvSpPr>
      <xdr:spPr>
        <a:xfrm>
          <a:off x="14389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95" name="直線コネクタ 694"/>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96"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97" name="直線コネクタ 69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98"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99" name="直線コネクタ 698"/>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00"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01" name="フローチャート: 判断 700"/>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02" name="フローチャート: 判断 701"/>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03" name="フローチャート: 判断 702"/>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04" name="フローチャート: 判断 703"/>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10" name="楕円 709"/>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11"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12" name="楕円 711"/>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13" name="直線コネクタ 712"/>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14" name="楕円 713"/>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15" name="直線コネクタ 714"/>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16"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17"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18"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19"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20"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1" name="テキスト ボックス 7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2" name="直線コネクタ 7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3" name="テキスト ボックス 7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4" name="直線コネクタ 7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5" name="テキスト ボックス 7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6" name="直線コネクタ 7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7" name="テキスト ボックス 7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8" name="直線コネクタ 7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9" name="テキスト ボックス 73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43" name="直線コネクタ 742"/>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44"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45" name="直線コネクタ 744"/>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46"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47" name="直線コネクタ 746"/>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748" name="【公民館】&#10;有形固定資産減価償却率平均値テキスト"/>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49" name="フローチャート: 判断 748"/>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50" name="フローチャート: 判断 749"/>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51" name="フローチャート: 判断 750"/>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52" name="フローチャート: 判断 751"/>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50546</xdr:rowOff>
    </xdr:from>
    <xdr:to>
      <xdr:col>85</xdr:col>
      <xdr:colOff>177800</xdr:colOff>
      <xdr:row>106</xdr:row>
      <xdr:rowOff>152146</xdr:rowOff>
    </xdr:to>
    <xdr:sp macro="" textlink="">
      <xdr:nvSpPr>
        <xdr:cNvPr id="758" name="楕円 757"/>
        <xdr:cNvSpPr/>
      </xdr:nvSpPr>
      <xdr:spPr>
        <a:xfrm>
          <a:off x="162687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28973</xdr:rowOff>
    </xdr:from>
    <xdr:ext cx="405111" cy="259045"/>
    <xdr:sp macro="" textlink="">
      <xdr:nvSpPr>
        <xdr:cNvPr id="759" name="【公民館】&#10;有形固定資産減価償却率該当値テキスト"/>
        <xdr:cNvSpPr txBox="1"/>
      </xdr:nvSpPr>
      <xdr:spPr>
        <a:xfrm>
          <a:off x="16357600" y="1820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80263</xdr:rowOff>
    </xdr:from>
    <xdr:to>
      <xdr:col>81</xdr:col>
      <xdr:colOff>101600</xdr:colOff>
      <xdr:row>107</xdr:row>
      <xdr:rowOff>10413</xdr:rowOff>
    </xdr:to>
    <xdr:sp macro="" textlink="">
      <xdr:nvSpPr>
        <xdr:cNvPr id="760" name="楕円 759"/>
        <xdr:cNvSpPr/>
      </xdr:nvSpPr>
      <xdr:spPr>
        <a:xfrm>
          <a:off x="15430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101346</xdr:rowOff>
    </xdr:from>
    <xdr:to>
      <xdr:col>85</xdr:col>
      <xdr:colOff>127000</xdr:colOff>
      <xdr:row>106</xdr:row>
      <xdr:rowOff>131063</xdr:rowOff>
    </xdr:to>
    <xdr:cxnSp macro="">
      <xdr:nvCxnSpPr>
        <xdr:cNvPr id="761" name="直線コネクタ 760"/>
        <xdr:cNvCxnSpPr/>
      </xdr:nvCxnSpPr>
      <xdr:spPr>
        <a:xfrm flipV="1">
          <a:off x="15481300" y="18275046"/>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68835</xdr:rowOff>
    </xdr:from>
    <xdr:to>
      <xdr:col>76</xdr:col>
      <xdr:colOff>165100</xdr:colOff>
      <xdr:row>106</xdr:row>
      <xdr:rowOff>170435</xdr:rowOff>
    </xdr:to>
    <xdr:sp macro="" textlink="">
      <xdr:nvSpPr>
        <xdr:cNvPr id="762" name="楕円 761"/>
        <xdr:cNvSpPr/>
      </xdr:nvSpPr>
      <xdr:spPr>
        <a:xfrm>
          <a:off x="14541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119635</xdr:rowOff>
    </xdr:from>
    <xdr:to>
      <xdr:col>81</xdr:col>
      <xdr:colOff>50800</xdr:colOff>
      <xdr:row>106</xdr:row>
      <xdr:rowOff>131063</xdr:rowOff>
    </xdr:to>
    <xdr:cxnSp macro="">
      <xdr:nvCxnSpPr>
        <xdr:cNvPr id="763" name="直線コネクタ 762"/>
        <xdr:cNvCxnSpPr/>
      </xdr:nvCxnSpPr>
      <xdr:spPr>
        <a:xfrm>
          <a:off x="14592300" y="18293335"/>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764" name="n_1aveValue【公民館】&#10;有形固定資産減価償却率"/>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765" name="n_2aveValue【公民館】&#10;有形固定資産減価償却率"/>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766"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1540</xdr:rowOff>
    </xdr:from>
    <xdr:ext cx="405111" cy="259045"/>
    <xdr:sp macro="" textlink="">
      <xdr:nvSpPr>
        <xdr:cNvPr id="767" name="n_1mainValue【公民館】&#10;有形固定資産減価償却率"/>
        <xdr:cNvSpPr txBox="1"/>
      </xdr:nvSpPr>
      <xdr:spPr>
        <a:xfrm>
          <a:off x="15266044" y="1834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161562</xdr:rowOff>
    </xdr:from>
    <xdr:ext cx="405111" cy="259045"/>
    <xdr:sp macro="" textlink="">
      <xdr:nvSpPr>
        <xdr:cNvPr id="768" name="n_2mainValue【公民館】&#10;有形固定資産減価償却率"/>
        <xdr:cNvSpPr txBox="1"/>
      </xdr:nvSpPr>
      <xdr:spPr>
        <a:xfrm>
          <a:off x="14389744" y="1833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9" name="直線コネクタ 7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0" name="テキスト ボックス 7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1" name="直線コネクタ 7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2" name="テキスト ボックス 7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5" name="直線コネクタ 7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6" name="テキスト ボックス 7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7" name="直線コネクタ 7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8" name="テキスト ボックス 7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92" name="直線コネクタ 791"/>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9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94" name="直線コネクタ 79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95"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96" name="直線コネクタ 795"/>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97"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98" name="フローチャート: 判断 797"/>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99" name="フローチャート: 判断 798"/>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00" name="フローチャート: 判断 79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01" name="フローチャート: 判断 800"/>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86361</xdr:rowOff>
    </xdr:from>
    <xdr:to>
      <xdr:col>116</xdr:col>
      <xdr:colOff>114300</xdr:colOff>
      <xdr:row>105</xdr:row>
      <xdr:rowOff>16511</xdr:rowOff>
    </xdr:to>
    <xdr:sp macro="" textlink="">
      <xdr:nvSpPr>
        <xdr:cNvPr id="807" name="楕円 806"/>
        <xdr:cNvSpPr/>
      </xdr:nvSpPr>
      <xdr:spPr>
        <a:xfrm>
          <a:off x="22110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109238</xdr:rowOff>
    </xdr:from>
    <xdr:ext cx="469744" cy="259045"/>
    <xdr:sp macro="" textlink="">
      <xdr:nvSpPr>
        <xdr:cNvPr id="808" name="【公民館】&#10;一人当たり面積該当値テキスト"/>
        <xdr:cNvSpPr txBox="1"/>
      </xdr:nvSpPr>
      <xdr:spPr>
        <a:xfrm>
          <a:off x="22199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86361</xdr:rowOff>
    </xdr:from>
    <xdr:to>
      <xdr:col>112</xdr:col>
      <xdr:colOff>38100</xdr:colOff>
      <xdr:row>105</xdr:row>
      <xdr:rowOff>16511</xdr:rowOff>
    </xdr:to>
    <xdr:sp macro="" textlink="">
      <xdr:nvSpPr>
        <xdr:cNvPr id="809" name="楕円 808"/>
        <xdr:cNvSpPr/>
      </xdr:nvSpPr>
      <xdr:spPr>
        <a:xfrm>
          <a:off x="2127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137161</xdr:rowOff>
    </xdr:from>
    <xdr:to>
      <xdr:col>116</xdr:col>
      <xdr:colOff>63500</xdr:colOff>
      <xdr:row>104</xdr:row>
      <xdr:rowOff>137161</xdr:rowOff>
    </xdr:to>
    <xdr:cxnSp macro="">
      <xdr:nvCxnSpPr>
        <xdr:cNvPr id="810" name="直線コネクタ 809"/>
        <xdr:cNvCxnSpPr/>
      </xdr:nvCxnSpPr>
      <xdr:spPr>
        <a:xfrm>
          <a:off x="21323300" y="17967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811" name="楕円 810"/>
        <xdr:cNvSpPr/>
      </xdr:nvSpPr>
      <xdr:spPr>
        <a:xfrm>
          <a:off x="2038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137161</xdr:rowOff>
    </xdr:from>
    <xdr:to>
      <xdr:col>111</xdr:col>
      <xdr:colOff>177800</xdr:colOff>
      <xdr:row>104</xdr:row>
      <xdr:rowOff>152400</xdr:rowOff>
    </xdr:to>
    <xdr:cxnSp macro="">
      <xdr:nvCxnSpPr>
        <xdr:cNvPr id="812" name="直線コネクタ 811"/>
        <xdr:cNvCxnSpPr/>
      </xdr:nvCxnSpPr>
      <xdr:spPr>
        <a:xfrm flipV="1">
          <a:off x="20434300" y="17967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13"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14"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15"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33038</xdr:rowOff>
    </xdr:from>
    <xdr:ext cx="469744" cy="259045"/>
    <xdr:sp macro="" textlink="">
      <xdr:nvSpPr>
        <xdr:cNvPr id="816" name="n_1mainValue【公民館】&#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817" name="n_2main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一人当たりの面積が類似団体と比較して多いのは、認定子ども園・幼稚園・保育所及び公民館である。公立保育園・幼稚園は４７箇所あり、一人当たり面積は類似団体平均と比べて</a:t>
          </a:r>
          <a:r>
            <a:rPr kumimoji="1" lang="en-US" altLang="ja-JP" sz="1100">
              <a:solidFill>
                <a:schemeClr val="dk1"/>
              </a:solidFill>
              <a:effectLst/>
              <a:latin typeface="+mn-lt"/>
              <a:ea typeface="+mn-ea"/>
              <a:cs typeface="+mn-cs"/>
            </a:rPr>
            <a:t>0.075</a:t>
          </a:r>
          <a:r>
            <a:rPr kumimoji="1" lang="ja-JP" altLang="ja-JP" sz="1100">
              <a:solidFill>
                <a:schemeClr val="dk1"/>
              </a:solidFill>
              <a:effectLst/>
              <a:latin typeface="+mn-lt"/>
              <a:ea typeface="+mn-ea"/>
              <a:cs typeface="+mn-cs"/>
            </a:rPr>
            <a:t>ポイント高い水準となっている。また、公民館についても３７箇所あり類似団体と比べて</a:t>
          </a:r>
          <a:r>
            <a:rPr kumimoji="1" lang="en-US" altLang="ja-JP" sz="1100">
              <a:solidFill>
                <a:schemeClr val="dk1"/>
              </a:solidFill>
              <a:effectLst/>
              <a:latin typeface="+mn-lt"/>
              <a:ea typeface="+mn-ea"/>
              <a:cs typeface="+mn-cs"/>
            </a:rPr>
            <a:t>0.025</a:t>
          </a:r>
          <a:r>
            <a:rPr kumimoji="1" lang="ja-JP" altLang="ja-JP" sz="1100">
              <a:solidFill>
                <a:schemeClr val="dk1"/>
              </a:solidFill>
              <a:effectLst/>
              <a:latin typeface="+mn-lt"/>
              <a:ea typeface="+mn-ea"/>
              <a:cs typeface="+mn-cs"/>
            </a:rPr>
            <a:t>ポイント高いが、全国平均や県内平均よりも下回っている。本市の南北に</a:t>
          </a:r>
          <a:r>
            <a:rPr kumimoji="1" lang="en-US" altLang="ja-JP" sz="1100">
              <a:solidFill>
                <a:schemeClr val="dk1"/>
              </a:solidFill>
              <a:effectLst/>
              <a:latin typeface="+mn-lt"/>
              <a:ea typeface="+mn-ea"/>
              <a:cs typeface="+mn-cs"/>
            </a:rPr>
            <a:t>45.6</a:t>
          </a:r>
          <a:r>
            <a:rPr kumimoji="1" lang="ja-JP" altLang="ja-JP" sz="1100">
              <a:solidFill>
                <a:schemeClr val="dk1"/>
              </a:solidFill>
              <a:effectLst/>
              <a:latin typeface="+mn-lt"/>
              <a:ea typeface="+mn-ea"/>
              <a:cs typeface="+mn-cs"/>
            </a:rPr>
            <a:t>キロメートルという細長い地理的な特性のため、高い水準にあると考えられる。</a:t>
          </a:r>
          <a:endParaRPr lang="ja-JP" altLang="ja-JP" sz="1400">
            <a:effectLst/>
          </a:endParaRPr>
        </a:p>
        <a:p>
          <a:r>
            <a:rPr kumimoji="1" lang="ja-JP" altLang="ja-JP" sz="1100">
              <a:solidFill>
                <a:schemeClr val="dk1"/>
              </a:solidFill>
              <a:effectLst/>
              <a:latin typeface="+mn-lt"/>
              <a:ea typeface="+mn-ea"/>
              <a:cs typeface="+mn-cs"/>
            </a:rPr>
            <a:t>　有形固定資産減価償却率が類似団体と比較して高いのは、公営住宅、児童館、港湾・漁港が</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％台であり、類似団体</a:t>
          </a:r>
          <a:r>
            <a:rPr kumimoji="1" lang="ja-JP" altLang="en-US" sz="1100">
              <a:solidFill>
                <a:schemeClr val="dk1"/>
              </a:solidFill>
              <a:effectLst/>
              <a:latin typeface="+mn-lt"/>
              <a:ea typeface="+mn-ea"/>
              <a:cs typeface="+mn-cs"/>
            </a:rPr>
            <a:t>との</a:t>
          </a:r>
          <a:r>
            <a:rPr kumimoji="1" lang="ja-JP" altLang="ja-JP" sz="1100">
              <a:solidFill>
                <a:schemeClr val="dk1"/>
              </a:solidFill>
              <a:effectLst/>
              <a:latin typeface="+mn-lt"/>
              <a:ea typeface="+mn-ea"/>
              <a:cs typeface="+mn-cs"/>
            </a:rPr>
            <a:t>乖離が大きい。児童館については多くが昭和５０年代に建設されたものであり、老朽化が進んでいるものである。今後増加が見込まれる維持管理経費に留意しつつ、子育て環境の</a:t>
          </a:r>
          <a:r>
            <a:rPr kumimoji="1" lang="ja-JP" altLang="en-US" sz="1100">
              <a:solidFill>
                <a:schemeClr val="dk1"/>
              </a:solidFill>
              <a:effectLst/>
              <a:latin typeface="+mn-lt"/>
              <a:ea typeface="+mn-ea"/>
              <a:cs typeface="+mn-cs"/>
            </a:rPr>
            <a:t>適切な</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手法等</a:t>
          </a:r>
          <a:r>
            <a:rPr kumimoji="1" lang="ja-JP" altLang="ja-JP" sz="1100">
              <a:solidFill>
                <a:schemeClr val="dk1"/>
              </a:solidFill>
              <a:effectLst/>
              <a:latin typeface="+mn-lt"/>
              <a:ea typeface="+mn-ea"/>
              <a:cs typeface="+mn-cs"/>
            </a:rPr>
            <a:t>について検討を進めていく。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342,950
338,674
464.51
122,409,188
120,556,614
1,310,386
69,382,038
113,517,269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xdr:rowOff>
    </xdr:from>
    <xdr:to>
      <xdr:col>24</xdr:col>
      <xdr:colOff>114300</xdr:colOff>
      <xdr:row>36</xdr:row>
      <xdr:rowOff>102507</xdr:rowOff>
    </xdr:to>
    <xdr:sp macro="" textlink="">
      <xdr:nvSpPr>
        <xdr:cNvPr id="72" name="楕円 71"/>
        <xdr:cNvSpPr/>
      </xdr:nvSpPr>
      <xdr:spPr>
        <a:xfrm>
          <a:off x="45847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23784</xdr:rowOff>
    </xdr:from>
    <xdr:ext cx="405111" cy="259045"/>
    <xdr:sp macro="" textlink="">
      <xdr:nvSpPr>
        <xdr:cNvPr id="73" name="【図書館】&#10;有形固定資産減価償却率該当値テキスト"/>
        <xdr:cNvSpPr txBox="1"/>
      </xdr:nvSpPr>
      <xdr:spPr>
        <a:xfrm>
          <a:off x="4673600" y="60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36830</xdr:rowOff>
    </xdr:from>
    <xdr:to>
      <xdr:col>20</xdr:col>
      <xdr:colOff>38100</xdr:colOff>
      <xdr:row>36</xdr:row>
      <xdr:rowOff>138430</xdr:rowOff>
    </xdr:to>
    <xdr:sp macro="" textlink="">
      <xdr:nvSpPr>
        <xdr:cNvPr id="74" name="楕円 73"/>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51707</xdr:rowOff>
    </xdr:from>
    <xdr:to>
      <xdr:col>24</xdr:col>
      <xdr:colOff>63500</xdr:colOff>
      <xdr:row>36</xdr:row>
      <xdr:rowOff>87630</xdr:rowOff>
    </xdr:to>
    <xdr:cxnSp macro="">
      <xdr:nvCxnSpPr>
        <xdr:cNvPr id="75" name="直線コネクタ 74"/>
        <xdr:cNvCxnSpPr/>
      </xdr:nvCxnSpPr>
      <xdr:spPr>
        <a:xfrm flipV="1">
          <a:off x="3797300" y="62239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72753</xdr:rowOff>
    </xdr:from>
    <xdr:to>
      <xdr:col>15</xdr:col>
      <xdr:colOff>101600</xdr:colOff>
      <xdr:row>37</xdr:row>
      <xdr:rowOff>2903</xdr:rowOff>
    </xdr:to>
    <xdr:sp macro="" textlink="">
      <xdr:nvSpPr>
        <xdr:cNvPr id="76" name="楕円 75"/>
        <xdr:cNvSpPr/>
      </xdr:nvSpPr>
      <xdr:spPr>
        <a:xfrm>
          <a:off x="2857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123553</xdr:rowOff>
    </xdr:to>
    <xdr:cxnSp macro="">
      <xdr:nvCxnSpPr>
        <xdr:cNvPr id="77" name="直線コネクタ 76"/>
        <xdr:cNvCxnSpPr/>
      </xdr:nvCxnSpPr>
      <xdr:spPr>
        <a:xfrm flipV="1">
          <a:off x="2908300" y="62598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8"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154957</xdr:rowOff>
    </xdr:from>
    <xdr:ext cx="405111" cy="259045"/>
    <xdr:sp macro="" textlink="">
      <xdr:nvSpPr>
        <xdr:cNvPr id="81" name="n_1mainValue【図書館】&#10;有形固定資産減価償却率"/>
        <xdr:cNvSpPr txBox="1"/>
      </xdr:nvSpPr>
      <xdr:spPr>
        <a:xfrm>
          <a:off x="3582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19430</xdr:rowOff>
    </xdr:from>
    <xdr:ext cx="405111" cy="259045"/>
    <xdr:sp macro="" textlink="">
      <xdr:nvSpPr>
        <xdr:cNvPr id="82" name="n_2mainValue【図書館】&#10;有形固定資産減価償却率"/>
        <xdr:cNvSpPr txBox="1"/>
      </xdr:nvSpPr>
      <xdr:spPr>
        <a:xfrm>
          <a:off x="2705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1"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114300</xdr:rowOff>
    </xdr:from>
    <xdr:to>
      <xdr:col>55</xdr:col>
      <xdr:colOff>50800</xdr:colOff>
      <xdr:row>41</xdr:row>
      <xdr:rowOff>44450</xdr:rowOff>
    </xdr:to>
    <xdr:sp macro="" textlink="">
      <xdr:nvSpPr>
        <xdr:cNvPr id="121" name="楕円 120"/>
        <xdr:cNvSpPr/>
      </xdr:nvSpPr>
      <xdr:spPr>
        <a:xfrm>
          <a:off x="104267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22" name="【図書館】&#10;一人当たり面積該当値テキスト"/>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114300</xdr:rowOff>
    </xdr:from>
    <xdr:to>
      <xdr:col>50</xdr:col>
      <xdr:colOff>165100</xdr:colOff>
      <xdr:row>41</xdr:row>
      <xdr:rowOff>44450</xdr:rowOff>
    </xdr:to>
    <xdr:sp macro="" textlink="">
      <xdr:nvSpPr>
        <xdr:cNvPr id="123" name="楕円 122"/>
        <xdr:cNvSpPr/>
      </xdr:nvSpPr>
      <xdr:spPr>
        <a:xfrm>
          <a:off x="9588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165100</xdr:rowOff>
    </xdr:from>
    <xdr:to>
      <xdr:col>55</xdr:col>
      <xdr:colOff>0</xdr:colOff>
      <xdr:row>40</xdr:row>
      <xdr:rowOff>165100</xdr:rowOff>
    </xdr:to>
    <xdr:cxnSp macro="">
      <xdr:nvCxnSpPr>
        <xdr:cNvPr id="124" name="直線コネクタ 123"/>
        <xdr:cNvCxnSpPr/>
      </xdr:nvCxnSpPr>
      <xdr:spPr>
        <a:xfrm>
          <a:off x="9639300" y="702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114300</xdr:rowOff>
    </xdr:from>
    <xdr:to>
      <xdr:col>46</xdr:col>
      <xdr:colOff>38100</xdr:colOff>
      <xdr:row>41</xdr:row>
      <xdr:rowOff>44450</xdr:rowOff>
    </xdr:to>
    <xdr:sp macro="" textlink="">
      <xdr:nvSpPr>
        <xdr:cNvPr id="125" name="楕円 124"/>
        <xdr:cNvSpPr/>
      </xdr:nvSpPr>
      <xdr:spPr>
        <a:xfrm>
          <a:off x="8699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165100</xdr:rowOff>
    </xdr:from>
    <xdr:to>
      <xdr:col>50</xdr:col>
      <xdr:colOff>114300</xdr:colOff>
      <xdr:row>40</xdr:row>
      <xdr:rowOff>165100</xdr:rowOff>
    </xdr:to>
    <xdr:cxnSp macro="">
      <xdr:nvCxnSpPr>
        <xdr:cNvPr id="126" name="直線コネクタ 125"/>
        <xdr:cNvCxnSpPr/>
      </xdr:nvCxnSpPr>
      <xdr:spPr>
        <a:xfrm>
          <a:off x="8750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7"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8"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35577</xdr:rowOff>
    </xdr:from>
    <xdr:ext cx="469744" cy="259045"/>
    <xdr:sp macro="" textlink="">
      <xdr:nvSpPr>
        <xdr:cNvPr id="130" name="n_1mainValue【図書館】&#10;一人当たり面積"/>
        <xdr:cNvSpPr txBox="1"/>
      </xdr:nvSpPr>
      <xdr:spPr>
        <a:xfrm>
          <a:off x="93917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35577</xdr:rowOff>
    </xdr:from>
    <xdr:ext cx="469744" cy="259045"/>
    <xdr:sp macro="" textlink="">
      <xdr:nvSpPr>
        <xdr:cNvPr id="131" name="n_2mainValue【図書館】&#10;一人当たり面積"/>
        <xdr:cNvSpPr txBox="1"/>
      </xdr:nvSpPr>
      <xdr:spPr>
        <a:xfrm>
          <a:off x="8515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59"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69" name="楕円 168"/>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120667</xdr:rowOff>
    </xdr:from>
    <xdr:ext cx="405111" cy="259045"/>
    <xdr:sp macro="" textlink="">
      <xdr:nvSpPr>
        <xdr:cNvPr id="170" name="【体育館・プール】&#10;有形固定資産減価償却率該当値テキスト"/>
        <xdr:cNvSpPr txBox="1"/>
      </xdr:nvSpPr>
      <xdr:spPr>
        <a:xfrm>
          <a:off x="4673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61214</xdr:rowOff>
    </xdr:from>
    <xdr:to>
      <xdr:col>20</xdr:col>
      <xdr:colOff>38100</xdr:colOff>
      <xdr:row>57</xdr:row>
      <xdr:rowOff>162814</xdr:rowOff>
    </xdr:to>
    <xdr:sp macro="" textlink="">
      <xdr:nvSpPr>
        <xdr:cNvPr id="171" name="楕円 170"/>
        <xdr:cNvSpPr/>
      </xdr:nvSpPr>
      <xdr:spPr>
        <a:xfrm>
          <a:off x="3746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112014</xdr:rowOff>
    </xdr:from>
    <xdr:to>
      <xdr:col>24</xdr:col>
      <xdr:colOff>63500</xdr:colOff>
      <xdr:row>58</xdr:row>
      <xdr:rowOff>148590</xdr:rowOff>
    </xdr:to>
    <xdr:cxnSp macro="">
      <xdr:nvCxnSpPr>
        <xdr:cNvPr id="172" name="直線コネクタ 171"/>
        <xdr:cNvCxnSpPr/>
      </xdr:nvCxnSpPr>
      <xdr:spPr>
        <a:xfrm>
          <a:off x="3797300" y="9884664"/>
          <a:ext cx="8382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109220</xdr:rowOff>
    </xdr:from>
    <xdr:to>
      <xdr:col>15</xdr:col>
      <xdr:colOff>101600</xdr:colOff>
      <xdr:row>58</xdr:row>
      <xdr:rowOff>39370</xdr:rowOff>
    </xdr:to>
    <xdr:sp macro="" textlink="">
      <xdr:nvSpPr>
        <xdr:cNvPr id="173" name="楕円 172"/>
        <xdr:cNvSpPr/>
      </xdr:nvSpPr>
      <xdr:spPr>
        <a:xfrm>
          <a:off x="2857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112014</xdr:rowOff>
    </xdr:from>
    <xdr:to>
      <xdr:col>19</xdr:col>
      <xdr:colOff>177800</xdr:colOff>
      <xdr:row>57</xdr:row>
      <xdr:rowOff>160020</xdr:rowOff>
    </xdr:to>
    <xdr:cxnSp macro="">
      <xdr:nvCxnSpPr>
        <xdr:cNvPr id="174" name="直線コネクタ 173"/>
        <xdr:cNvCxnSpPr/>
      </xdr:nvCxnSpPr>
      <xdr:spPr>
        <a:xfrm flipV="1">
          <a:off x="2908300" y="988466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75"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76"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7891</xdr:rowOff>
    </xdr:from>
    <xdr:ext cx="405111" cy="259045"/>
    <xdr:sp macro="" textlink="">
      <xdr:nvSpPr>
        <xdr:cNvPr id="178" name="n_1mainValue【体育館・プール】&#10;有形固定資産減価償却率"/>
        <xdr:cNvSpPr txBox="1"/>
      </xdr:nvSpPr>
      <xdr:spPr>
        <a:xfrm>
          <a:off x="3582044"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55897</xdr:rowOff>
    </xdr:from>
    <xdr:ext cx="405111" cy="259045"/>
    <xdr:sp macro="" textlink="">
      <xdr:nvSpPr>
        <xdr:cNvPr id="179" name="n_2mainValue【体育館・プール】&#10;有形固定資産減価償却率"/>
        <xdr:cNvSpPr txBox="1"/>
      </xdr:nvSpPr>
      <xdr:spPr>
        <a:xfrm>
          <a:off x="2705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116840</xdr:rowOff>
    </xdr:from>
    <xdr:to>
      <xdr:col>55</xdr:col>
      <xdr:colOff>50800</xdr:colOff>
      <xdr:row>64</xdr:row>
      <xdr:rowOff>46990</xdr:rowOff>
    </xdr:to>
    <xdr:sp macro="" textlink="">
      <xdr:nvSpPr>
        <xdr:cNvPr id="218" name="楕円 217"/>
        <xdr:cNvSpPr/>
      </xdr:nvSpPr>
      <xdr:spPr>
        <a:xfrm>
          <a:off x="10426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31767</xdr:rowOff>
    </xdr:from>
    <xdr:ext cx="469744" cy="259045"/>
    <xdr:sp macro="" textlink="">
      <xdr:nvSpPr>
        <xdr:cNvPr id="219" name="【体育館・プール】&#10;一人当たり面積該当値テキスト"/>
        <xdr:cNvSpPr txBox="1"/>
      </xdr:nvSpPr>
      <xdr:spPr>
        <a:xfrm>
          <a:off x="10515600"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129540</xdr:rowOff>
    </xdr:from>
    <xdr:to>
      <xdr:col>50</xdr:col>
      <xdr:colOff>165100</xdr:colOff>
      <xdr:row>64</xdr:row>
      <xdr:rowOff>59690</xdr:rowOff>
    </xdr:to>
    <xdr:sp macro="" textlink="">
      <xdr:nvSpPr>
        <xdr:cNvPr id="220" name="楕円 219"/>
        <xdr:cNvSpPr/>
      </xdr:nvSpPr>
      <xdr:spPr>
        <a:xfrm>
          <a:off x="95885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167640</xdr:rowOff>
    </xdr:from>
    <xdr:to>
      <xdr:col>55</xdr:col>
      <xdr:colOff>0</xdr:colOff>
      <xdr:row>64</xdr:row>
      <xdr:rowOff>8890</xdr:rowOff>
    </xdr:to>
    <xdr:cxnSp macro="">
      <xdr:nvCxnSpPr>
        <xdr:cNvPr id="221" name="直線コネクタ 220"/>
        <xdr:cNvCxnSpPr/>
      </xdr:nvCxnSpPr>
      <xdr:spPr>
        <a:xfrm flipV="1">
          <a:off x="9639300" y="1096899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129540</xdr:rowOff>
    </xdr:from>
    <xdr:to>
      <xdr:col>46</xdr:col>
      <xdr:colOff>38100</xdr:colOff>
      <xdr:row>64</xdr:row>
      <xdr:rowOff>59690</xdr:rowOff>
    </xdr:to>
    <xdr:sp macro="" textlink="">
      <xdr:nvSpPr>
        <xdr:cNvPr id="222" name="楕円 221"/>
        <xdr:cNvSpPr/>
      </xdr:nvSpPr>
      <xdr:spPr>
        <a:xfrm>
          <a:off x="86995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8890</xdr:rowOff>
    </xdr:from>
    <xdr:to>
      <xdr:col>50</xdr:col>
      <xdr:colOff>114300</xdr:colOff>
      <xdr:row>64</xdr:row>
      <xdr:rowOff>8890</xdr:rowOff>
    </xdr:to>
    <xdr:cxnSp macro="">
      <xdr:nvCxnSpPr>
        <xdr:cNvPr id="223" name="直線コネクタ 222"/>
        <xdr:cNvCxnSpPr/>
      </xdr:nvCxnSpPr>
      <xdr:spPr>
        <a:xfrm>
          <a:off x="8750300" y="10981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50817</xdr:rowOff>
    </xdr:from>
    <xdr:ext cx="469744" cy="259045"/>
    <xdr:sp macro="" textlink="">
      <xdr:nvSpPr>
        <xdr:cNvPr id="227" name="n_1mainValue【体育館・プール】&#10;一人当たり面積"/>
        <xdr:cNvSpPr txBox="1"/>
      </xdr:nvSpPr>
      <xdr:spPr>
        <a:xfrm>
          <a:off x="9391727" y="110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50817</xdr:rowOff>
    </xdr:from>
    <xdr:ext cx="469744" cy="259045"/>
    <xdr:sp macro="" textlink="">
      <xdr:nvSpPr>
        <xdr:cNvPr id="228" name="n_2mainValue【体育館・プール】&#10;一人当たり面積"/>
        <xdr:cNvSpPr txBox="1"/>
      </xdr:nvSpPr>
      <xdr:spPr>
        <a:xfrm>
          <a:off x="8515427" y="110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58"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68" name="楕円 267"/>
        <xdr:cNvSpPr/>
      </xdr:nvSpPr>
      <xdr:spPr>
        <a:xfrm>
          <a:off x="4584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114952</xdr:rowOff>
    </xdr:from>
    <xdr:ext cx="405111" cy="259045"/>
    <xdr:sp macro="" textlink="">
      <xdr:nvSpPr>
        <xdr:cNvPr id="269" name="【福祉施設】&#10;有形固定資産減価償却率該当値テキスト"/>
        <xdr:cNvSpPr txBox="1"/>
      </xdr:nvSpPr>
      <xdr:spPr>
        <a:xfrm>
          <a:off x="4673600"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145414</xdr:rowOff>
    </xdr:from>
    <xdr:to>
      <xdr:col>20</xdr:col>
      <xdr:colOff>38100</xdr:colOff>
      <xdr:row>83</xdr:row>
      <xdr:rowOff>75564</xdr:rowOff>
    </xdr:to>
    <xdr:sp macro="" textlink="">
      <xdr:nvSpPr>
        <xdr:cNvPr id="270" name="楕円 269"/>
        <xdr:cNvSpPr/>
      </xdr:nvSpPr>
      <xdr:spPr>
        <a:xfrm>
          <a:off x="3746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142875</xdr:rowOff>
    </xdr:from>
    <xdr:to>
      <xdr:col>24</xdr:col>
      <xdr:colOff>63500</xdr:colOff>
      <xdr:row>83</xdr:row>
      <xdr:rowOff>24764</xdr:rowOff>
    </xdr:to>
    <xdr:cxnSp macro="">
      <xdr:nvCxnSpPr>
        <xdr:cNvPr id="271" name="直線コネクタ 270"/>
        <xdr:cNvCxnSpPr/>
      </xdr:nvCxnSpPr>
      <xdr:spPr>
        <a:xfrm flipV="1">
          <a:off x="3797300" y="1420177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636</xdr:rowOff>
    </xdr:from>
    <xdr:to>
      <xdr:col>15</xdr:col>
      <xdr:colOff>101600</xdr:colOff>
      <xdr:row>83</xdr:row>
      <xdr:rowOff>102236</xdr:rowOff>
    </xdr:to>
    <xdr:sp macro="" textlink="">
      <xdr:nvSpPr>
        <xdr:cNvPr id="272" name="楕円 271"/>
        <xdr:cNvSpPr/>
      </xdr:nvSpPr>
      <xdr:spPr>
        <a:xfrm>
          <a:off x="2857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24764</xdr:rowOff>
    </xdr:from>
    <xdr:to>
      <xdr:col>19</xdr:col>
      <xdr:colOff>177800</xdr:colOff>
      <xdr:row>83</xdr:row>
      <xdr:rowOff>51436</xdr:rowOff>
    </xdr:to>
    <xdr:cxnSp macro="">
      <xdr:nvCxnSpPr>
        <xdr:cNvPr id="273" name="直線コネクタ 272"/>
        <xdr:cNvCxnSpPr/>
      </xdr:nvCxnSpPr>
      <xdr:spPr>
        <a:xfrm flipV="1">
          <a:off x="2908300" y="142551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74"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5"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92091</xdr:rowOff>
    </xdr:from>
    <xdr:ext cx="405111" cy="259045"/>
    <xdr:sp macro="" textlink="">
      <xdr:nvSpPr>
        <xdr:cNvPr id="277" name="n_1main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118763</xdr:rowOff>
    </xdr:from>
    <xdr:ext cx="405111" cy="259045"/>
    <xdr:sp macro="" textlink="">
      <xdr:nvSpPr>
        <xdr:cNvPr id="278" name="n_2mainValue【福祉施設】&#10;有形固定資産減価償却率"/>
        <xdr:cNvSpPr txBox="1"/>
      </xdr:nvSpPr>
      <xdr:spPr>
        <a:xfrm>
          <a:off x="27057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17" name="楕円 316"/>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57166</xdr:rowOff>
    </xdr:from>
    <xdr:ext cx="469744" cy="259045"/>
    <xdr:sp macro="" textlink="">
      <xdr:nvSpPr>
        <xdr:cNvPr id="318" name="【福祉施設】&#10;一人当たり面積該当値テキスト"/>
        <xdr:cNvSpPr txBox="1"/>
      </xdr:nvSpPr>
      <xdr:spPr>
        <a:xfrm>
          <a:off x="10515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2539</xdr:rowOff>
    </xdr:from>
    <xdr:to>
      <xdr:col>50</xdr:col>
      <xdr:colOff>165100</xdr:colOff>
      <xdr:row>84</xdr:row>
      <xdr:rowOff>104139</xdr:rowOff>
    </xdr:to>
    <xdr:sp macro="" textlink="">
      <xdr:nvSpPr>
        <xdr:cNvPr id="319" name="楕円 318"/>
        <xdr:cNvSpPr/>
      </xdr:nvSpPr>
      <xdr:spPr>
        <a:xfrm>
          <a:off x="9588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53339</xdr:rowOff>
    </xdr:from>
    <xdr:to>
      <xdr:col>55</xdr:col>
      <xdr:colOff>0</xdr:colOff>
      <xdr:row>84</xdr:row>
      <xdr:rowOff>129539</xdr:rowOff>
    </xdr:to>
    <xdr:cxnSp macro="">
      <xdr:nvCxnSpPr>
        <xdr:cNvPr id="320" name="直線コネクタ 319"/>
        <xdr:cNvCxnSpPr/>
      </xdr:nvCxnSpPr>
      <xdr:spPr>
        <a:xfrm>
          <a:off x="9639300" y="144551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21" name="楕円 320"/>
        <xdr:cNvSpPr/>
      </xdr:nvSpPr>
      <xdr:spPr>
        <a:xfrm>
          <a:off x="869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53339</xdr:rowOff>
    </xdr:to>
    <xdr:cxnSp macro="">
      <xdr:nvCxnSpPr>
        <xdr:cNvPr id="322" name="直線コネクタ 321"/>
        <xdr:cNvCxnSpPr/>
      </xdr:nvCxnSpPr>
      <xdr:spPr>
        <a:xfrm>
          <a:off x="8750300" y="14439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23"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24" name="n_2ave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95266</xdr:rowOff>
    </xdr:from>
    <xdr:ext cx="469744" cy="259045"/>
    <xdr:sp macro="" textlink="">
      <xdr:nvSpPr>
        <xdr:cNvPr id="326" name="n_1mainValue【福祉施設】&#10;一人当たり面積"/>
        <xdr:cNvSpPr txBox="1"/>
      </xdr:nvSpPr>
      <xdr:spPr>
        <a:xfrm>
          <a:off x="9391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27" name="n_2main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58"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40095</xdr:rowOff>
    </xdr:from>
    <xdr:to>
      <xdr:col>24</xdr:col>
      <xdr:colOff>114300</xdr:colOff>
      <xdr:row>102</xdr:row>
      <xdr:rowOff>141695</xdr:rowOff>
    </xdr:to>
    <xdr:sp macro="" textlink="">
      <xdr:nvSpPr>
        <xdr:cNvPr id="368" name="楕円 367"/>
        <xdr:cNvSpPr/>
      </xdr:nvSpPr>
      <xdr:spPr>
        <a:xfrm>
          <a:off x="45847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62972</xdr:rowOff>
    </xdr:from>
    <xdr:ext cx="405111" cy="259045"/>
    <xdr:sp macro="" textlink="">
      <xdr:nvSpPr>
        <xdr:cNvPr id="369" name="【市民会館】&#10;有形固定資産減価償却率該当値テキスト"/>
        <xdr:cNvSpPr txBox="1"/>
      </xdr:nvSpPr>
      <xdr:spPr>
        <a:xfrm>
          <a:off x="4673600" y="173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93980</xdr:rowOff>
    </xdr:from>
    <xdr:to>
      <xdr:col>20</xdr:col>
      <xdr:colOff>38100</xdr:colOff>
      <xdr:row>103</xdr:row>
      <xdr:rowOff>24130</xdr:rowOff>
    </xdr:to>
    <xdr:sp macro="" textlink="">
      <xdr:nvSpPr>
        <xdr:cNvPr id="370" name="楕円 369"/>
        <xdr:cNvSpPr/>
      </xdr:nvSpPr>
      <xdr:spPr>
        <a:xfrm>
          <a:off x="3746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90895</xdr:rowOff>
    </xdr:from>
    <xdr:to>
      <xdr:col>24</xdr:col>
      <xdr:colOff>63500</xdr:colOff>
      <xdr:row>102</xdr:row>
      <xdr:rowOff>144780</xdr:rowOff>
    </xdr:to>
    <xdr:cxnSp macro="">
      <xdr:nvCxnSpPr>
        <xdr:cNvPr id="371" name="直線コネクタ 370"/>
        <xdr:cNvCxnSpPr/>
      </xdr:nvCxnSpPr>
      <xdr:spPr>
        <a:xfrm flipV="1">
          <a:off x="3797300" y="17578795"/>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128270</xdr:rowOff>
    </xdr:from>
    <xdr:to>
      <xdr:col>15</xdr:col>
      <xdr:colOff>101600</xdr:colOff>
      <xdr:row>103</xdr:row>
      <xdr:rowOff>58420</xdr:rowOff>
    </xdr:to>
    <xdr:sp macro="" textlink="">
      <xdr:nvSpPr>
        <xdr:cNvPr id="372" name="楕円 371"/>
        <xdr:cNvSpPr/>
      </xdr:nvSpPr>
      <xdr:spPr>
        <a:xfrm>
          <a:off x="2857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144780</xdr:rowOff>
    </xdr:from>
    <xdr:to>
      <xdr:col>19</xdr:col>
      <xdr:colOff>177800</xdr:colOff>
      <xdr:row>103</xdr:row>
      <xdr:rowOff>7620</xdr:rowOff>
    </xdr:to>
    <xdr:cxnSp macro="">
      <xdr:nvCxnSpPr>
        <xdr:cNvPr id="373" name="直線コネクタ 372"/>
        <xdr:cNvCxnSpPr/>
      </xdr:nvCxnSpPr>
      <xdr:spPr>
        <a:xfrm flipV="1">
          <a:off x="2908300" y="1763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74"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7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40657</xdr:rowOff>
    </xdr:from>
    <xdr:ext cx="405111" cy="259045"/>
    <xdr:sp macro="" textlink="">
      <xdr:nvSpPr>
        <xdr:cNvPr id="377" name="n_1mainValue【市民会館】&#10;有形固定資産減価償却率"/>
        <xdr:cNvSpPr txBox="1"/>
      </xdr:nvSpPr>
      <xdr:spPr>
        <a:xfrm>
          <a:off x="3582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74947</xdr:rowOff>
    </xdr:from>
    <xdr:ext cx="405111" cy="259045"/>
    <xdr:sp macro="" textlink="">
      <xdr:nvSpPr>
        <xdr:cNvPr id="378" name="n_2mainValue【市民会館】&#10;有形固定資産減価償却率"/>
        <xdr:cNvSpPr txBox="1"/>
      </xdr:nvSpPr>
      <xdr:spPr>
        <a:xfrm>
          <a:off x="2705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03"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xdr:rowOff>
    </xdr:from>
    <xdr:to>
      <xdr:col>55</xdr:col>
      <xdr:colOff>50800</xdr:colOff>
      <xdr:row>106</xdr:row>
      <xdr:rowOff>115570</xdr:rowOff>
    </xdr:to>
    <xdr:sp macro="" textlink="">
      <xdr:nvSpPr>
        <xdr:cNvPr id="413" name="楕円 412"/>
        <xdr:cNvSpPr/>
      </xdr:nvSpPr>
      <xdr:spPr>
        <a:xfrm>
          <a:off x="10426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163847</xdr:rowOff>
    </xdr:from>
    <xdr:ext cx="469744" cy="259045"/>
    <xdr:sp macro="" textlink="">
      <xdr:nvSpPr>
        <xdr:cNvPr id="414" name="【市民会館】&#10;一人当たり面積該当値テキスト"/>
        <xdr:cNvSpPr txBox="1"/>
      </xdr:nvSpPr>
      <xdr:spPr>
        <a:xfrm>
          <a:off x="10515600"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15" name="楕円 414"/>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64770</xdr:rowOff>
    </xdr:from>
    <xdr:to>
      <xdr:col>55</xdr:col>
      <xdr:colOff>0</xdr:colOff>
      <xdr:row>106</xdr:row>
      <xdr:rowOff>76200</xdr:rowOff>
    </xdr:to>
    <xdr:cxnSp macro="">
      <xdr:nvCxnSpPr>
        <xdr:cNvPr id="416" name="直線コネクタ 415"/>
        <xdr:cNvCxnSpPr/>
      </xdr:nvCxnSpPr>
      <xdr:spPr>
        <a:xfrm flipV="1">
          <a:off x="9639300" y="18238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17" name="楕円 416"/>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76200</xdr:rowOff>
    </xdr:to>
    <xdr:cxnSp macro="">
      <xdr:nvCxnSpPr>
        <xdr:cNvPr id="418" name="直線コネクタ 417"/>
        <xdr:cNvCxnSpPr/>
      </xdr:nvCxnSpPr>
      <xdr:spPr>
        <a:xfrm>
          <a:off x="8750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19"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20"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422" name="n_1mainValue【市民会館】&#10;一人当たり面積"/>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23" name="n_2main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53"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463" name="楕円 462"/>
        <xdr:cNvSpPr/>
      </xdr:nvSpPr>
      <xdr:spPr>
        <a:xfrm>
          <a:off x="16268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36847</xdr:rowOff>
    </xdr:from>
    <xdr:ext cx="405111" cy="259045"/>
    <xdr:sp macro="" textlink="">
      <xdr:nvSpPr>
        <xdr:cNvPr id="464" name="【一般廃棄物処理施設】&#10;有形固定資産減価償却率該当値テキスト"/>
        <xdr:cNvSpPr txBox="1"/>
      </xdr:nvSpPr>
      <xdr:spPr>
        <a:xfrm>
          <a:off x="16357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38735</xdr:rowOff>
    </xdr:from>
    <xdr:to>
      <xdr:col>81</xdr:col>
      <xdr:colOff>101600</xdr:colOff>
      <xdr:row>37</xdr:row>
      <xdr:rowOff>140335</xdr:rowOff>
    </xdr:to>
    <xdr:sp macro="" textlink="">
      <xdr:nvSpPr>
        <xdr:cNvPr id="465" name="楕円 464"/>
        <xdr:cNvSpPr/>
      </xdr:nvSpPr>
      <xdr:spPr>
        <a:xfrm>
          <a:off x="15430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64770</xdr:rowOff>
    </xdr:from>
    <xdr:to>
      <xdr:col>85</xdr:col>
      <xdr:colOff>127000</xdr:colOff>
      <xdr:row>37</xdr:row>
      <xdr:rowOff>89535</xdr:rowOff>
    </xdr:to>
    <xdr:cxnSp macro="">
      <xdr:nvCxnSpPr>
        <xdr:cNvPr id="466" name="直線コネクタ 465"/>
        <xdr:cNvCxnSpPr/>
      </xdr:nvCxnSpPr>
      <xdr:spPr>
        <a:xfrm flipV="1">
          <a:off x="15481300" y="6236970"/>
          <a:ext cx="8382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467" name="楕円 466"/>
        <xdr:cNvSpPr/>
      </xdr:nvSpPr>
      <xdr:spPr>
        <a:xfrm>
          <a:off x="14541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89535</xdr:rowOff>
    </xdr:from>
    <xdr:to>
      <xdr:col>81</xdr:col>
      <xdr:colOff>50800</xdr:colOff>
      <xdr:row>37</xdr:row>
      <xdr:rowOff>139065</xdr:rowOff>
    </xdr:to>
    <xdr:cxnSp macro="">
      <xdr:nvCxnSpPr>
        <xdr:cNvPr id="468" name="直線コネクタ 467"/>
        <xdr:cNvCxnSpPr/>
      </xdr:nvCxnSpPr>
      <xdr:spPr>
        <a:xfrm flipV="1">
          <a:off x="14592300" y="64331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69"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70"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156862</xdr:rowOff>
    </xdr:from>
    <xdr:ext cx="405111" cy="259045"/>
    <xdr:sp macro="" textlink="">
      <xdr:nvSpPr>
        <xdr:cNvPr id="472" name="n_1main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73" name="n_2mainValue【一般廃棄物処理施設】&#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04" name="【一般廃棄物処理施設】&#10;一人当たり有形固定資産（償却資産）額平均値テキスト"/>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91618</xdr:rowOff>
    </xdr:from>
    <xdr:to>
      <xdr:col>116</xdr:col>
      <xdr:colOff>114300</xdr:colOff>
      <xdr:row>41</xdr:row>
      <xdr:rowOff>21768</xdr:rowOff>
    </xdr:to>
    <xdr:sp macro="" textlink="">
      <xdr:nvSpPr>
        <xdr:cNvPr id="514" name="楕円 513"/>
        <xdr:cNvSpPr/>
      </xdr:nvSpPr>
      <xdr:spPr>
        <a:xfrm>
          <a:off x="22110700" y="69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70045</xdr:rowOff>
    </xdr:from>
    <xdr:ext cx="534377" cy="259045"/>
    <xdr:sp macro="" textlink="">
      <xdr:nvSpPr>
        <xdr:cNvPr id="515" name="【一般廃棄物処理施設】&#10;一人当たり有形固定資産（償却資産）額該当値テキスト"/>
        <xdr:cNvSpPr txBox="1"/>
      </xdr:nvSpPr>
      <xdr:spPr>
        <a:xfrm>
          <a:off x="22199600" y="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39736</xdr:rowOff>
    </xdr:from>
    <xdr:to>
      <xdr:col>112</xdr:col>
      <xdr:colOff>38100</xdr:colOff>
      <xdr:row>40</xdr:row>
      <xdr:rowOff>141336</xdr:rowOff>
    </xdr:to>
    <xdr:sp macro="" textlink="">
      <xdr:nvSpPr>
        <xdr:cNvPr id="516" name="楕円 515"/>
        <xdr:cNvSpPr/>
      </xdr:nvSpPr>
      <xdr:spPr>
        <a:xfrm>
          <a:off x="21272500" y="68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90536</xdr:rowOff>
    </xdr:from>
    <xdr:to>
      <xdr:col>116</xdr:col>
      <xdr:colOff>63500</xdr:colOff>
      <xdr:row>40</xdr:row>
      <xdr:rowOff>142418</xdr:rowOff>
    </xdr:to>
    <xdr:cxnSp macro="">
      <xdr:nvCxnSpPr>
        <xdr:cNvPr id="517" name="直線コネクタ 516"/>
        <xdr:cNvCxnSpPr/>
      </xdr:nvCxnSpPr>
      <xdr:spPr>
        <a:xfrm>
          <a:off x="21323300" y="6948536"/>
          <a:ext cx="838200" cy="5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39758</xdr:rowOff>
    </xdr:from>
    <xdr:to>
      <xdr:col>107</xdr:col>
      <xdr:colOff>101600</xdr:colOff>
      <xdr:row>40</xdr:row>
      <xdr:rowOff>141358</xdr:rowOff>
    </xdr:to>
    <xdr:sp macro="" textlink="">
      <xdr:nvSpPr>
        <xdr:cNvPr id="518" name="楕円 517"/>
        <xdr:cNvSpPr/>
      </xdr:nvSpPr>
      <xdr:spPr>
        <a:xfrm>
          <a:off x="20383500" y="68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90536</xdr:rowOff>
    </xdr:from>
    <xdr:to>
      <xdr:col>111</xdr:col>
      <xdr:colOff>177800</xdr:colOff>
      <xdr:row>40</xdr:row>
      <xdr:rowOff>90558</xdr:rowOff>
    </xdr:to>
    <xdr:cxnSp macro="">
      <xdr:nvCxnSpPr>
        <xdr:cNvPr id="519" name="直線コネクタ 518"/>
        <xdr:cNvCxnSpPr/>
      </xdr:nvCxnSpPr>
      <xdr:spPr>
        <a:xfrm flipV="1">
          <a:off x="20434300" y="694853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20" name="n_1aveValue【一般廃棄物処理施設】&#10;一人当たり有形固定資産（償却資産）額"/>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21" name="n_2aveValue【一般廃棄物処理施設】&#10;一人当たり有形固定資産（償却資産）額"/>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132463</xdr:rowOff>
    </xdr:from>
    <xdr:ext cx="534377" cy="259045"/>
    <xdr:sp macro="" textlink="">
      <xdr:nvSpPr>
        <xdr:cNvPr id="523" name="n_1mainValue【一般廃棄物処理施設】&#10;一人当たり有形固定資産（償却資産）額"/>
        <xdr:cNvSpPr txBox="1"/>
      </xdr:nvSpPr>
      <xdr:spPr>
        <a:xfrm>
          <a:off x="21043411" y="699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132485</xdr:rowOff>
    </xdr:from>
    <xdr:ext cx="534377" cy="259045"/>
    <xdr:sp macro="" textlink="">
      <xdr:nvSpPr>
        <xdr:cNvPr id="524" name="n_2mainValue【一般廃棄物処理施設】&#10;一人当たり有形固定資産（償却資産）額"/>
        <xdr:cNvSpPr txBox="1"/>
      </xdr:nvSpPr>
      <xdr:spPr>
        <a:xfrm>
          <a:off x="20167111" y="69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5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63" name="楕円 562"/>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564" name="【保健センター・保健所】&#10;有形固定資産減価償却率該当値テキスト"/>
        <xdr:cNvSpPr txBox="1"/>
      </xdr:nvSpPr>
      <xdr:spPr>
        <a:xfrm>
          <a:off x="16357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80645</xdr:rowOff>
    </xdr:from>
    <xdr:to>
      <xdr:col>81</xdr:col>
      <xdr:colOff>101600</xdr:colOff>
      <xdr:row>60</xdr:row>
      <xdr:rowOff>10795</xdr:rowOff>
    </xdr:to>
    <xdr:sp macro="" textlink="">
      <xdr:nvSpPr>
        <xdr:cNvPr id="565" name="楕円 564"/>
        <xdr:cNvSpPr/>
      </xdr:nvSpPr>
      <xdr:spPr>
        <a:xfrm>
          <a:off x="15430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131445</xdr:rowOff>
    </xdr:from>
    <xdr:to>
      <xdr:col>85</xdr:col>
      <xdr:colOff>127000</xdr:colOff>
      <xdr:row>60</xdr:row>
      <xdr:rowOff>53340</xdr:rowOff>
    </xdr:to>
    <xdr:cxnSp macro="">
      <xdr:nvCxnSpPr>
        <xdr:cNvPr id="566" name="直線コネクタ 565"/>
        <xdr:cNvCxnSpPr/>
      </xdr:nvCxnSpPr>
      <xdr:spPr>
        <a:xfrm>
          <a:off x="15481300" y="1024699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67" name="楕円 566"/>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131445</xdr:rowOff>
    </xdr:from>
    <xdr:to>
      <xdr:col>81</xdr:col>
      <xdr:colOff>50800</xdr:colOff>
      <xdr:row>60</xdr:row>
      <xdr:rowOff>0</xdr:rowOff>
    </xdr:to>
    <xdr:cxnSp macro="">
      <xdr:nvCxnSpPr>
        <xdr:cNvPr id="568" name="直線コネクタ 567"/>
        <xdr:cNvCxnSpPr/>
      </xdr:nvCxnSpPr>
      <xdr:spPr>
        <a:xfrm flipV="1">
          <a:off x="14592300" y="10246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9"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70"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27322</xdr:rowOff>
    </xdr:from>
    <xdr:ext cx="405111" cy="259045"/>
    <xdr:sp macro="" textlink="">
      <xdr:nvSpPr>
        <xdr:cNvPr id="572" name="n_1mainValue【保健センター・保健所】&#10;有形固定資産減価償却率"/>
        <xdr:cNvSpPr txBox="1"/>
      </xdr:nvSpPr>
      <xdr:spPr>
        <a:xfrm>
          <a:off x="15266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73" name="n_2main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82550</xdr:rowOff>
    </xdr:from>
    <xdr:to>
      <xdr:col>116</xdr:col>
      <xdr:colOff>114300</xdr:colOff>
      <xdr:row>63</xdr:row>
      <xdr:rowOff>12700</xdr:rowOff>
    </xdr:to>
    <xdr:sp macro="" textlink="">
      <xdr:nvSpPr>
        <xdr:cNvPr id="612" name="楕円 611"/>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60977</xdr:rowOff>
    </xdr:from>
    <xdr:ext cx="469744" cy="259045"/>
    <xdr:sp macro="" textlink="">
      <xdr:nvSpPr>
        <xdr:cNvPr id="613" name="【保健センター・保健所】&#10;一人当たり面積該当値テキスト"/>
        <xdr:cNvSpPr txBox="1"/>
      </xdr:nvSpPr>
      <xdr:spPr>
        <a:xfrm>
          <a:off x="22199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614" name="楕円 613"/>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62</xdr:row>
      <xdr:rowOff>152400</xdr:rowOff>
    </xdr:to>
    <xdr:cxnSp macro="">
      <xdr:nvCxnSpPr>
        <xdr:cNvPr id="615" name="直線コネクタ 614"/>
        <xdr:cNvCxnSpPr/>
      </xdr:nvCxnSpPr>
      <xdr:spPr>
        <a:xfrm flipV="1">
          <a:off x="21323300" y="10763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616" name="楕円 615"/>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617" name="直線コネクタ 616"/>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19"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621"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22"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60" name="楕円 659"/>
        <xdr:cNvSpPr/>
      </xdr:nvSpPr>
      <xdr:spPr>
        <a:xfrm>
          <a:off x="162687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32021</xdr:rowOff>
    </xdr:from>
    <xdr:ext cx="405111" cy="259045"/>
    <xdr:sp macro="" textlink="">
      <xdr:nvSpPr>
        <xdr:cNvPr id="661" name="【消防施設】&#10;有形固定資産減価償却率該当値テキスト"/>
        <xdr:cNvSpPr txBox="1"/>
      </xdr:nvSpPr>
      <xdr:spPr>
        <a:xfrm>
          <a:off x="16357600" y="139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662" name="楕円 661"/>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104394</xdr:rowOff>
    </xdr:from>
    <xdr:to>
      <xdr:col>85</xdr:col>
      <xdr:colOff>127000</xdr:colOff>
      <xdr:row>81</xdr:row>
      <xdr:rowOff>140970</xdr:rowOff>
    </xdr:to>
    <xdr:cxnSp macro="">
      <xdr:nvCxnSpPr>
        <xdr:cNvPr id="663" name="直線コネクタ 662"/>
        <xdr:cNvCxnSpPr/>
      </xdr:nvCxnSpPr>
      <xdr:spPr>
        <a:xfrm flipV="1">
          <a:off x="15481300" y="139918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64" name="楕円 663"/>
        <xdr:cNvSpPr/>
      </xdr:nvSpPr>
      <xdr:spPr>
        <a:xfrm>
          <a:off x="14541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82</xdr:row>
      <xdr:rowOff>3811</xdr:rowOff>
    </xdr:to>
    <xdr:cxnSp macro="">
      <xdr:nvCxnSpPr>
        <xdr:cNvPr id="665" name="直線コネクタ 664"/>
        <xdr:cNvCxnSpPr/>
      </xdr:nvCxnSpPr>
      <xdr:spPr>
        <a:xfrm flipV="1">
          <a:off x="14592300" y="140284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666" name="n_1aveValue【消防施設】&#10;有形固定資産減価償却率"/>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36847</xdr:rowOff>
    </xdr:from>
    <xdr:ext cx="405111" cy="259045"/>
    <xdr:sp macro="" textlink="">
      <xdr:nvSpPr>
        <xdr:cNvPr id="669" name="n_1mainValue【消防施設】&#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70" name="n_2mainValue【消防施設】&#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07" name="楕円 706"/>
        <xdr:cNvSpPr/>
      </xdr:nvSpPr>
      <xdr:spPr>
        <a:xfrm>
          <a:off x="22110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49040</xdr:rowOff>
    </xdr:from>
    <xdr:ext cx="469744" cy="259045"/>
    <xdr:sp macro="" textlink="">
      <xdr:nvSpPr>
        <xdr:cNvPr id="708" name="【消防施設】&#10;一人当たり面積該当値テキスト"/>
        <xdr:cNvSpPr txBox="1"/>
      </xdr:nvSpPr>
      <xdr:spPr>
        <a:xfrm>
          <a:off x="22199600"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71882</xdr:rowOff>
    </xdr:from>
    <xdr:to>
      <xdr:col>112</xdr:col>
      <xdr:colOff>38100</xdr:colOff>
      <xdr:row>84</xdr:row>
      <xdr:rowOff>2032</xdr:rowOff>
    </xdr:to>
    <xdr:sp macro="" textlink="">
      <xdr:nvSpPr>
        <xdr:cNvPr id="709" name="楕円 708"/>
        <xdr:cNvSpPr/>
      </xdr:nvSpPr>
      <xdr:spPr>
        <a:xfrm>
          <a:off x="21272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76963</xdr:rowOff>
    </xdr:from>
    <xdr:to>
      <xdr:col>116</xdr:col>
      <xdr:colOff>63500</xdr:colOff>
      <xdr:row>83</xdr:row>
      <xdr:rowOff>122682</xdr:rowOff>
    </xdr:to>
    <xdr:cxnSp macro="">
      <xdr:nvCxnSpPr>
        <xdr:cNvPr id="710" name="直線コネクタ 709"/>
        <xdr:cNvCxnSpPr/>
      </xdr:nvCxnSpPr>
      <xdr:spPr>
        <a:xfrm flipV="1">
          <a:off x="21323300" y="1430731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71882</xdr:rowOff>
    </xdr:from>
    <xdr:to>
      <xdr:col>107</xdr:col>
      <xdr:colOff>101600</xdr:colOff>
      <xdr:row>84</xdr:row>
      <xdr:rowOff>2032</xdr:rowOff>
    </xdr:to>
    <xdr:sp macro="" textlink="">
      <xdr:nvSpPr>
        <xdr:cNvPr id="711" name="楕円 710"/>
        <xdr:cNvSpPr/>
      </xdr:nvSpPr>
      <xdr:spPr>
        <a:xfrm>
          <a:off x="20383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122682</xdr:rowOff>
    </xdr:from>
    <xdr:to>
      <xdr:col>111</xdr:col>
      <xdr:colOff>177800</xdr:colOff>
      <xdr:row>83</xdr:row>
      <xdr:rowOff>122682</xdr:rowOff>
    </xdr:to>
    <xdr:cxnSp macro="">
      <xdr:nvCxnSpPr>
        <xdr:cNvPr id="712" name="直線コネクタ 711"/>
        <xdr:cNvCxnSpPr/>
      </xdr:nvCxnSpPr>
      <xdr:spPr>
        <a:xfrm>
          <a:off x="20434300" y="1435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13"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14"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164609</xdr:rowOff>
    </xdr:from>
    <xdr:ext cx="469744" cy="259045"/>
    <xdr:sp macro="" textlink="">
      <xdr:nvSpPr>
        <xdr:cNvPr id="716" name="n_1mainValue【消防施設】&#10;一人当たり面積"/>
        <xdr:cNvSpPr txBox="1"/>
      </xdr:nvSpPr>
      <xdr:spPr>
        <a:xfrm>
          <a:off x="210757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17" name="n_2mainValue【消防施設】&#10;一人当たり面積"/>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47"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757" name="楕円 756"/>
        <xdr:cNvSpPr/>
      </xdr:nvSpPr>
      <xdr:spPr>
        <a:xfrm>
          <a:off x="16268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38752</xdr:rowOff>
    </xdr:from>
    <xdr:ext cx="405111" cy="259045"/>
    <xdr:sp macro="" textlink="">
      <xdr:nvSpPr>
        <xdr:cNvPr id="758" name="【庁舎】&#10;有形固定資産減価償却率該当値テキスト"/>
        <xdr:cNvSpPr txBox="1"/>
      </xdr:nvSpPr>
      <xdr:spPr>
        <a:xfrm>
          <a:off x="16357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84455</xdr:rowOff>
    </xdr:from>
    <xdr:to>
      <xdr:col>81</xdr:col>
      <xdr:colOff>101600</xdr:colOff>
      <xdr:row>104</xdr:row>
      <xdr:rowOff>14605</xdr:rowOff>
    </xdr:to>
    <xdr:sp macro="" textlink="">
      <xdr:nvSpPr>
        <xdr:cNvPr id="759" name="楕円 758"/>
        <xdr:cNvSpPr/>
      </xdr:nvSpPr>
      <xdr:spPr>
        <a:xfrm>
          <a:off x="15430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66675</xdr:rowOff>
    </xdr:from>
    <xdr:to>
      <xdr:col>85</xdr:col>
      <xdr:colOff>127000</xdr:colOff>
      <xdr:row>103</xdr:row>
      <xdr:rowOff>135255</xdr:rowOff>
    </xdr:to>
    <xdr:cxnSp macro="">
      <xdr:nvCxnSpPr>
        <xdr:cNvPr id="760" name="直線コネクタ 759"/>
        <xdr:cNvCxnSpPr/>
      </xdr:nvCxnSpPr>
      <xdr:spPr>
        <a:xfrm flipV="1">
          <a:off x="15481300" y="1772602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761" name="楕円 760"/>
        <xdr:cNvSpPr/>
      </xdr:nvSpPr>
      <xdr:spPr>
        <a:xfrm>
          <a:off x="14541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135255</xdr:rowOff>
    </xdr:from>
    <xdr:to>
      <xdr:col>81</xdr:col>
      <xdr:colOff>50800</xdr:colOff>
      <xdr:row>103</xdr:row>
      <xdr:rowOff>156211</xdr:rowOff>
    </xdr:to>
    <xdr:cxnSp macro="">
      <xdr:nvCxnSpPr>
        <xdr:cNvPr id="762" name="直線コネクタ 761"/>
        <xdr:cNvCxnSpPr/>
      </xdr:nvCxnSpPr>
      <xdr:spPr>
        <a:xfrm flipV="1">
          <a:off x="14592300" y="177946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63"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764"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31132</xdr:rowOff>
    </xdr:from>
    <xdr:ext cx="405111" cy="259045"/>
    <xdr:sp macro="" textlink="">
      <xdr:nvSpPr>
        <xdr:cNvPr id="766" name="n_1mainValue【庁舎】&#10;有形固定資産減価償却率"/>
        <xdr:cNvSpPr txBox="1"/>
      </xdr:nvSpPr>
      <xdr:spPr>
        <a:xfrm>
          <a:off x="152660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767" name="n_2mainValue【庁舎】&#10;有形固定資産減価償却率"/>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96"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806" name="楕円 805"/>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807" name="【庁舎】&#10;一人当たり面積該当値テキスト"/>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808" name="楕円 807"/>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167639</xdr:rowOff>
    </xdr:to>
    <xdr:cxnSp macro="">
      <xdr:nvCxnSpPr>
        <xdr:cNvPr id="809" name="直線コネクタ 808"/>
        <xdr:cNvCxnSpPr/>
      </xdr:nvCxnSpPr>
      <xdr:spPr>
        <a:xfrm>
          <a:off x="21323300" y="181013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810" name="楕円 809"/>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99061</xdr:rowOff>
    </xdr:to>
    <xdr:cxnSp macro="">
      <xdr:nvCxnSpPr>
        <xdr:cNvPr id="811" name="直線コネクタ 810"/>
        <xdr:cNvCxnSpPr/>
      </xdr:nvCxnSpPr>
      <xdr:spPr>
        <a:xfrm>
          <a:off x="20434300" y="18101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12"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13"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815" name="n_1mainValue【庁舎】&#10;一人当たり面積"/>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816" name="n_2main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図書館、体育館・プール、市民会館</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の施設類型において、有形固定資産減価償却率が類似団体平均より高く、一人当たりの面積が低い数値となっている。</a:t>
          </a:r>
          <a:r>
            <a:rPr kumimoji="1" lang="ja-JP" altLang="en-US" sz="1100">
              <a:solidFill>
                <a:schemeClr val="dk1"/>
              </a:solidFill>
              <a:effectLst/>
              <a:latin typeface="+mn-lt"/>
              <a:ea typeface="+mn-ea"/>
              <a:cs typeface="+mn-cs"/>
            </a:rPr>
            <a:t>一方で、市施設における</a:t>
          </a:r>
          <a:r>
            <a:rPr kumimoji="1" lang="ja-JP" altLang="ja-JP" sz="1100">
              <a:solidFill>
                <a:schemeClr val="dk1"/>
              </a:solidFill>
              <a:effectLst/>
              <a:latin typeface="+mn-lt"/>
              <a:ea typeface="+mn-ea"/>
              <a:cs typeface="+mn-cs"/>
            </a:rPr>
            <a:t>一人当たりの面積</a:t>
          </a:r>
          <a:r>
            <a:rPr kumimoji="1" lang="ja-JP" altLang="en-US" sz="1100">
              <a:solidFill>
                <a:schemeClr val="dk1"/>
              </a:solidFill>
              <a:effectLst/>
              <a:latin typeface="+mn-lt"/>
              <a:ea typeface="+mn-ea"/>
              <a:cs typeface="+mn-cs"/>
            </a:rPr>
            <a:t>は低いものの</a:t>
          </a:r>
          <a:r>
            <a:rPr kumimoji="1" lang="ja-JP" altLang="ja-JP" sz="1100">
              <a:solidFill>
                <a:schemeClr val="dk1"/>
              </a:solidFill>
              <a:effectLst/>
              <a:latin typeface="+mn-lt"/>
              <a:ea typeface="+mn-ea"/>
              <a:cs typeface="+mn-cs"/>
            </a:rPr>
            <a:t>、市内において県立の図書館、体育館、ホールが存在する</a:t>
          </a:r>
          <a:r>
            <a:rPr kumimoji="1" lang="ja-JP" altLang="en-US" sz="1100">
              <a:solidFill>
                <a:schemeClr val="dk1"/>
              </a:solidFill>
              <a:effectLst/>
              <a:latin typeface="+mn-lt"/>
              <a:ea typeface="+mn-ea"/>
              <a:cs typeface="+mn-cs"/>
            </a:rPr>
            <a:t>という特性がある。また、</a:t>
          </a:r>
          <a:r>
            <a:rPr kumimoji="1" lang="ja-JP" altLang="ja-JP" sz="1100">
              <a:solidFill>
                <a:schemeClr val="dk1"/>
              </a:solidFill>
              <a:effectLst/>
              <a:latin typeface="+mn-lt"/>
              <a:ea typeface="+mn-ea"/>
              <a:cs typeface="+mn-cs"/>
            </a:rPr>
            <a:t>有形固定資産減価償却率については、図書館で類似団体平均より</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程度高くなっている。図書館については昭和５０年代及び平成初頭に整備された</a:t>
          </a:r>
          <a:r>
            <a:rPr kumimoji="1" lang="ja-JP" altLang="en-US" sz="1100">
              <a:solidFill>
                <a:schemeClr val="dk1"/>
              </a:solidFill>
              <a:effectLst/>
              <a:latin typeface="+mn-lt"/>
              <a:ea typeface="+mn-ea"/>
              <a:cs typeface="+mn-cs"/>
            </a:rPr>
            <a:t>施設・設備の</a:t>
          </a:r>
          <a:r>
            <a:rPr kumimoji="1" lang="ja-JP" altLang="ja-JP" sz="1100">
              <a:solidFill>
                <a:schemeClr val="dk1"/>
              </a:solidFill>
              <a:effectLst/>
              <a:latin typeface="+mn-lt"/>
              <a:ea typeface="+mn-ea"/>
              <a:cs typeface="+mn-cs"/>
            </a:rPr>
            <a:t>老朽化が進んで</a:t>
          </a:r>
          <a:r>
            <a:rPr kumimoji="1" lang="ja-JP" altLang="en-US" sz="1100">
              <a:solidFill>
                <a:schemeClr val="dk1"/>
              </a:solidFill>
              <a:effectLst/>
              <a:latin typeface="+mn-lt"/>
              <a:ea typeface="+mn-ea"/>
              <a:cs typeface="+mn-cs"/>
            </a:rPr>
            <a:t>きたもので、</a:t>
          </a:r>
          <a:r>
            <a:rPr kumimoji="1" lang="ja-JP" altLang="ja-JP" sz="1100">
              <a:solidFill>
                <a:schemeClr val="dk1"/>
              </a:solidFill>
              <a:effectLst/>
              <a:latin typeface="+mn-lt"/>
              <a:ea typeface="+mn-ea"/>
              <a:cs typeface="+mn-cs"/>
            </a:rPr>
            <a:t>維持管理経費の増加に留意し</a:t>
          </a:r>
          <a:r>
            <a:rPr kumimoji="1" lang="ja-JP" altLang="en-US" sz="1100">
              <a:solidFill>
                <a:schemeClr val="dk1"/>
              </a:solidFill>
              <a:effectLst/>
              <a:latin typeface="+mn-lt"/>
              <a:ea typeface="+mn-ea"/>
              <a:cs typeface="+mn-cs"/>
            </a:rPr>
            <a:t>なければならない。また、体育館・プールについては平成３０年度に供用開始した</a:t>
          </a:r>
          <a:r>
            <a:rPr kumimoji="1" lang="ja-JP" altLang="ja-JP" sz="1100">
              <a:solidFill>
                <a:schemeClr val="dk1"/>
              </a:solidFill>
              <a:effectLst/>
              <a:latin typeface="+mn-lt"/>
              <a:ea typeface="+mn-ea"/>
              <a:cs typeface="+mn-cs"/>
            </a:rPr>
            <a:t>プール</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改築更新</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指数</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342,950
338,674
464.51
122,409,188
120,556,614
1,310,386
69,382,038
113,517,269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と同じ</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ポイントとなり、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近年では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とほぼ同じ水準が続いている。</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基礎自治体として欠かすことのできない市民サービスを確保するとともに、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期間とする総合計画第</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期実行計画に沿った施策に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予算を重点配分し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、市民の意見を反映しながら主体的な指向の下でまちづくりを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推進する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財政の健全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性の持続</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89605</xdr:rowOff>
    </xdr:to>
    <xdr:cxnSp macro="">
      <xdr:nvCxnSpPr>
        <xdr:cNvPr id="75" name="直線コネクタ 74"/>
        <xdr:cNvCxnSpPr/>
      </xdr:nvCxnSpPr>
      <xdr:spPr>
        <a:xfrm flipV="1">
          <a:off x="2336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xdr:cNvCxnSpPr/>
      </xdr:nvCxnSpPr>
      <xdr:spPr>
        <a:xfrm flipV="1">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歳入では、市税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や地方消費税交付金、普通地方交付税等の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市立大津市民病院</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の運営費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、公営企業会計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等の補助費等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経常経費充当一般財源額が前年度比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したことにより、変動したものである。</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今後も行政改革プラン</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に沿った取り組みを推進し、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歳出の適正化と歳入の確保に努め、数値の改善を図る。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64</xdr:row>
      <xdr:rowOff>116586</xdr:rowOff>
    </xdr:to>
    <xdr:cxnSp macro="">
      <xdr:nvCxnSpPr>
        <xdr:cNvPr id="130" name="直線コネクタ 129"/>
        <xdr:cNvCxnSpPr/>
      </xdr:nvCxnSpPr>
      <xdr:spPr>
        <a:xfrm>
          <a:off x="4114800" y="1097838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64</xdr:row>
      <xdr:rowOff>155194</xdr:rowOff>
    </xdr:to>
    <xdr:cxnSp macro="">
      <xdr:nvCxnSpPr>
        <xdr:cNvPr id="133" name="直線コネクタ 132"/>
        <xdr:cNvCxnSpPr/>
      </xdr:nvCxnSpPr>
      <xdr:spPr>
        <a:xfrm flipV="1">
          <a:off x="3225800" y="1097838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64</xdr:row>
      <xdr:rowOff>155194</xdr:rowOff>
    </xdr:to>
    <xdr:cxnSp macro="">
      <xdr:nvCxnSpPr>
        <xdr:cNvPr id="136" name="直線コネクタ 135"/>
        <xdr:cNvCxnSpPr/>
      </xdr:nvCxnSpPr>
      <xdr:spPr>
        <a:xfrm>
          <a:off x="2336800" y="110314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58674</xdr:rowOff>
    </xdr:to>
    <xdr:cxnSp macro="">
      <xdr:nvCxnSpPr>
        <xdr:cNvPr id="139" name="直線コネクタ 138"/>
        <xdr:cNvCxnSpPr/>
      </xdr:nvCxnSpPr>
      <xdr:spPr>
        <a:xfrm>
          <a:off x="1447800" y="110073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49" name="楕円 148"/>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82313</xdr:rowOff>
    </xdr:from>
    <xdr:ext cx="762000" cy="259045"/>
    <xdr:sp macro="" textlink="">
      <xdr:nvSpPr>
        <xdr:cNvPr id="150" name="財政構造の弾力性該当値テキスト"/>
        <xdr:cNvSpPr txBox="1"/>
      </xdr:nvSpPr>
      <xdr:spPr>
        <a:xfrm>
          <a:off x="50419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1" name="楕円 150"/>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52" name="テキスト ボックス 151"/>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3" name="楕円 152"/>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4" name="テキスト ボックス 153"/>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5" name="楕円 154"/>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56" name="テキスト ボックス 155"/>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7" name="楕円 156"/>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95521</xdr:rowOff>
    </xdr:from>
    <xdr:ext cx="762000" cy="259045"/>
    <xdr:sp macro="" textlink="">
      <xdr:nvSpPr>
        <xdr:cNvPr id="158" name="テキスト ボックス 157"/>
        <xdr:cNvSpPr txBox="1"/>
      </xdr:nvSpPr>
      <xdr:spPr>
        <a:xfrm>
          <a:off x="1066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円の減少となり、類似団体平均を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ることになった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人件費においては、特別職・管理職員の給与の独自カットの継続、行政改革プランに基づく長時間勤務削減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、人事・給与構造改革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んだ結果、退職</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手当金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を除く職員給与費が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前年度に比べて減少した。物件費では、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一部事務の民営化移行に伴う運営経費、電算システムの新元号対応費用等が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臨時福祉給付金支給事業費等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が上回り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、物件費全体で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今後とも人件費については、時間外勤務の縮減、民間委託の推進などにより、物件費については、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発注、調達方法の見直し改善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などによりコスト削減に努める。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159330</xdr:rowOff>
    </xdr:from>
    <xdr:to>
      <xdr:col>23</xdr:col>
      <xdr:colOff>133350</xdr:colOff>
      <xdr:row>82</xdr:row>
      <xdr:rowOff>7384</xdr:rowOff>
    </xdr:to>
    <xdr:cxnSp macro="">
      <xdr:nvCxnSpPr>
        <xdr:cNvPr id="193" name="直線コネクタ 192"/>
        <xdr:cNvCxnSpPr/>
      </xdr:nvCxnSpPr>
      <xdr:spPr>
        <a:xfrm flipV="1">
          <a:off x="4114800" y="14046780"/>
          <a:ext cx="838200" cy="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7384</xdr:rowOff>
    </xdr:from>
    <xdr:to>
      <xdr:col>19</xdr:col>
      <xdr:colOff>133350</xdr:colOff>
      <xdr:row>82</xdr:row>
      <xdr:rowOff>10240</xdr:rowOff>
    </xdr:to>
    <xdr:cxnSp macro="">
      <xdr:nvCxnSpPr>
        <xdr:cNvPr id="196" name="直線コネクタ 195"/>
        <xdr:cNvCxnSpPr/>
      </xdr:nvCxnSpPr>
      <xdr:spPr>
        <a:xfrm flipV="1">
          <a:off x="3225800" y="14066284"/>
          <a:ext cx="889000" cy="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481</xdr:rowOff>
    </xdr:from>
    <xdr:to>
      <xdr:col>15</xdr:col>
      <xdr:colOff>82550</xdr:colOff>
      <xdr:row>82</xdr:row>
      <xdr:rowOff>10240</xdr:rowOff>
    </xdr:to>
    <xdr:cxnSp macro="">
      <xdr:nvCxnSpPr>
        <xdr:cNvPr id="199" name="直線コネクタ 198"/>
        <xdr:cNvCxnSpPr/>
      </xdr:nvCxnSpPr>
      <xdr:spPr>
        <a:xfrm>
          <a:off x="2336800" y="14059381"/>
          <a:ext cx="889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82944</xdr:rowOff>
    </xdr:from>
    <xdr:to>
      <xdr:col>11</xdr:col>
      <xdr:colOff>31750</xdr:colOff>
      <xdr:row>82</xdr:row>
      <xdr:rowOff>481</xdr:rowOff>
    </xdr:to>
    <xdr:cxnSp macro="">
      <xdr:nvCxnSpPr>
        <xdr:cNvPr id="202" name="直線コネクタ 201"/>
        <xdr:cNvCxnSpPr/>
      </xdr:nvCxnSpPr>
      <xdr:spPr>
        <a:xfrm>
          <a:off x="1447800" y="13970394"/>
          <a:ext cx="889000" cy="8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108530</xdr:rowOff>
    </xdr:from>
    <xdr:to>
      <xdr:col>23</xdr:col>
      <xdr:colOff>184150</xdr:colOff>
      <xdr:row>82</xdr:row>
      <xdr:rowOff>38680</xdr:rowOff>
    </xdr:to>
    <xdr:sp macro="" textlink="">
      <xdr:nvSpPr>
        <xdr:cNvPr id="212" name="楕円 211"/>
        <xdr:cNvSpPr/>
      </xdr:nvSpPr>
      <xdr:spPr>
        <a:xfrm>
          <a:off x="4902200" y="139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125057</xdr:rowOff>
    </xdr:from>
    <xdr:ext cx="762000" cy="259045"/>
    <xdr:sp macro="" textlink="">
      <xdr:nvSpPr>
        <xdr:cNvPr id="213" name="人件費・物件費等の状況該当値テキスト"/>
        <xdr:cNvSpPr txBox="1"/>
      </xdr:nvSpPr>
      <xdr:spPr>
        <a:xfrm>
          <a:off x="5041900" y="138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128034</xdr:rowOff>
    </xdr:from>
    <xdr:to>
      <xdr:col>19</xdr:col>
      <xdr:colOff>184150</xdr:colOff>
      <xdr:row>82</xdr:row>
      <xdr:rowOff>58184</xdr:rowOff>
    </xdr:to>
    <xdr:sp macro="" textlink="">
      <xdr:nvSpPr>
        <xdr:cNvPr id="214" name="楕円 213"/>
        <xdr:cNvSpPr/>
      </xdr:nvSpPr>
      <xdr:spPr>
        <a:xfrm>
          <a:off x="4064000" y="1401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42961</xdr:rowOff>
    </xdr:from>
    <xdr:ext cx="736600" cy="259045"/>
    <xdr:sp macro="" textlink="">
      <xdr:nvSpPr>
        <xdr:cNvPr id="215" name="テキスト ボックス 214"/>
        <xdr:cNvSpPr txBox="1"/>
      </xdr:nvSpPr>
      <xdr:spPr>
        <a:xfrm>
          <a:off x="3733800" y="14101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130890</xdr:rowOff>
    </xdr:from>
    <xdr:to>
      <xdr:col>15</xdr:col>
      <xdr:colOff>133350</xdr:colOff>
      <xdr:row>82</xdr:row>
      <xdr:rowOff>61040</xdr:rowOff>
    </xdr:to>
    <xdr:sp macro="" textlink="">
      <xdr:nvSpPr>
        <xdr:cNvPr id="216" name="楕円 215"/>
        <xdr:cNvSpPr/>
      </xdr:nvSpPr>
      <xdr:spPr>
        <a:xfrm>
          <a:off x="3175000" y="1401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45817</xdr:rowOff>
    </xdr:from>
    <xdr:ext cx="762000" cy="259045"/>
    <xdr:sp macro="" textlink="">
      <xdr:nvSpPr>
        <xdr:cNvPr id="217" name="テキスト ボックス 216"/>
        <xdr:cNvSpPr txBox="1"/>
      </xdr:nvSpPr>
      <xdr:spPr>
        <a:xfrm>
          <a:off x="2844800" y="1410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121131</xdr:rowOff>
    </xdr:from>
    <xdr:to>
      <xdr:col>11</xdr:col>
      <xdr:colOff>82550</xdr:colOff>
      <xdr:row>82</xdr:row>
      <xdr:rowOff>51281</xdr:rowOff>
    </xdr:to>
    <xdr:sp macro="" textlink="">
      <xdr:nvSpPr>
        <xdr:cNvPr id="218" name="楕円 217"/>
        <xdr:cNvSpPr/>
      </xdr:nvSpPr>
      <xdr:spPr>
        <a:xfrm>
          <a:off x="2286000" y="140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36058</xdr:rowOff>
    </xdr:from>
    <xdr:ext cx="762000" cy="259045"/>
    <xdr:sp macro="" textlink="">
      <xdr:nvSpPr>
        <xdr:cNvPr id="219" name="テキスト ボックス 218"/>
        <xdr:cNvSpPr txBox="1"/>
      </xdr:nvSpPr>
      <xdr:spPr>
        <a:xfrm>
          <a:off x="1955800" y="1409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32144</xdr:rowOff>
    </xdr:from>
    <xdr:to>
      <xdr:col>7</xdr:col>
      <xdr:colOff>31750</xdr:colOff>
      <xdr:row>81</xdr:row>
      <xdr:rowOff>133744</xdr:rowOff>
    </xdr:to>
    <xdr:sp macro="" textlink="">
      <xdr:nvSpPr>
        <xdr:cNvPr id="220" name="楕円 219"/>
        <xdr:cNvSpPr/>
      </xdr:nvSpPr>
      <xdr:spPr>
        <a:xfrm>
          <a:off x="1397000" y="1391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143921</xdr:rowOff>
    </xdr:from>
    <xdr:ext cx="762000" cy="259045"/>
    <xdr:sp macro="" textlink="">
      <xdr:nvSpPr>
        <xdr:cNvPr id="221" name="テキスト ボックス 220"/>
        <xdr:cNvSpPr txBox="1"/>
      </xdr:nvSpPr>
      <xdr:spPr>
        <a:xfrm>
          <a:off x="1066800" y="1368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大津市人事・給与構造改革としてポスト管理の徹底や給料の最高号給の引下げ等を行った結果、ラスパイレス指数は着実に低下したところである。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引続き改革を着実に推進するとともに、人事評価制度に基づく給与制度の運用を継続し、職員給与費の適正化に努める。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1059</xdr:rowOff>
    </xdr:to>
    <xdr:cxnSp macro="">
      <xdr:nvCxnSpPr>
        <xdr:cNvPr id="255" name="直線コネクタ 254"/>
        <xdr:cNvCxnSpPr/>
      </xdr:nvCxnSpPr>
      <xdr:spPr>
        <a:xfrm flipV="1">
          <a:off x="16179800" y="14605000"/>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1059</xdr:rowOff>
    </xdr:from>
    <xdr:to>
      <xdr:col>77</xdr:col>
      <xdr:colOff>44450</xdr:colOff>
      <xdr:row>87</xdr:row>
      <xdr:rowOff>70909</xdr:rowOff>
    </xdr:to>
    <xdr:cxnSp macro="">
      <xdr:nvCxnSpPr>
        <xdr:cNvPr id="258" name="直線コネクタ 257"/>
        <xdr:cNvCxnSpPr/>
      </xdr:nvCxnSpPr>
      <xdr:spPr>
        <a:xfrm flipV="1">
          <a:off x="15290800" y="1474575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88</xdr:row>
      <xdr:rowOff>20109</xdr:rowOff>
    </xdr:to>
    <xdr:cxnSp macro="">
      <xdr:nvCxnSpPr>
        <xdr:cNvPr id="261" name="直線コネクタ 260"/>
        <xdr:cNvCxnSpPr/>
      </xdr:nvCxnSpPr>
      <xdr:spPr>
        <a:xfrm flipV="1">
          <a:off x="14401800" y="1498705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20109</xdr:rowOff>
    </xdr:from>
    <xdr:to>
      <xdr:col>68</xdr:col>
      <xdr:colOff>152400</xdr:colOff>
      <xdr:row>88</xdr:row>
      <xdr:rowOff>20109</xdr:rowOff>
    </xdr:to>
    <xdr:cxnSp macro="">
      <xdr:nvCxnSpPr>
        <xdr:cNvPr id="264" name="直線コネクタ 263"/>
        <xdr:cNvCxnSpPr/>
      </xdr:nvCxnSpPr>
      <xdr:spPr>
        <a:xfrm>
          <a:off x="13512800" y="15107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6" name="楕円 275"/>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36636</xdr:rowOff>
    </xdr:from>
    <xdr:ext cx="736600" cy="259045"/>
    <xdr:sp macro="" textlink="">
      <xdr:nvSpPr>
        <xdr:cNvPr id="277" name="テキスト ボックス 276"/>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20109</xdr:rowOff>
    </xdr:from>
    <xdr:to>
      <xdr:col>73</xdr:col>
      <xdr:colOff>44450</xdr:colOff>
      <xdr:row>87</xdr:row>
      <xdr:rowOff>121709</xdr:rowOff>
    </xdr:to>
    <xdr:sp macro="" textlink="">
      <xdr:nvSpPr>
        <xdr:cNvPr id="278" name="楕円 277"/>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79" name="テキスト ボックス 278"/>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140759</xdr:rowOff>
    </xdr:from>
    <xdr:to>
      <xdr:col>68</xdr:col>
      <xdr:colOff>203200</xdr:colOff>
      <xdr:row>88</xdr:row>
      <xdr:rowOff>70909</xdr:rowOff>
    </xdr:to>
    <xdr:sp macro="" textlink="">
      <xdr:nvSpPr>
        <xdr:cNvPr id="280" name="楕円 279"/>
        <xdr:cNvSpPr/>
      </xdr:nvSpPr>
      <xdr:spPr>
        <a:xfrm>
          <a:off x="14351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55686</xdr:rowOff>
    </xdr:from>
    <xdr:ext cx="762000" cy="259045"/>
    <xdr:sp macro="" textlink="">
      <xdr:nvSpPr>
        <xdr:cNvPr id="281" name="テキスト ボックス 280"/>
        <xdr:cNvSpPr txBox="1"/>
      </xdr:nvSpPr>
      <xdr:spPr>
        <a:xfrm>
          <a:off x="14020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140759</xdr:rowOff>
    </xdr:from>
    <xdr:to>
      <xdr:col>64</xdr:col>
      <xdr:colOff>152400</xdr:colOff>
      <xdr:row>88</xdr:row>
      <xdr:rowOff>70909</xdr:rowOff>
    </xdr:to>
    <xdr:sp macro="" textlink="">
      <xdr:nvSpPr>
        <xdr:cNvPr id="282" name="楕円 281"/>
        <xdr:cNvSpPr/>
      </xdr:nvSpPr>
      <xdr:spPr>
        <a:xfrm>
          <a:off x="13462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55686</xdr:rowOff>
    </xdr:from>
    <xdr:ext cx="762000" cy="259045"/>
    <xdr:sp macro="" textlink="">
      <xdr:nvSpPr>
        <xdr:cNvPr id="283" name="テキスト ボックス 282"/>
        <xdr:cNvSpPr txBox="1"/>
      </xdr:nvSpPr>
      <xdr:spPr>
        <a:xfrm>
          <a:off x="13131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平成９年度から実施している職員の採用抑制により、類似団体平均を下回っている。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今後、多くの退職者が見込まれるため、適正な職員配置を進める一方、人員削減により行政サービスが低下しないよう、適正かつ効率的な人員配置に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88356</xdr:rowOff>
    </xdr:from>
    <xdr:to>
      <xdr:col>81</xdr:col>
      <xdr:colOff>44450</xdr:colOff>
      <xdr:row>61</xdr:row>
      <xdr:rowOff>133169</xdr:rowOff>
    </xdr:to>
    <xdr:cxnSp macro="">
      <xdr:nvCxnSpPr>
        <xdr:cNvPr id="320" name="直線コネクタ 319"/>
        <xdr:cNvCxnSpPr/>
      </xdr:nvCxnSpPr>
      <xdr:spPr>
        <a:xfrm flipV="1">
          <a:off x="16179800" y="10546806"/>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133169</xdr:rowOff>
    </xdr:from>
    <xdr:to>
      <xdr:col>77</xdr:col>
      <xdr:colOff>44450</xdr:colOff>
      <xdr:row>61</xdr:row>
      <xdr:rowOff>146957</xdr:rowOff>
    </xdr:to>
    <xdr:cxnSp macro="">
      <xdr:nvCxnSpPr>
        <xdr:cNvPr id="323" name="直線コネクタ 322"/>
        <xdr:cNvCxnSpPr/>
      </xdr:nvCxnSpPr>
      <xdr:spPr>
        <a:xfrm flipV="1">
          <a:off x="15290800" y="1059161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122827</xdr:rowOff>
    </xdr:from>
    <xdr:to>
      <xdr:col>72</xdr:col>
      <xdr:colOff>203200</xdr:colOff>
      <xdr:row>61</xdr:row>
      <xdr:rowOff>146957</xdr:rowOff>
    </xdr:to>
    <xdr:cxnSp macro="">
      <xdr:nvCxnSpPr>
        <xdr:cNvPr id="326" name="直線コネクタ 325"/>
        <xdr:cNvCxnSpPr/>
      </xdr:nvCxnSpPr>
      <xdr:spPr>
        <a:xfrm>
          <a:off x="14401800" y="105812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105591</xdr:rowOff>
    </xdr:from>
    <xdr:to>
      <xdr:col>68</xdr:col>
      <xdr:colOff>152400</xdr:colOff>
      <xdr:row>61</xdr:row>
      <xdr:rowOff>122827</xdr:rowOff>
    </xdr:to>
    <xdr:cxnSp macro="">
      <xdr:nvCxnSpPr>
        <xdr:cNvPr id="329" name="直線コネクタ 328"/>
        <xdr:cNvCxnSpPr/>
      </xdr:nvCxnSpPr>
      <xdr:spPr>
        <a:xfrm>
          <a:off x="13512800" y="1056404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37556</xdr:rowOff>
    </xdr:from>
    <xdr:to>
      <xdr:col>81</xdr:col>
      <xdr:colOff>95250</xdr:colOff>
      <xdr:row>61</xdr:row>
      <xdr:rowOff>139156</xdr:rowOff>
    </xdr:to>
    <xdr:sp macro="" textlink="">
      <xdr:nvSpPr>
        <xdr:cNvPr id="339" name="楕円 338"/>
        <xdr:cNvSpPr/>
      </xdr:nvSpPr>
      <xdr:spPr>
        <a:xfrm>
          <a:off x="16967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54083</xdr:rowOff>
    </xdr:from>
    <xdr:ext cx="762000" cy="259045"/>
    <xdr:sp macro="" textlink="">
      <xdr:nvSpPr>
        <xdr:cNvPr id="340" name="定員管理の状況該当値テキスト"/>
        <xdr:cNvSpPr txBox="1"/>
      </xdr:nvSpPr>
      <xdr:spPr>
        <a:xfrm>
          <a:off x="171069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82369</xdr:rowOff>
    </xdr:from>
    <xdr:to>
      <xdr:col>77</xdr:col>
      <xdr:colOff>95250</xdr:colOff>
      <xdr:row>62</xdr:row>
      <xdr:rowOff>12519</xdr:rowOff>
    </xdr:to>
    <xdr:sp macro="" textlink="">
      <xdr:nvSpPr>
        <xdr:cNvPr id="341" name="楕円 340"/>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22696</xdr:rowOff>
    </xdr:from>
    <xdr:ext cx="736600" cy="259045"/>
    <xdr:sp macro="" textlink="">
      <xdr:nvSpPr>
        <xdr:cNvPr id="342" name="テキスト ボックス 341"/>
        <xdr:cNvSpPr txBox="1"/>
      </xdr:nvSpPr>
      <xdr:spPr>
        <a:xfrm>
          <a:off x="15798800" y="1030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96157</xdr:rowOff>
    </xdr:from>
    <xdr:to>
      <xdr:col>73</xdr:col>
      <xdr:colOff>44450</xdr:colOff>
      <xdr:row>62</xdr:row>
      <xdr:rowOff>26307</xdr:rowOff>
    </xdr:to>
    <xdr:sp macro="" textlink="">
      <xdr:nvSpPr>
        <xdr:cNvPr id="343" name="楕円 342"/>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36484</xdr:rowOff>
    </xdr:from>
    <xdr:ext cx="762000" cy="259045"/>
    <xdr:sp macro="" textlink="">
      <xdr:nvSpPr>
        <xdr:cNvPr id="344" name="テキスト ボックス 343"/>
        <xdr:cNvSpPr txBox="1"/>
      </xdr:nvSpPr>
      <xdr:spPr>
        <a:xfrm>
          <a:off x="14909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72027</xdr:rowOff>
    </xdr:from>
    <xdr:to>
      <xdr:col>68</xdr:col>
      <xdr:colOff>203200</xdr:colOff>
      <xdr:row>62</xdr:row>
      <xdr:rowOff>2177</xdr:rowOff>
    </xdr:to>
    <xdr:sp macro="" textlink="">
      <xdr:nvSpPr>
        <xdr:cNvPr id="345" name="楕円 344"/>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12354</xdr:rowOff>
    </xdr:from>
    <xdr:ext cx="762000" cy="259045"/>
    <xdr:sp macro="" textlink="">
      <xdr:nvSpPr>
        <xdr:cNvPr id="346" name="テキスト ボックス 345"/>
        <xdr:cNvSpPr txBox="1"/>
      </xdr:nvSpPr>
      <xdr:spPr>
        <a:xfrm>
          <a:off x="14020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54791</xdr:rowOff>
    </xdr:from>
    <xdr:to>
      <xdr:col>64</xdr:col>
      <xdr:colOff>152400</xdr:colOff>
      <xdr:row>61</xdr:row>
      <xdr:rowOff>156391</xdr:rowOff>
    </xdr:to>
    <xdr:sp macro="" textlink="">
      <xdr:nvSpPr>
        <xdr:cNvPr id="347" name="楕円 346"/>
        <xdr:cNvSpPr/>
      </xdr:nvSpPr>
      <xdr:spPr>
        <a:xfrm>
          <a:off x="13462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166568</xdr:rowOff>
    </xdr:from>
    <xdr:ext cx="762000" cy="259045"/>
    <xdr:sp macro="" textlink="">
      <xdr:nvSpPr>
        <xdr:cNvPr id="348" name="テキスト ボックス 347"/>
        <xdr:cNvSpPr txBox="1"/>
      </xdr:nvSpPr>
      <xdr:spPr>
        <a:xfrm>
          <a:off x="13131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過去の建設事業債の償還の進捗と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、元利償還金への都市計画税充当額の増加、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標準財政規模の変動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が影響している。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今後も、行政改革プラン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に基づき、一層の事業の選択と集中を行うことで、市債の発行抑制に努め、さらなる指標の改善に努めていく。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33274</xdr:rowOff>
    </xdr:from>
    <xdr:to>
      <xdr:col>81</xdr:col>
      <xdr:colOff>44450</xdr:colOff>
      <xdr:row>38</xdr:row>
      <xdr:rowOff>16256</xdr:rowOff>
    </xdr:to>
    <xdr:cxnSp macro="">
      <xdr:nvCxnSpPr>
        <xdr:cNvPr id="380" name="直線コネクタ 379"/>
        <xdr:cNvCxnSpPr/>
      </xdr:nvCxnSpPr>
      <xdr:spPr>
        <a:xfrm flipV="1">
          <a:off x="16179800" y="637692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16256</xdr:rowOff>
    </xdr:from>
    <xdr:to>
      <xdr:col>77</xdr:col>
      <xdr:colOff>44450</xdr:colOff>
      <xdr:row>38</xdr:row>
      <xdr:rowOff>170688</xdr:rowOff>
    </xdr:to>
    <xdr:cxnSp macro="">
      <xdr:nvCxnSpPr>
        <xdr:cNvPr id="383" name="直線コネクタ 382"/>
        <xdr:cNvCxnSpPr/>
      </xdr:nvCxnSpPr>
      <xdr:spPr>
        <a:xfrm flipV="1">
          <a:off x="15290800" y="653135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40</xdr:row>
      <xdr:rowOff>1524</xdr:rowOff>
    </xdr:to>
    <xdr:cxnSp macro="">
      <xdr:nvCxnSpPr>
        <xdr:cNvPr id="386" name="直線コネクタ 385"/>
        <xdr:cNvCxnSpPr/>
      </xdr:nvCxnSpPr>
      <xdr:spPr>
        <a:xfrm flipV="1">
          <a:off x="14401800" y="66857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127000</xdr:rowOff>
    </xdr:to>
    <xdr:cxnSp macro="">
      <xdr:nvCxnSpPr>
        <xdr:cNvPr id="389" name="直線コネクタ 388"/>
        <xdr:cNvCxnSpPr/>
      </xdr:nvCxnSpPr>
      <xdr:spPr>
        <a:xfrm flipV="1">
          <a:off x="13512800" y="68595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153924</xdr:rowOff>
    </xdr:from>
    <xdr:to>
      <xdr:col>81</xdr:col>
      <xdr:colOff>95250</xdr:colOff>
      <xdr:row>37</xdr:row>
      <xdr:rowOff>84074</xdr:rowOff>
    </xdr:to>
    <xdr:sp macro="" textlink="">
      <xdr:nvSpPr>
        <xdr:cNvPr id="399" name="楕円 398"/>
        <xdr:cNvSpPr/>
      </xdr:nvSpPr>
      <xdr:spPr>
        <a:xfrm>
          <a:off x="16967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170451</xdr:rowOff>
    </xdr:from>
    <xdr:ext cx="762000" cy="259045"/>
    <xdr:sp macro="" textlink="">
      <xdr:nvSpPr>
        <xdr:cNvPr id="400" name="公債費負担の状況該当値テキスト"/>
        <xdr:cNvSpPr txBox="1"/>
      </xdr:nvSpPr>
      <xdr:spPr>
        <a:xfrm>
          <a:off x="17106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136906</xdr:rowOff>
    </xdr:from>
    <xdr:to>
      <xdr:col>77</xdr:col>
      <xdr:colOff>95250</xdr:colOff>
      <xdr:row>38</xdr:row>
      <xdr:rowOff>67056</xdr:rowOff>
    </xdr:to>
    <xdr:sp macro="" textlink="">
      <xdr:nvSpPr>
        <xdr:cNvPr id="401" name="楕円 400"/>
        <xdr:cNvSpPr/>
      </xdr:nvSpPr>
      <xdr:spPr>
        <a:xfrm>
          <a:off x="16129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77233</xdr:rowOff>
    </xdr:from>
    <xdr:ext cx="736600" cy="259045"/>
    <xdr:sp macro="" textlink="">
      <xdr:nvSpPr>
        <xdr:cNvPr id="402" name="テキスト ボックス 401"/>
        <xdr:cNvSpPr txBox="1"/>
      </xdr:nvSpPr>
      <xdr:spPr>
        <a:xfrm>
          <a:off x="15798800" y="624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403" name="楕円 402"/>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4" name="テキスト ボックス 403"/>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5" name="楕円 404"/>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6" name="テキスト ボックス 405"/>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7" name="楕円 406"/>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8" name="テキスト ボックス 407"/>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となり、引き続き、類似団体平均を大きく下回っている。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普通会計や公営企業会計での起債発行抑制に加え、普通会計において市債繰上償還を実施したことにより、公営企業等の繰入見込額や地方債現在高が減少したほか、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設立法人等負債に対する負担見込額として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計上している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地方独立行政法人市立大津市民病院の繰越欠損額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指標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ごみ処理施設更新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等にかかる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多額の財政負担を見据え、今後も、新規事業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に対する効果、優先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性を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評価、検証を行ないながら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市債の発行抑制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を図るとともに、市民病院が抱える負債額等にも留意し、健全な指標の維持に努め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25061</xdr:rowOff>
    </xdr:from>
    <xdr:to>
      <xdr:col>81</xdr:col>
      <xdr:colOff>44450</xdr:colOff>
      <xdr:row>14</xdr:row>
      <xdr:rowOff>106299</xdr:rowOff>
    </xdr:to>
    <xdr:cxnSp macro="">
      <xdr:nvCxnSpPr>
        <xdr:cNvPr id="442" name="直線コネクタ 441"/>
        <xdr:cNvCxnSpPr/>
      </xdr:nvCxnSpPr>
      <xdr:spPr>
        <a:xfrm flipV="1">
          <a:off x="16179800" y="2425361"/>
          <a:ext cx="8382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106299</xdr:rowOff>
    </xdr:from>
    <xdr:to>
      <xdr:col>77</xdr:col>
      <xdr:colOff>44450</xdr:colOff>
      <xdr:row>14</xdr:row>
      <xdr:rowOff>122386</xdr:rowOff>
    </xdr:to>
    <xdr:cxnSp macro="">
      <xdr:nvCxnSpPr>
        <xdr:cNvPr id="445" name="直線コネクタ 444"/>
        <xdr:cNvCxnSpPr/>
      </xdr:nvCxnSpPr>
      <xdr:spPr>
        <a:xfrm flipV="1">
          <a:off x="15290800" y="250659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7" name="テキスト ボックス 446"/>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122386</xdr:rowOff>
    </xdr:from>
    <xdr:to>
      <xdr:col>72</xdr:col>
      <xdr:colOff>203200</xdr:colOff>
      <xdr:row>14</xdr:row>
      <xdr:rowOff>159385</xdr:rowOff>
    </xdr:to>
    <xdr:cxnSp macro="">
      <xdr:nvCxnSpPr>
        <xdr:cNvPr id="448" name="直線コネクタ 447"/>
        <xdr:cNvCxnSpPr/>
      </xdr:nvCxnSpPr>
      <xdr:spPr>
        <a:xfrm flipV="1">
          <a:off x="14401800" y="2522686"/>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50" name="テキスト ボックス 449"/>
        <xdr:cNvSpPr txBox="1"/>
      </xdr:nvSpPr>
      <xdr:spPr>
        <a:xfrm>
          <a:off x="14909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137668</xdr:rowOff>
    </xdr:from>
    <xdr:to>
      <xdr:col>68</xdr:col>
      <xdr:colOff>152400</xdr:colOff>
      <xdr:row>14</xdr:row>
      <xdr:rowOff>159385</xdr:rowOff>
    </xdr:to>
    <xdr:cxnSp macro="">
      <xdr:nvCxnSpPr>
        <xdr:cNvPr id="451" name="直線コネクタ 450"/>
        <xdr:cNvCxnSpPr/>
      </xdr:nvCxnSpPr>
      <xdr:spPr>
        <a:xfrm>
          <a:off x="13512800" y="253796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3" name="テキスト ボックス 452"/>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5" name="テキスト ボックス 454"/>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145711</xdr:rowOff>
    </xdr:from>
    <xdr:to>
      <xdr:col>81</xdr:col>
      <xdr:colOff>95250</xdr:colOff>
      <xdr:row>14</xdr:row>
      <xdr:rowOff>75861</xdr:rowOff>
    </xdr:to>
    <xdr:sp macro="" textlink="">
      <xdr:nvSpPr>
        <xdr:cNvPr id="461" name="楕円 460"/>
        <xdr:cNvSpPr/>
      </xdr:nvSpPr>
      <xdr:spPr>
        <a:xfrm>
          <a:off x="169672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66988</xdr:rowOff>
    </xdr:from>
    <xdr:ext cx="762000" cy="259045"/>
    <xdr:sp macro="" textlink="">
      <xdr:nvSpPr>
        <xdr:cNvPr id="462" name="将来負担の状況該当値テキスト"/>
        <xdr:cNvSpPr txBox="1"/>
      </xdr:nvSpPr>
      <xdr:spPr>
        <a:xfrm>
          <a:off x="17106900" y="229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55499</xdr:rowOff>
    </xdr:from>
    <xdr:to>
      <xdr:col>77</xdr:col>
      <xdr:colOff>95250</xdr:colOff>
      <xdr:row>14</xdr:row>
      <xdr:rowOff>157099</xdr:rowOff>
    </xdr:to>
    <xdr:sp macro="" textlink="">
      <xdr:nvSpPr>
        <xdr:cNvPr id="463" name="楕円 462"/>
        <xdr:cNvSpPr/>
      </xdr:nvSpPr>
      <xdr:spPr>
        <a:xfrm>
          <a:off x="16129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167276</xdr:rowOff>
    </xdr:from>
    <xdr:ext cx="736600" cy="259045"/>
    <xdr:sp macro="" textlink="">
      <xdr:nvSpPr>
        <xdr:cNvPr id="464" name="テキスト ボックス 463"/>
        <xdr:cNvSpPr txBox="1"/>
      </xdr:nvSpPr>
      <xdr:spPr>
        <a:xfrm>
          <a:off x="15798800" y="2224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71586</xdr:rowOff>
    </xdr:from>
    <xdr:to>
      <xdr:col>73</xdr:col>
      <xdr:colOff>44450</xdr:colOff>
      <xdr:row>15</xdr:row>
      <xdr:rowOff>1736</xdr:rowOff>
    </xdr:to>
    <xdr:sp macro="" textlink="">
      <xdr:nvSpPr>
        <xdr:cNvPr id="465" name="楕円 464"/>
        <xdr:cNvSpPr/>
      </xdr:nvSpPr>
      <xdr:spPr>
        <a:xfrm>
          <a:off x="15240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11913</xdr:rowOff>
    </xdr:from>
    <xdr:ext cx="762000" cy="259045"/>
    <xdr:sp macro="" textlink="">
      <xdr:nvSpPr>
        <xdr:cNvPr id="466" name="テキスト ボックス 465"/>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108585</xdr:rowOff>
    </xdr:from>
    <xdr:to>
      <xdr:col>68</xdr:col>
      <xdr:colOff>203200</xdr:colOff>
      <xdr:row>15</xdr:row>
      <xdr:rowOff>38735</xdr:rowOff>
    </xdr:to>
    <xdr:sp macro="" textlink="">
      <xdr:nvSpPr>
        <xdr:cNvPr id="467" name="楕円 466"/>
        <xdr:cNvSpPr/>
      </xdr:nvSpPr>
      <xdr:spPr>
        <a:xfrm>
          <a:off x="14351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48912</xdr:rowOff>
    </xdr:from>
    <xdr:ext cx="762000" cy="259045"/>
    <xdr:sp macro="" textlink="">
      <xdr:nvSpPr>
        <xdr:cNvPr id="468" name="テキスト ボックス 467"/>
        <xdr:cNvSpPr txBox="1"/>
      </xdr:nvSpPr>
      <xdr:spPr>
        <a:xfrm>
          <a:off x="14020800" y="22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86868</xdr:rowOff>
    </xdr:from>
    <xdr:to>
      <xdr:col>64</xdr:col>
      <xdr:colOff>152400</xdr:colOff>
      <xdr:row>15</xdr:row>
      <xdr:rowOff>17018</xdr:rowOff>
    </xdr:to>
    <xdr:sp macro="" textlink="">
      <xdr:nvSpPr>
        <xdr:cNvPr id="469" name="楕円 468"/>
        <xdr:cNvSpPr/>
      </xdr:nvSpPr>
      <xdr:spPr>
        <a:xfrm>
          <a:off x="13462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27195</xdr:rowOff>
    </xdr:from>
    <xdr:ext cx="762000" cy="259045"/>
    <xdr:sp macro="" textlink="">
      <xdr:nvSpPr>
        <xdr:cNvPr id="470" name="テキスト ボックス 469"/>
        <xdr:cNvSpPr txBox="1"/>
      </xdr:nvSpPr>
      <xdr:spPr>
        <a:xfrm>
          <a:off x="13131800" y="22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342,950
338,674
464.51
122,409,188
120,556,614
1,310,386
69,382,038
113,517,269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人事院勧告等に基づく給与の増額改定等もある中、職員給与の独自カットの継続や働き方改革として長時間労働の削減に鋭意取り組んだところではあるが、経常収支比率の人件費分については、前年比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となり、依然として類似団体平均を上回っている。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今後とも、長時間労働の削減、職員定数の適正化に向け、適切な民間委託の推進などにより人件費の削減に努める。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77470</xdr:rowOff>
    </xdr:to>
    <xdr:cxnSp macro="">
      <xdr:nvCxnSpPr>
        <xdr:cNvPr id="66" name="直線コネクタ 65"/>
        <xdr:cNvCxnSpPr/>
      </xdr:nvCxnSpPr>
      <xdr:spPr>
        <a:xfrm>
          <a:off x="3987800" y="6405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161290</xdr:rowOff>
    </xdr:to>
    <xdr:cxnSp macro="">
      <xdr:nvCxnSpPr>
        <xdr:cNvPr id="69" name="直線コネクタ 68"/>
        <xdr:cNvCxnSpPr/>
      </xdr:nvCxnSpPr>
      <xdr:spPr>
        <a:xfrm flipV="1">
          <a:off x="3098800" y="6405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161290</xdr:rowOff>
    </xdr:to>
    <xdr:cxnSp macro="">
      <xdr:nvCxnSpPr>
        <xdr:cNvPr id="72" name="直線コネクタ 71"/>
        <xdr:cNvCxnSpPr/>
      </xdr:nvCxnSpPr>
      <xdr:spPr>
        <a:xfrm>
          <a:off x="2209800" y="642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85090</xdr:rowOff>
    </xdr:to>
    <xdr:cxnSp macro="">
      <xdr:nvCxnSpPr>
        <xdr:cNvPr id="75" name="直線コネクタ 74"/>
        <xdr:cNvCxnSpPr/>
      </xdr:nvCxnSpPr>
      <xdr:spPr>
        <a:xfrm>
          <a:off x="1320800" y="639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会計管理業務民営化に伴う運営経費、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子宮頸がん検診事業費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、廃棄物収集運搬及び堆肥化処理事業費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等が増加となった一方、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市道路線管理事業での雪寒対策費や適正管理経費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今後も、引き続き、競争入札などによるコスト削減に努める。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57150</xdr:rowOff>
    </xdr:from>
    <xdr:to>
      <xdr:col>82</xdr:col>
      <xdr:colOff>107950</xdr:colOff>
      <xdr:row>15</xdr:row>
      <xdr:rowOff>82550</xdr:rowOff>
    </xdr:to>
    <xdr:cxnSp macro="">
      <xdr:nvCxnSpPr>
        <xdr:cNvPr id="127" name="直線コネクタ 126"/>
        <xdr:cNvCxnSpPr/>
      </xdr:nvCxnSpPr>
      <xdr:spPr>
        <a:xfrm flipV="1">
          <a:off x="15671800" y="2628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82550</xdr:rowOff>
    </xdr:from>
    <xdr:to>
      <xdr:col>78</xdr:col>
      <xdr:colOff>69850</xdr:colOff>
      <xdr:row>15</xdr:row>
      <xdr:rowOff>95250</xdr:rowOff>
    </xdr:to>
    <xdr:cxnSp macro="">
      <xdr:nvCxnSpPr>
        <xdr:cNvPr id="130" name="直線コネクタ 129"/>
        <xdr:cNvCxnSpPr/>
      </xdr:nvCxnSpPr>
      <xdr:spPr>
        <a:xfrm flipV="1">
          <a:off x="14782800" y="265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57150</xdr:rowOff>
    </xdr:from>
    <xdr:to>
      <xdr:col>73</xdr:col>
      <xdr:colOff>180975</xdr:colOff>
      <xdr:row>15</xdr:row>
      <xdr:rowOff>95250</xdr:rowOff>
    </xdr:to>
    <xdr:cxnSp macro="">
      <xdr:nvCxnSpPr>
        <xdr:cNvPr id="133" name="直線コネクタ 132"/>
        <xdr:cNvCxnSpPr/>
      </xdr:nvCxnSpPr>
      <xdr:spPr>
        <a:xfrm>
          <a:off x="13893800" y="262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15</xdr:row>
      <xdr:rowOff>57150</xdr:rowOff>
    </xdr:to>
    <xdr:cxnSp macro="">
      <xdr:nvCxnSpPr>
        <xdr:cNvPr id="136" name="直線コネクタ 135"/>
        <xdr:cNvCxnSpPr/>
      </xdr:nvCxnSpPr>
      <xdr:spPr>
        <a:xfrm>
          <a:off x="13004800" y="2514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46" name="楕円 145"/>
        <xdr:cNvSpPr/>
      </xdr:nvSpPr>
      <xdr:spPr>
        <a:xfrm>
          <a:off x="164592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31750</xdr:rowOff>
    </xdr:from>
    <xdr:to>
      <xdr:col>78</xdr:col>
      <xdr:colOff>120650</xdr:colOff>
      <xdr:row>15</xdr:row>
      <xdr:rowOff>133350</xdr:rowOff>
    </xdr:to>
    <xdr:sp macro="" textlink="">
      <xdr:nvSpPr>
        <xdr:cNvPr id="148" name="楕円 147"/>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49" name="テキスト ボックス 148"/>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44450</xdr:rowOff>
    </xdr:from>
    <xdr:to>
      <xdr:col>74</xdr:col>
      <xdr:colOff>31750</xdr:colOff>
      <xdr:row>15</xdr:row>
      <xdr:rowOff>146050</xdr:rowOff>
    </xdr:to>
    <xdr:sp macro="" textlink="">
      <xdr:nvSpPr>
        <xdr:cNvPr id="150" name="楕円 149"/>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1" name="テキスト ボックス 150"/>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6350</xdr:rowOff>
    </xdr:from>
    <xdr:to>
      <xdr:col>69</xdr:col>
      <xdr:colOff>142875</xdr:colOff>
      <xdr:row>15</xdr:row>
      <xdr:rowOff>107950</xdr:rowOff>
    </xdr:to>
    <xdr:sp macro="" textlink="">
      <xdr:nvSpPr>
        <xdr:cNvPr id="152" name="楕円 151"/>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3" name="テキスト ボックス 152"/>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63500</xdr:rowOff>
    </xdr:from>
    <xdr:to>
      <xdr:col>65</xdr:col>
      <xdr:colOff>53975</xdr:colOff>
      <xdr:row>14</xdr:row>
      <xdr:rowOff>165100</xdr:rowOff>
    </xdr:to>
    <xdr:sp macro="" textlink="">
      <xdr:nvSpPr>
        <xdr:cNvPr id="154" name="楕円 153"/>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atinLnBrk="1"/>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となり、引き続き、類似団体平均を下回っているものの、全国平均、及び県内平均を上回っている。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latinLnBrk="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認定こども園・地域型保育施設に対する施設型給付等支給事業費や、障害福祉サービス費等が増加し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た一方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認定こども園への移行等により民間保育所児童運営費が減少したほか、受給者数の減により児童手当支給事業費及び児童扶養手当支給事業費が減少したが、全体として増加傾向にある。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少子高齢化が進み、今後とも、扶助費の増加が避けられないことから、市単独制度に基づく扶助費について、抑制に努める。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19050</xdr:rowOff>
    </xdr:to>
    <xdr:cxnSp macro="">
      <xdr:nvCxnSpPr>
        <xdr:cNvPr id="188" name="直線コネクタ 187"/>
        <xdr:cNvCxnSpPr/>
      </xdr:nvCxnSpPr>
      <xdr:spPr>
        <a:xfrm>
          <a:off x="3987800" y="9779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6350</xdr:rowOff>
    </xdr:to>
    <xdr:cxnSp macro="">
      <xdr:nvCxnSpPr>
        <xdr:cNvPr id="191" name="直線コネクタ 190"/>
        <xdr:cNvCxnSpPr/>
      </xdr:nvCxnSpPr>
      <xdr:spPr>
        <a:xfrm>
          <a:off x="3098800" y="974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139700</xdr:rowOff>
    </xdr:to>
    <xdr:cxnSp macro="">
      <xdr:nvCxnSpPr>
        <xdr:cNvPr id="194" name="直線コネクタ 193"/>
        <xdr:cNvCxnSpPr/>
      </xdr:nvCxnSpPr>
      <xdr:spPr>
        <a:xfrm>
          <a:off x="2209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76200</xdr:rowOff>
    </xdr:to>
    <xdr:cxnSp macro="">
      <xdr:nvCxnSpPr>
        <xdr:cNvPr id="197" name="直線コネクタ 196"/>
        <xdr:cNvCxnSpPr/>
      </xdr:nvCxnSpPr>
      <xdr:spPr>
        <a:xfrm flipV="1">
          <a:off x="1320800" y="961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7" name="楕円 206"/>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08"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09" name="楕円 208"/>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0" name="テキスト ボックス 209"/>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1" name="楕円 210"/>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2" name="テキスト ボックス 211"/>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5" name="楕円 214"/>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6" name="テキスト ボックス 215"/>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、被保険者や支給者の増加に伴い、介護保険・後期高齢者医療事業で増加した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被保険者数が減少した国民健康保険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事業では減少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となった。この結果、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繰出基準に沿って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、普通会計からの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繰出規模の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134620</xdr:rowOff>
    </xdr:to>
    <xdr:cxnSp macro="">
      <xdr:nvCxnSpPr>
        <xdr:cNvPr id="249" name="直線コネクタ 248"/>
        <xdr:cNvCxnSpPr/>
      </xdr:nvCxnSpPr>
      <xdr:spPr>
        <a:xfrm flipV="1">
          <a:off x="15671800" y="972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134620</xdr:rowOff>
    </xdr:to>
    <xdr:cxnSp macro="">
      <xdr:nvCxnSpPr>
        <xdr:cNvPr id="252" name="直線コネクタ 251"/>
        <xdr:cNvCxnSpPr/>
      </xdr:nvCxnSpPr>
      <xdr:spPr>
        <a:xfrm>
          <a:off x="14782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88900</xdr:rowOff>
    </xdr:to>
    <xdr:cxnSp macro="">
      <xdr:nvCxnSpPr>
        <xdr:cNvPr id="255" name="直線コネクタ 254"/>
        <xdr:cNvCxnSpPr/>
      </xdr:nvCxnSpPr>
      <xdr:spPr>
        <a:xfrm>
          <a:off x="13893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12700</xdr:rowOff>
    </xdr:to>
    <xdr:cxnSp macro="">
      <xdr:nvCxnSpPr>
        <xdr:cNvPr id="258" name="直線コネクタ 257"/>
        <xdr:cNvCxnSpPr/>
      </xdr:nvCxnSpPr>
      <xdr:spPr>
        <a:xfrm>
          <a:off x="13004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9"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0" name="楕円 269"/>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71" name="テキスト ボックス 27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2" name="楕円 271"/>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3" name="テキスト ボックス 272"/>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6" name="楕円 275"/>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7" name="テキスト ボックス 276"/>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子ども・子育て支援の核的取組である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民間保育施設運営助成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、市立大津市民病院への運営費負担金や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を積極的に措置したこと等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年に策定した「補助制度適正化基本方針」に基づき、補助金の一層の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適正化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36</xdr:row>
      <xdr:rowOff>114300</xdr:rowOff>
    </xdr:to>
    <xdr:cxnSp macro="">
      <xdr:nvCxnSpPr>
        <xdr:cNvPr id="310" name="直線コネクタ 309"/>
        <xdr:cNvCxnSpPr/>
      </xdr:nvCxnSpPr>
      <xdr:spPr>
        <a:xfrm>
          <a:off x="15671800" y="59182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36</xdr:row>
      <xdr:rowOff>38100</xdr:rowOff>
    </xdr:to>
    <xdr:cxnSp macro="">
      <xdr:nvCxnSpPr>
        <xdr:cNvPr id="313" name="直線コネクタ 312"/>
        <xdr:cNvCxnSpPr/>
      </xdr:nvCxnSpPr>
      <xdr:spPr>
        <a:xfrm flipV="1">
          <a:off x="14782800" y="59182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38100</xdr:rowOff>
    </xdr:from>
    <xdr:to>
      <xdr:col>73</xdr:col>
      <xdr:colOff>180975</xdr:colOff>
      <xdr:row>37</xdr:row>
      <xdr:rowOff>107950</xdr:rowOff>
    </xdr:to>
    <xdr:cxnSp macro="">
      <xdr:nvCxnSpPr>
        <xdr:cNvPr id="316" name="直線コネクタ 315"/>
        <xdr:cNvCxnSpPr/>
      </xdr:nvCxnSpPr>
      <xdr:spPr>
        <a:xfrm flipV="1">
          <a:off x="13893800" y="6210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107950</xdr:rowOff>
    </xdr:to>
    <xdr:cxnSp macro="">
      <xdr:nvCxnSpPr>
        <xdr:cNvPr id="319" name="直線コネクタ 318"/>
        <xdr:cNvCxnSpPr/>
      </xdr:nvCxnSpPr>
      <xdr:spPr>
        <a:xfrm>
          <a:off x="13004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63500</xdr:rowOff>
    </xdr:from>
    <xdr:to>
      <xdr:col>82</xdr:col>
      <xdr:colOff>158750</xdr:colOff>
      <xdr:row>36</xdr:row>
      <xdr:rowOff>165100</xdr:rowOff>
    </xdr:to>
    <xdr:sp macro="" textlink="">
      <xdr:nvSpPr>
        <xdr:cNvPr id="329" name="楕円 328"/>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80027</xdr:rowOff>
    </xdr:from>
    <xdr:ext cx="762000" cy="259045"/>
    <xdr:sp macro="" textlink="">
      <xdr:nvSpPr>
        <xdr:cNvPr id="330"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1" name="楕円 330"/>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2" name="テキスト ボックス 331"/>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158750</xdr:rowOff>
    </xdr:from>
    <xdr:to>
      <xdr:col>74</xdr:col>
      <xdr:colOff>31750</xdr:colOff>
      <xdr:row>36</xdr:row>
      <xdr:rowOff>88900</xdr:rowOff>
    </xdr:to>
    <xdr:sp macro="" textlink="">
      <xdr:nvSpPr>
        <xdr:cNvPr id="333" name="楕円 332"/>
        <xdr:cNvSpPr/>
      </xdr:nvSpPr>
      <xdr:spPr>
        <a:xfrm>
          <a:off x="14732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99077</xdr:rowOff>
    </xdr:from>
    <xdr:ext cx="762000" cy="259045"/>
    <xdr:sp macro="" textlink="">
      <xdr:nvSpPr>
        <xdr:cNvPr id="334" name="テキスト ボックス 333"/>
        <xdr:cNvSpPr txBox="1"/>
      </xdr:nvSpPr>
      <xdr:spPr>
        <a:xfrm>
          <a:off x="14401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5" name="楕円 334"/>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36" name="テキスト ボックス 335"/>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7" name="楕円 336"/>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8" name="テキスト ボックス 337"/>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％となリ、引き続き、類似団体平均を下回っている。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過去の建設事業債の進捗が進む一方で、臨時財政対策債の償還残高が増加する傾向にあるため、ほぼ横ばいの状況が続いている。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臨時財政対策債は地方交付税の代替となる貴重な財源である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償還に伴う財政負担と財源調達における依存性、並びに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基金保有高との均衡に留意しながら、引き続き、比率の改善に努めていく。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92711</xdr:rowOff>
    </xdr:to>
    <xdr:cxnSp macro="">
      <xdr:nvCxnSpPr>
        <xdr:cNvPr id="371" name="直線コネクタ 370"/>
        <xdr:cNvCxnSpPr/>
      </xdr:nvCxnSpPr>
      <xdr:spPr>
        <a:xfrm flipV="1">
          <a:off x="3987800" y="13248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115570</xdr:rowOff>
    </xdr:to>
    <xdr:cxnSp macro="">
      <xdr:nvCxnSpPr>
        <xdr:cNvPr id="374" name="直線コネクタ 373"/>
        <xdr:cNvCxnSpPr/>
      </xdr:nvCxnSpPr>
      <xdr:spPr>
        <a:xfrm flipV="1">
          <a:off x="3098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115570</xdr:rowOff>
    </xdr:to>
    <xdr:cxnSp macro="">
      <xdr:nvCxnSpPr>
        <xdr:cNvPr id="377" name="直線コネクタ 376"/>
        <xdr:cNvCxnSpPr/>
      </xdr:nvCxnSpPr>
      <xdr:spPr>
        <a:xfrm>
          <a:off x="2209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161289</xdr:rowOff>
    </xdr:to>
    <xdr:cxnSp macro="">
      <xdr:nvCxnSpPr>
        <xdr:cNvPr id="380" name="直線コネクタ 379"/>
        <xdr:cNvCxnSpPr/>
      </xdr:nvCxnSpPr>
      <xdr:spPr>
        <a:xfrm flipV="1">
          <a:off x="1320800" y="132715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0" name="楕円 389"/>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1"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2" name="楕円 391"/>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3" name="テキスト ボックス 392"/>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4" name="楕円 393"/>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95" name="テキスト ボックス 394"/>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6" name="楕円 395"/>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7" name="テキスト ボックス 39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8" name="楕円 397"/>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99" name="テキスト ボックス 39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の延命化、適正化を見据えて、普通建設費を抑制する一方で、延命対策などを適切に行うことで、費用の適正化を図ってきている。引き続き、本市の直面する重要な課題であるごみ処理施設の更新に対して費用の重点化を行うとともに、経済性を重視した事業手法の積極的な活用を進め、事業の効率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133858</xdr:rowOff>
    </xdr:to>
    <xdr:cxnSp macro="">
      <xdr:nvCxnSpPr>
        <xdr:cNvPr id="430" name="直線コネクタ 429"/>
        <xdr:cNvCxnSpPr/>
      </xdr:nvCxnSpPr>
      <xdr:spPr>
        <a:xfrm>
          <a:off x="15671800" y="1320292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129287</xdr:rowOff>
    </xdr:to>
    <xdr:cxnSp macro="">
      <xdr:nvCxnSpPr>
        <xdr:cNvPr id="433" name="直線コネクタ 432"/>
        <xdr:cNvCxnSpPr/>
      </xdr:nvCxnSpPr>
      <xdr:spPr>
        <a:xfrm flipV="1">
          <a:off x="14782800" y="132029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129287</xdr:rowOff>
    </xdr:to>
    <xdr:cxnSp macro="">
      <xdr:nvCxnSpPr>
        <xdr:cNvPr id="436" name="直線コネクタ 435"/>
        <xdr:cNvCxnSpPr/>
      </xdr:nvCxnSpPr>
      <xdr:spPr>
        <a:xfrm>
          <a:off x="13893800" y="132669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65278</xdr:rowOff>
    </xdr:to>
    <xdr:cxnSp macro="">
      <xdr:nvCxnSpPr>
        <xdr:cNvPr id="439" name="直線コネクタ 438"/>
        <xdr:cNvCxnSpPr/>
      </xdr:nvCxnSpPr>
      <xdr:spPr>
        <a:xfrm>
          <a:off x="13004800" y="13189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9" name="楕円 448"/>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0"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1" name="楕円 450"/>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52" name="テキスト ボックス 451"/>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3" name="楕円 452"/>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4" name="テキスト ボックス 453"/>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5" name="楕円 454"/>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56" name="テキスト ボックス 455"/>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7" name="楕円 456"/>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8" name="テキスト ボックス 457"/>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8479</xdr:rowOff>
    </xdr:from>
    <xdr:to>
      <xdr:col>29</xdr:col>
      <xdr:colOff>127000</xdr:colOff>
      <xdr:row>17</xdr:row>
      <xdr:rowOff>35865</xdr:rowOff>
    </xdr:to>
    <xdr:cxnSp macro="">
      <xdr:nvCxnSpPr>
        <xdr:cNvPr id="48" name="直線コネクタ 47"/>
        <xdr:cNvCxnSpPr/>
      </xdr:nvCxnSpPr>
      <xdr:spPr bwMode="auto">
        <a:xfrm>
          <a:off x="5003800" y="2970754"/>
          <a:ext cx="647700" cy="2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123464</xdr:rowOff>
    </xdr:from>
    <xdr:to>
      <xdr:col>26</xdr:col>
      <xdr:colOff>50800</xdr:colOff>
      <xdr:row>17</xdr:row>
      <xdr:rowOff>8479</xdr:rowOff>
    </xdr:to>
    <xdr:cxnSp macro="">
      <xdr:nvCxnSpPr>
        <xdr:cNvPr id="51" name="直線コネクタ 50"/>
        <xdr:cNvCxnSpPr/>
      </xdr:nvCxnSpPr>
      <xdr:spPr bwMode="auto">
        <a:xfrm>
          <a:off x="4305300" y="2914289"/>
          <a:ext cx="698500" cy="56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121087</xdr:rowOff>
    </xdr:from>
    <xdr:to>
      <xdr:col>22</xdr:col>
      <xdr:colOff>114300</xdr:colOff>
      <xdr:row>16</xdr:row>
      <xdr:rowOff>123464</xdr:rowOff>
    </xdr:to>
    <xdr:cxnSp macro="">
      <xdr:nvCxnSpPr>
        <xdr:cNvPr id="54" name="直線コネクタ 53"/>
        <xdr:cNvCxnSpPr/>
      </xdr:nvCxnSpPr>
      <xdr:spPr bwMode="auto">
        <a:xfrm>
          <a:off x="3606800" y="2911912"/>
          <a:ext cx="698500" cy="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121087</xdr:rowOff>
    </xdr:from>
    <xdr:to>
      <xdr:col>18</xdr:col>
      <xdr:colOff>177800</xdr:colOff>
      <xdr:row>16</xdr:row>
      <xdr:rowOff>168636</xdr:rowOff>
    </xdr:to>
    <xdr:cxnSp macro="">
      <xdr:nvCxnSpPr>
        <xdr:cNvPr id="57" name="直線コネクタ 56"/>
        <xdr:cNvCxnSpPr/>
      </xdr:nvCxnSpPr>
      <xdr:spPr bwMode="auto">
        <a:xfrm flipV="1">
          <a:off x="2908300" y="2911912"/>
          <a:ext cx="6985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156515</xdr:rowOff>
    </xdr:from>
    <xdr:to>
      <xdr:col>29</xdr:col>
      <xdr:colOff>177800</xdr:colOff>
      <xdr:row>17</xdr:row>
      <xdr:rowOff>86665</xdr:rowOff>
    </xdr:to>
    <xdr:sp macro="" textlink="">
      <xdr:nvSpPr>
        <xdr:cNvPr id="67" name="楕円 66"/>
        <xdr:cNvSpPr/>
      </xdr:nvSpPr>
      <xdr:spPr bwMode="auto">
        <a:xfrm>
          <a:off x="5600700" y="29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128592</xdr:rowOff>
    </xdr:from>
    <xdr:ext cx="762000" cy="259045"/>
    <xdr:sp macro="" textlink="">
      <xdr:nvSpPr>
        <xdr:cNvPr id="68" name="人口1人当たり決算額の推移該当値テキスト130"/>
        <xdr:cNvSpPr txBox="1"/>
      </xdr:nvSpPr>
      <xdr:spPr>
        <a:xfrm>
          <a:off x="5740400" y="291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129129</xdr:rowOff>
    </xdr:from>
    <xdr:to>
      <xdr:col>26</xdr:col>
      <xdr:colOff>101600</xdr:colOff>
      <xdr:row>17</xdr:row>
      <xdr:rowOff>59279</xdr:rowOff>
    </xdr:to>
    <xdr:sp macro="" textlink="">
      <xdr:nvSpPr>
        <xdr:cNvPr id="69" name="楕円 68"/>
        <xdr:cNvSpPr/>
      </xdr:nvSpPr>
      <xdr:spPr bwMode="auto">
        <a:xfrm>
          <a:off x="4953000" y="29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44056</xdr:rowOff>
    </xdr:from>
    <xdr:ext cx="736600" cy="259045"/>
    <xdr:sp macro="" textlink="">
      <xdr:nvSpPr>
        <xdr:cNvPr id="70" name="テキスト ボックス 69"/>
        <xdr:cNvSpPr txBox="1"/>
      </xdr:nvSpPr>
      <xdr:spPr>
        <a:xfrm>
          <a:off x="4622800" y="3006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72664</xdr:rowOff>
    </xdr:from>
    <xdr:to>
      <xdr:col>22</xdr:col>
      <xdr:colOff>165100</xdr:colOff>
      <xdr:row>17</xdr:row>
      <xdr:rowOff>2814</xdr:rowOff>
    </xdr:to>
    <xdr:sp macro="" textlink="">
      <xdr:nvSpPr>
        <xdr:cNvPr id="71" name="楕円 70"/>
        <xdr:cNvSpPr/>
      </xdr:nvSpPr>
      <xdr:spPr bwMode="auto">
        <a:xfrm>
          <a:off x="4254500" y="2863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12991</xdr:rowOff>
    </xdr:from>
    <xdr:ext cx="762000" cy="259045"/>
    <xdr:sp macro="" textlink="">
      <xdr:nvSpPr>
        <xdr:cNvPr id="72" name="テキスト ボックス 71"/>
        <xdr:cNvSpPr txBox="1"/>
      </xdr:nvSpPr>
      <xdr:spPr>
        <a:xfrm>
          <a:off x="3924300" y="263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70287</xdr:rowOff>
    </xdr:from>
    <xdr:to>
      <xdr:col>19</xdr:col>
      <xdr:colOff>38100</xdr:colOff>
      <xdr:row>17</xdr:row>
      <xdr:rowOff>437</xdr:rowOff>
    </xdr:to>
    <xdr:sp macro="" textlink="">
      <xdr:nvSpPr>
        <xdr:cNvPr id="73" name="楕円 72"/>
        <xdr:cNvSpPr/>
      </xdr:nvSpPr>
      <xdr:spPr bwMode="auto">
        <a:xfrm>
          <a:off x="3556000" y="2861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10614</xdr:rowOff>
    </xdr:from>
    <xdr:ext cx="762000" cy="259045"/>
    <xdr:sp macro="" textlink="">
      <xdr:nvSpPr>
        <xdr:cNvPr id="74" name="テキスト ボックス 73"/>
        <xdr:cNvSpPr txBox="1"/>
      </xdr:nvSpPr>
      <xdr:spPr>
        <a:xfrm>
          <a:off x="3225800" y="262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117836</xdr:rowOff>
    </xdr:from>
    <xdr:to>
      <xdr:col>15</xdr:col>
      <xdr:colOff>101600</xdr:colOff>
      <xdr:row>17</xdr:row>
      <xdr:rowOff>47986</xdr:rowOff>
    </xdr:to>
    <xdr:sp macro="" textlink="">
      <xdr:nvSpPr>
        <xdr:cNvPr id="75" name="楕円 74"/>
        <xdr:cNvSpPr/>
      </xdr:nvSpPr>
      <xdr:spPr bwMode="auto">
        <a:xfrm>
          <a:off x="2857500" y="290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58163</xdr:rowOff>
    </xdr:from>
    <xdr:ext cx="762000" cy="259045"/>
    <xdr:sp macro="" textlink="">
      <xdr:nvSpPr>
        <xdr:cNvPr id="76" name="テキスト ボックス 75"/>
        <xdr:cNvSpPr txBox="1"/>
      </xdr:nvSpPr>
      <xdr:spPr>
        <a:xfrm>
          <a:off x="2527300" y="26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301834</xdr:rowOff>
    </xdr:from>
    <xdr:to>
      <xdr:col>29</xdr:col>
      <xdr:colOff>127000</xdr:colOff>
      <xdr:row>37</xdr:row>
      <xdr:rowOff>324465</xdr:rowOff>
    </xdr:to>
    <xdr:cxnSp macro="">
      <xdr:nvCxnSpPr>
        <xdr:cNvPr id="108" name="直線コネクタ 107"/>
        <xdr:cNvCxnSpPr/>
      </xdr:nvCxnSpPr>
      <xdr:spPr bwMode="auto">
        <a:xfrm>
          <a:off x="5003800" y="7426534"/>
          <a:ext cx="647700" cy="22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140670</xdr:rowOff>
    </xdr:from>
    <xdr:to>
      <xdr:col>26</xdr:col>
      <xdr:colOff>50800</xdr:colOff>
      <xdr:row>37</xdr:row>
      <xdr:rowOff>301834</xdr:rowOff>
    </xdr:to>
    <xdr:cxnSp macro="">
      <xdr:nvCxnSpPr>
        <xdr:cNvPr id="111" name="直線コネクタ 110"/>
        <xdr:cNvCxnSpPr/>
      </xdr:nvCxnSpPr>
      <xdr:spPr bwMode="auto">
        <a:xfrm>
          <a:off x="4305300" y="7265370"/>
          <a:ext cx="698500" cy="161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133903</xdr:rowOff>
    </xdr:from>
    <xdr:to>
      <xdr:col>22</xdr:col>
      <xdr:colOff>114300</xdr:colOff>
      <xdr:row>37</xdr:row>
      <xdr:rowOff>140670</xdr:rowOff>
    </xdr:to>
    <xdr:cxnSp macro="">
      <xdr:nvCxnSpPr>
        <xdr:cNvPr id="114" name="直線コネクタ 113"/>
        <xdr:cNvCxnSpPr/>
      </xdr:nvCxnSpPr>
      <xdr:spPr bwMode="auto">
        <a:xfrm>
          <a:off x="3606800" y="7087153"/>
          <a:ext cx="698500" cy="17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94173</xdr:rowOff>
    </xdr:from>
    <xdr:to>
      <xdr:col>18</xdr:col>
      <xdr:colOff>177800</xdr:colOff>
      <xdr:row>36</xdr:row>
      <xdr:rowOff>133903</xdr:rowOff>
    </xdr:to>
    <xdr:cxnSp macro="">
      <xdr:nvCxnSpPr>
        <xdr:cNvPr id="117" name="直線コネクタ 116"/>
        <xdr:cNvCxnSpPr/>
      </xdr:nvCxnSpPr>
      <xdr:spPr bwMode="auto">
        <a:xfrm>
          <a:off x="2908300" y="7047423"/>
          <a:ext cx="698500" cy="3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273665</xdr:rowOff>
    </xdr:from>
    <xdr:to>
      <xdr:col>29</xdr:col>
      <xdr:colOff>177800</xdr:colOff>
      <xdr:row>38</xdr:row>
      <xdr:rowOff>32365</xdr:rowOff>
    </xdr:to>
    <xdr:sp macro="" textlink="">
      <xdr:nvSpPr>
        <xdr:cNvPr id="127" name="楕円 126"/>
        <xdr:cNvSpPr/>
      </xdr:nvSpPr>
      <xdr:spPr bwMode="auto">
        <a:xfrm>
          <a:off x="5600700" y="739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245742</xdr:rowOff>
    </xdr:from>
    <xdr:ext cx="762000" cy="259045"/>
    <xdr:sp macro="" textlink="">
      <xdr:nvSpPr>
        <xdr:cNvPr id="128" name="人口1人当たり決算額の推移該当値テキスト445"/>
        <xdr:cNvSpPr txBox="1"/>
      </xdr:nvSpPr>
      <xdr:spPr>
        <a:xfrm>
          <a:off x="5740400" y="737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251034</xdr:rowOff>
    </xdr:from>
    <xdr:to>
      <xdr:col>26</xdr:col>
      <xdr:colOff>101600</xdr:colOff>
      <xdr:row>38</xdr:row>
      <xdr:rowOff>9734</xdr:rowOff>
    </xdr:to>
    <xdr:sp macro="" textlink="">
      <xdr:nvSpPr>
        <xdr:cNvPr id="129" name="楕円 128"/>
        <xdr:cNvSpPr/>
      </xdr:nvSpPr>
      <xdr:spPr bwMode="auto">
        <a:xfrm>
          <a:off x="4953000" y="737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337411</xdr:rowOff>
    </xdr:from>
    <xdr:ext cx="736600" cy="259045"/>
    <xdr:sp macro="" textlink="">
      <xdr:nvSpPr>
        <xdr:cNvPr id="130" name="テキスト ボックス 129"/>
        <xdr:cNvSpPr txBox="1"/>
      </xdr:nvSpPr>
      <xdr:spPr>
        <a:xfrm>
          <a:off x="4622800" y="7462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89870</xdr:rowOff>
    </xdr:from>
    <xdr:to>
      <xdr:col>22</xdr:col>
      <xdr:colOff>165100</xdr:colOff>
      <xdr:row>37</xdr:row>
      <xdr:rowOff>191470</xdr:rowOff>
    </xdr:to>
    <xdr:sp macro="" textlink="">
      <xdr:nvSpPr>
        <xdr:cNvPr id="131" name="楕円 130"/>
        <xdr:cNvSpPr/>
      </xdr:nvSpPr>
      <xdr:spPr bwMode="auto">
        <a:xfrm>
          <a:off x="4254500" y="721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176247</xdr:rowOff>
    </xdr:from>
    <xdr:ext cx="762000" cy="259045"/>
    <xdr:sp macro="" textlink="">
      <xdr:nvSpPr>
        <xdr:cNvPr id="132" name="テキスト ボックス 131"/>
        <xdr:cNvSpPr txBox="1"/>
      </xdr:nvSpPr>
      <xdr:spPr>
        <a:xfrm>
          <a:off x="3924300" y="730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83103</xdr:rowOff>
    </xdr:from>
    <xdr:to>
      <xdr:col>19</xdr:col>
      <xdr:colOff>38100</xdr:colOff>
      <xdr:row>37</xdr:row>
      <xdr:rowOff>13253</xdr:rowOff>
    </xdr:to>
    <xdr:sp macro="" textlink="">
      <xdr:nvSpPr>
        <xdr:cNvPr id="133" name="楕円 132"/>
        <xdr:cNvSpPr/>
      </xdr:nvSpPr>
      <xdr:spPr bwMode="auto">
        <a:xfrm>
          <a:off x="3556000" y="7036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169480</xdr:rowOff>
    </xdr:from>
    <xdr:ext cx="762000" cy="259045"/>
    <xdr:sp macro="" textlink="">
      <xdr:nvSpPr>
        <xdr:cNvPr id="134" name="テキスト ボックス 133"/>
        <xdr:cNvSpPr txBox="1"/>
      </xdr:nvSpPr>
      <xdr:spPr>
        <a:xfrm>
          <a:off x="3225800" y="712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43373</xdr:rowOff>
    </xdr:from>
    <xdr:to>
      <xdr:col>15</xdr:col>
      <xdr:colOff>101600</xdr:colOff>
      <xdr:row>36</xdr:row>
      <xdr:rowOff>144973</xdr:rowOff>
    </xdr:to>
    <xdr:sp macro="" textlink="">
      <xdr:nvSpPr>
        <xdr:cNvPr id="135" name="楕円 134"/>
        <xdr:cNvSpPr/>
      </xdr:nvSpPr>
      <xdr:spPr bwMode="auto">
        <a:xfrm>
          <a:off x="2857500" y="6996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129750</xdr:rowOff>
    </xdr:from>
    <xdr:ext cx="762000" cy="259045"/>
    <xdr:sp macro="" textlink="">
      <xdr:nvSpPr>
        <xdr:cNvPr id="136" name="テキスト ボックス 135"/>
        <xdr:cNvSpPr txBox="1"/>
      </xdr:nvSpPr>
      <xdr:spPr>
        <a:xfrm>
          <a:off x="2527300" y="70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342,950
338,674
464.51
122,409,188
120,556,614
1,310,386
69,382,038
113,517,269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153644</xdr:rowOff>
    </xdr:from>
    <xdr:to>
      <xdr:col>24</xdr:col>
      <xdr:colOff>63500</xdr:colOff>
      <xdr:row>35</xdr:row>
      <xdr:rowOff>41173</xdr:rowOff>
    </xdr:to>
    <xdr:cxnSp macro="">
      <xdr:nvCxnSpPr>
        <xdr:cNvPr id="61" name="直線コネクタ 60"/>
        <xdr:cNvCxnSpPr/>
      </xdr:nvCxnSpPr>
      <xdr:spPr>
        <a:xfrm flipV="1">
          <a:off x="3797300" y="5982944"/>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165760</xdr:rowOff>
    </xdr:from>
    <xdr:to>
      <xdr:col>19</xdr:col>
      <xdr:colOff>177800</xdr:colOff>
      <xdr:row>35</xdr:row>
      <xdr:rowOff>41173</xdr:rowOff>
    </xdr:to>
    <xdr:cxnSp macro="">
      <xdr:nvCxnSpPr>
        <xdr:cNvPr id="64" name="直線コネクタ 63"/>
        <xdr:cNvCxnSpPr/>
      </xdr:nvCxnSpPr>
      <xdr:spPr>
        <a:xfrm>
          <a:off x="2908300" y="5995060"/>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165760</xdr:rowOff>
    </xdr:from>
    <xdr:to>
      <xdr:col>15</xdr:col>
      <xdr:colOff>50800</xdr:colOff>
      <xdr:row>35</xdr:row>
      <xdr:rowOff>13741</xdr:rowOff>
    </xdr:to>
    <xdr:cxnSp macro="">
      <xdr:nvCxnSpPr>
        <xdr:cNvPr id="67" name="直線コネクタ 66"/>
        <xdr:cNvCxnSpPr/>
      </xdr:nvCxnSpPr>
      <xdr:spPr>
        <a:xfrm flipV="1">
          <a:off x="2019300" y="599506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13741</xdr:rowOff>
    </xdr:from>
    <xdr:to>
      <xdr:col>10</xdr:col>
      <xdr:colOff>114300</xdr:colOff>
      <xdr:row>35</xdr:row>
      <xdr:rowOff>49022</xdr:rowOff>
    </xdr:to>
    <xdr:cxnSp macro="">
      <xdr:nvCxnSpPr>
        <xdr:cNvPr id="70" name="直線コネクタ 69"/>
        <xdr:cNvCxnSpPr/>
      </xdr:nvCxnSpPr>
      <xdr:spPr>
        <a:xfrm flipV="1">
          <a:off x="1130300" y="6014491"/>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102844</xdr:rowOff>
    </xdr:from>
    <xdr:to>
      <xdr:col>24</xdr:col>
      <xdr:colOff>114300</xdr:colOff>
      <xdr:row>35</xdr:row>
      <xdr:rowOff>32994</xdr:rowOff>
    </xdr:to>
    <xdr:sp macro="" textlink="">
      <xdr:nvSpPr>
        <xdr:cNvPr id="80" name="楕円 79"/>
        <xdr:cNvSpPr/>
      </xdr:nvSpPr>
      <xdr:spPr>
        <a:xfrm>
          <a:off x="4584700" y="59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125721</xdr:rowOff>
    </xdr:from>
    <xdr:ext cx="534377" cy="259045"/>
    <xdr:sp macro="" textlink="">
      <xdr:nvSpPr>
        <xdr:cNvPr id="81" name="人件費該当値テキスト"/>
        <xdr:cNvSpPr txBox="1"/>
      </xdr:nvSpPr>
      <xdr:spPr>
        <a:xfrm>
          <a:off x="4686300" y="578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161823</xdr:rowOff>
    </xdr:from>
    <xdr:to>
      <xdr:col>20</xdr:col>
      <xdr:colOff>38100</xdr:colOff>
      <xdr:row>35</xdr:row>
      <xdr:rowOff>91973</xdr:rowOff>
    </xdr:to>
    <xdr:sp macro="" textlink="">
      <xdr:nvSpPr>
        <xdr:cNvPr id="82" name="楕円 81"/>
        <xdr:cNvSpPr/>
      </xdr:nvSpPr>
      <xdr:spPr>
        <a:xfrm>
          <a:off x="3746500" y="59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108500</xdr:rowOff>
    </xdr:from>
    <xdr:ext cx="534377" cy="259045"/>
    <xdr:sp macro="" textlink="">
      <xdr:nvSpPr>
        <xdr:cNvPr id="83" name="テキスト ボックス 82"/>
        <xdr:cNvSpPr txBox="1"/>
      </xdr:nvSpPr>
      <xdr:spPr>
        <a:xfrm>
          <a:off x="3530111" y="5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114960</xdr:rowOff>
    </xdr:from>
    <xdr:to>
      <xdr:col>15</xdr:col>
      <xdr:colOff>101600</xdr:colOff>
      <xdr:row>35</xdr:row>
      <xdr:rowOff>45110</xdr:rowOff>
    </xdr:to>
    <xdr:sp macro="" textlink="">
      <xdr:nvSpPr>
        <xdr:cNvPr id="84" name="楕円 83"/>
        <xdr:cNvSpPr/>
      </xdr:nvSpPr>
      <xdr:spPr>
        <a:xfrm>
          <a:off x="2857500" y="59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61637</xdr:rowOff>
    </xdr:from>
    <xdr:ext cx="534377" cy="259045"/>
    <xdr:sp macro="" textlink="">
      <xdr:nvSpPr>
        <xdr:cNvPr id="85" name="テキスト ボックス 84"/>
        <xdr:cNvSpPr txBox="1"/>
      </xdr:nvSpPr>
      <xdr:spPr>
        <a:xfrm>
          <a:off x="2641111" y="57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134391</xdr:rowOff>
    </xdr:from>
    <xdr:to>
      <xdr:col>10</xdr:col>
      <xdr:colOff>165100</xdr:colOff>
      <xdr:row>35</xdr:row>
      <xdr:rowOff>64541</xdr:rowOff>
    </xdr:to>
    <xdr:sp macro="" textlink="">
      <xdr:nvSpPr>
        <xdr:cNvPr id="86" name="楕円 85"/>
        <xdr:cNvSpPr/>
      </xdr:nvSpPr>
      <xdr:spPr>
        <a:xfrm>
          <a:off x="1968500" y="59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81068</xdr:rowOff>
    </xdr:from>
    <xdr:ext cx="534377" cy="259045"/>
    <xdr:sp macro="" textlink="">
      <xdr:nvSpPr>
        <xdr:cNvPr id="87" name="テキスト ボックス 86"/>
        <xdr:cNvSpPr txBox="1"/>
      </xdr:nvSpPr>
      <xdr:spPr>
        <a:xfrm>
          <a:off x="1752111" y="573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169672</xdr:rowOff>
    </xdr:from>
    <xdr:to>
      <xdr:col>6</xdr:col>
      <xdr:colOff>38100</xdr:colOff>
      <xdr:row>35</xdr:row>
      <xdr:rowOff>99822</xdr:rowOff>
    </xdr:to>
    <xdr:sp macro="" textlink="">
      <xdr:nvSpPr>
        <xdr:cNvPr id="88" name="楕円 87"/>
        <xdr:cNvSpPr/>
      </xdr:nvSpPr>
      <xdr:spPr>
        <a:xfrm>
          <a:off x="1079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116349</xdr:rowOff>
    </xdr:from>
    <xdr:ext cx="534377" cy="259045"/>
    <xdr:sp macro="" textlink="">
      <xdr:nvSpPr>
        <xdr:cNvPr id="89" name="テキスト ボックス 88"/>
        <xdr:cNvSpPr txBox="1"/>
      </xdr:nvSpPr>
      <xdr:spPr>
        <a:xfrm>
          <a:off x="863111" y="577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135293</xdr:rowOff>
    </xdr:from>
    <xdr:to>
      <xdr:col>24</xdr:col>
      <xdr:colOff>63500</xdr:colOff>
      <xdr:row>57</xdr:row>
      <xdr:rowOff>146533</xdr:rowOff>
    </xdr:to>
    <xdr:cxnSp macro="">
      <xdr:nvCxnSpPr>
        <xdr:cNvPr id="119" name="直線コネクタ 118"/>
        <xdr:cNvCxnSpPr/>
      </xdr:nvCxnSpPr>
      <xdr:spPr>
        <a:xfrm>
          <a:off x="3797300" y="9907943"/>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125146</xdr:rowOff>
    </xdr:from>
    <xdr:to>
      <xdr:col>19</xdr:col>
      <xdr:colOff>177800</xdr:colOff>
      <xdr:row>57</xdr:row>
      <xdr:rowOff>135293</xdr:rowOff>
    </xdr:to>
    <xdr:cxnSp macro="">
      <xdr:nvCxnSpPr>
        <xdr:cNvPr id="122" name="直線コネクタ 121"/>
        <xdr:cNvCxnSpPr/>
      </xdr:nvCxnSpPr>
      <xdr:spPr>
        <a:xfrm>
          <a:off x="2908300" y="9897796"/>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125146</xdr:rowOff>
    </xdr:from>
    <xdr:to>
      <xdr:col>15</xdr:col>
      <xdr:colOff>50800</xdr:colOff>
      <xdr:row>57</xdr:row>
      <xdr:rowOff>130022</xdr:rowOff>
    </xdr:to>
    <xdr:cxnSp macro="">
      <xdr:nvCxnSpPr>
        <xdr:cNvPr id="125" name="直線コネクタ 124"/>
        <xdr:cNvCxnSpPr/>
      </xdr:nvCxnSpPr>
      <xdr:spPr>
        <a:xfrm flipV="1">
          <a:off x="2019300" y="9897796"/>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130022</xdr:rowOff>
    </xdr:from>
    <xdr:to>
      <xdr:col>10</xdr:col>
      <xdr:colOff>114300</xdr:colOff>
      <xdr:row>58</xdr:row>
      <xdr:rowOff>28283</xdr:rowOff>
    </xdr:to>
    <xdr:cxnSp macro="">
      <xdr:nvCxnSpPr>
        <xdr:cNvPr id="128" name="直線コネクタ 127"/>
        <xdr:cNvCxnSpPr/>
      </xdr:nvCxnSpPr>
      <xdr:spPr>
        <a:xfrm flipV="1">
          <a:off x="1130300" y="9902672"/>
          <a:ext cx="889000" cy="6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95733</xdr:rowOff>
    </xdr:from>
    <xdr:to>
      <xdr:col>24</xdr:col>
      <xdr:colOff>114300</xdr:colOff>
      <xdr:row>58</xdr:row>
      <xdr:rowOff>25883</xdr:rowOff>
    </xdr:to>
    <xdr:sp macro="" textlink="">
      <xdr:nvSpPr>
        <xdr:cNvPr id="138" name="楕円 137"/>
        <xdr:cNvSpPr/>
      </xdr:nvSpPr>
      <xdr:spPr>
        <a:xfrm>
          <a:off x="4584700" y="986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74160</xdr:rowOff>
    </xdr:from>
    <xdr:ext cx="534377" cy="259045"/>
    <xdr:sp macro="" textlink="">
      <xdr:nvSpPr>
        <xdr:cNvPr id="139" name="物件費該当値テキスト"/>
        <xdr:cNvSpPr txBox="1"/>
      </xdr:nvSpPr>
      <xdr:spPr>
        <a:xfrm>
          <a:off x="4686300" y="98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84493</xdr:rowOff>
    </xdr:from>
    <xdr:to>
      <xdr:col>20</xdr:col>
      <xdr:colOff>38100</xdr:colOff>
      <xdr:row>58</xdr:row>
      <xdr:rowOff>14643</xdr:rowOff>
    </xdr:to>
    <xdr:sp macro="" textlink="">
      <xdr:nvSpPr>
        <xdr:cNvPr id="140" name="楕円 139"/>
        <xdr:cNvSpPr/>
      </xdr:nvSpPr>
      <xdr:spPr>
        <a:xfrm>
          <a:off x="3746500" y="98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31170</xdr:rowOff>
    </xdr:from>
    <xdr:ext cx="534377" cy="259045"/>
    <xdr:sp macro="" textlink="">
      <xdr:nvSpPr>
        <xdr:cNvPr id="141" name="テキスト ボックス 140"/>
        <xdr:cNvSpPr txBox="1"/>
      </xdr:nvSpPr>
      <xdr:spPr>
        <a:xfrm>
          <a:off x="3530111" y="96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74346</xdr:rowOff>
    </xdr:from>
    <xdr:to>
      <xdr:col>15</xdr:col>
      <xdr:colOff>101600</xdr:colOff>
      <xdr:row>58</xdr:row>
      <xdr:rowOff>4496</xdr:rowOff>
    </xdr:to>
    <xdr:sp macro="" textlink="">
      <xdr:nvSpPr>
        <xdr:cNvPr id="142" name="楕円 141"/>
        <xdr:cNvSpPr/>
      </xdr:nvSpPr>
      <xdr:spPr>
        <a:xfrm>
          <a:off x="2857500" y="98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21023</xdr:rowOff>
    </xdr:from>
    <xdr:ext cx="534377" cy="259045"/>
    <xdr:sp macro="" textlink="">
      <xdr:nvSpPr>
        <xdr:cNvPr id="143" name="テキスト ボックス 142"/>
        <xdr:cNvSpPr txBox="1"/>
      </xdr:nvSpPr>
      <xdr:spPr>
        <a:xfrm>
          <a:off x="2641111" y="96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79222</xdr:rowOff>
    </xdr:from>
    <xdr:to>
      <xdr:col>10</xdr:col>
      <xdr:colOff>165100</xdr:colOff>
      <xdr:row>58</xdr:row>
      <xdr:rowOff>9372</xdr:rowOff>
    </xdr:to>
    <xdr:sp macro="" textlink="">
      <xdr:nvSpPr>
        <xdr:cNvPr id="144" name="楕円 143"/>
        <xdr:cNvSpPr/>
      </xdr:nvSpPr>
      <xdr:spPr>
        <a:xfrm>
          <a:off x="1968500" y="98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25899</xdr:rowOff>
    </xdr:from>
    <xdr:ext cx="534377" cy="259045"/>
    <xdr:sp macro="" textlink="">
      <xdr:nvSpPr>
        <xdr:cNvPr id="145" name="テキスト ボックス 144"/>
        <xdr:cNvSpPr txBox="1"/>
      </xdr:nvSpPr>
      <xdr:spPr>
        <a:xfrm>
          <a:off x="1752111" y="962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148933</xdr:rowOff>
    </xdr:from>
    <xdr:to>
      <xdr:col>6</xdr:col>
      <xdr:colOff>38100</xdr:colOff>
      <xdr:row>58</xdr:row>
      <xdr:rowOff>79083</xdr:rowOff>
    </xdr:to>
    <xdr:sp macro="" textlink="">
      <xdr:nvSpPr>
        <xdr:cNvPr id="146" name="楕円 145"/>
        <xdr:cNvSpPr/>
      </xdr:nvSpPr>
      <xdr:spPr>
        <a:xfrm>
          <a:off x="1079500" y="992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70210</xdr:rowOff>
    </xdr:from>
    <xdr:ext cx="534377" cy="259045"/>
    <xdr:sp macro="" textlink="">
      <xdr:nvSpPr>
        <xdr:cNvPr id="147" name="テキスト ボックス 146"/>
        <xdr:cNvSpPr txBox="1"/>
      </xdr:nvSpPr>
      <xdr:spPr>
        <a:xfrm>
          <a:off x="863111" y="100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3629</xdr:rowOff>
    </xdr:from>
    <xdr:to>
      <xdr:col>24</xdr:col>
      <xdr:colOff>63500</xdr:colOff>
      <xdr:row>77</xdr:row>
      <xdr:rowOff>9506</xdr:rowOff>
    </xdr:to>
    <xdr:cxnSp macro="">
      <xdr:nvCxnSpPr>
        <xdr:cNvPr id="178" name="直線コネクタ 177"/>
        <xdr:cNvCxnSpPr/>
      </xdr:nvCxnSpPr>
      <xdr:spPr>
        <a:xfrm>
          <a:off x="3797300" y="13205279"/>
          <a:ext cx="8382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3629</xdr:rowOff>
    </xdr:from>
    <xdr:to>
      <xdr:col>19</xdr:col>
      <xdr:colOff>177800</xdr:colOff>
      <xdr:row>77</xdr:row>
      <xdr:rowOff>24529</xdr:rowOff>
    </xdr:to>
    <xdr:cxnSp macro="">
      <xdr:nvCxnSpPr>
        <xdr:cNvPr id="181" name="直線コネクタ 180"/>
        <xdr:cNvCxnSpPr/>
      </xdr:nvCxnSpPr>
      <xdr:spPr>
        <a:xfrm flipV="1">
          <a:off x="2908300" y="13205279"/>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24529</xdr:rowOff>
    </xdr:from>
    <xdr:to>
      <xdr:col>15</xdr:col>
      <xdr:colOff>50800</xdr:colOff>
      <xdr:row>77</xdr:row>
      <xdr:rowOff>63173</xdr:rowOff>
    </xdr:to>
    <xdr:cxnSp macro="">
      <xdr:nvCxnSpPr>
        <xdr:cNvPr id="184" name="直線コネクタ 183"/>
        <xdr:cNvCxnSpPr/>
      </xdr:nvCxnSpPr>
      <xdr:spPr>
        <a:xfrm flipV="1">
          <a:off x="2019300" y="13226179"/>
          <a:ext cx="8890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63173</xdr:rowOff>
    </xdr:from>
    <xdr:to>
      <xdr:col>10</xdr:col>
      <xdr:colOff>114300</xdr:colOff>
      <xdr:row>77</xdr:row>
      <xdr:rowOff>75147</xdr:rowOff>
    </xdr:to>
    <xdr:cxnSp macro="">
      <xdr:nvCxnSpPr>
        <xdr:cNvPr id="187" name="直線コネクタ 186"/>
        <xdr:cNvCxnSpPr/>
      </xdr:nvCxnSpPr>
      <xdr:spPr>
        <a:xfrm flipV="1">
          <a:off x="1130300" y="1326482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130156</xdr:rowOff>
    </xdr:from>
    <xdr:to>
      <xdr:col>24</xdr:col>
      <xdr:colOff>114300</xdr:colOff>
      <xdr:row>77</xdr:row>
      <xdr:rowOff>60306</xdr:rowOff>
    </xdr:to>
    <xdr:sp macro="" textlink="">
      <xdr:nvSpPr>
        <xdr:cNvPr id="197" name="楕円 196"/>
        <xdr:cNvSpPr/>
      </xdr:nvSpPr>
      <xdr:spPr>
        <a:xfrm>
          <a:off x="4584700" y="131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108583</xdr:rowOff>
    </xdr:from>
    <xdr:ext cx="469744" cy="259045"/>
    <xdr:sp macro="" textlink="">
      <xdr:nvSpPr>
        <xdr:cNvPr id="198" name="維持補修費該当値テキスト"/>
        <xdr:cNvSpPr txBox="1"/>
      </xdr:nvSpPr>
      <xdr:spPr>
        <a:xfrm>
          <a:off x="4686300" y="1313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124279</xdr:rowOff>
    </xdr:from>
    <xdr:to>
      <xdr:col>20</xdr:col>
      <xdr:colOff>38100</xdr:colOff>
      <xdr:row>77</xdr:row>
      <xdr:rowOff>54429</xdr:rowOff>
    </xdr:to>
    <xdr:sp macro="" textlink="">
      <xdr:nvSpPr>
        <xdr:cNvPr id="199" name="楕円 198"/>
        <xdr:cNvSpPr/>
      </xdr:nvSpPr>
      <xdr:spPr>
        <a:xfrm>
          <a:off x="3746500" y="131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45556</xdr:rowOff>
    </xdr:from>
    <xdr:ext cx="469744" cy="259045"/>
    <xdr:sp macro="" textlink="">
      <xdr:nvSpPr>
        <xdr:cNvPr id="200" name="テキスト ボックス 199"/>
        <xdr:cNvSpPr txBox="1"/>
      </xdr:nvSpPr>
      <xdr:spPr>
        <a:xfrm>
          <a:off x="3562428" y="1324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145179</xdr:rowOff>
    </xdr:from>
    <xdr:to>
      <xdr:col>15</xdr:col>
      <xdr:colOff>101600</xdr:colOff>
      <xdr:row>77</xdr:row>
      <xdr:rowOff>75329</xdr:rowOff>
    </xdr:to>
    <xdr:sp macro="" textlink="">
      <xdr:nvSpPr>
        <xdr:cNvPr id="201" name="楕円 200"/>
        <xdr:cNvSpPr/>
      </xdr:nvSpPr>
      <xdr:spPr>
        <a:xfrm>
          <a:off x="2857500" y="131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66456</xdr:rowOff>
    </xdr:from>
    <xdr:ext cx="469744" cy="259045"/>
    <xdr:sp macro="" textlink="">
      <xdr:nvSpPr>
        <xdr:cNvPr id="202" name="テキスト ボックス 201"/>
        <xdr:cNvSpPr txBox="1"/>
      </xdr:nvSpPr>
      <xdr:spPr>
        <a:xfrm>
          <a:off x="2673428" y="1326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12373</xdr:rowOff>
    </xdr:from>
    <xdr:to>
      <xdr:col>10</xdr:col>
      <xdr:colOff>165100</xdr:colOff>
      <xdr:row>77</xdr:row>
      <xdr:rowOff>113973</xdr:rowOff>
    </xdr:to>
    <xdr:sp macro="" textlink="">
      <xdr:nvSpPr>
        <xdr:cNvPr id="203" name="楕円 202"/>
        <xdr:cNvSpPr/>
      </xdr:nvSpPr>
      <xdr:spPr>
        <a:xfrm>
          <a:off x="1968500" y="132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105100</xdr:rowOff>
    </xdr:from>
    <xdr:ext cx="469744" cy="259045"/>
    <xdr:sp macro="" textlink="">
      <xdr:nvSpPr>
        <xdr:cNvPr id="204" name="テキスト ボックス 203"/>
        <xdr:cNvSpPr txBox="1"/>
      </xdr:nvSpPr>
      <xdr:spPr>
        <a:xfrm>
          <a:off x="1784428" y="1330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24347</xdr:rowOff>
    </xdr:from>
    <xdr:to>
      <xdr:col>6</xdr:col>
      <xdr:colOff>38100</xdr:colOff>
      <xdr:row>77</xdr:row>
      <xdr:rowOff>125947</xdr:rowOff>
    </xdr:to>
    <xdr:sp macro="" textlink="">
      <xdr:nvSpPr>
        <xdr:cNvPr id="205" name="楕円 204"/>
        <xdr:cNvSpPr/>
      </xdr:nvSpPr>
      <xdr:spPr>
        <a:xfrm>
          <a:off x="1079500" y="132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117074</xdr:rowOff>
    </xdr:from>
    <xdr:ext cx="469744" cy="259045"/>
    <xdr:sp macro="" textlink="">
      <xdr:nvSpPr>
        <xdr:cNvPr id="206" name="テキスト ボックス 205"/>
        <xdr:cNvSpPr txBox="1"/>
      </xdr:nvSpPr>
      <xdr:spPr>
        <a:xfrm>
          <a:off x="895428" y="1331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50482</xdr:rowOff>
    </xdr:from>
    <xdr:to>
      <xdr:col>24</xdr:col>
      <xdr:colOff>63500</xdr:colOff>
      <xdr:row>96</xdr:row>
      <xdr:rowOff>56184</xdr:rowOff>
    </xdr:to>
    <xdr:cxnSp macro="">
      <xdr:nvCxnSpPr>
        <xdr:cNvPr id="236" name="直線コネクタ 235"/>
        <xdr:cNvCxnSpPr/>
      </xdr:nvCxnSpPr>
      <xdr:spPr>
        <a:xfrm>
          <a:off x="3797300" y="16509682"/>
          <a:ext cx="8382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50482</xdr:rowOff>
    </xdr:from>
    <xdr:to>
      <xdr:col>19</xdr:col>
      <xdr:colOff>177800</xdr:colOff>
      <xdr:row>96</xdr:row>
      <xdr:rowOff>85217</xdr:rowOff>
    </xdr:to>
    <xdr:cxnSp macro="">
      <xdr:nvCxnSpPr>
        <xdr:cNvPr id="239" name="直線コネクタ 238"/>
        <xdr:cNvCxnSpPr/>
      </xdr:nvCxnSpPr>
      <xdr:spPr>
        <a:xfrm flipV="1">
          <a:off x="2908300" y="16509682"/>
          <a:ext cx="8890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85217</xdr:rowOff>
    </xdr:from>
    <xdr:to>
      <xdr:col>15</xdr:col>
      <xdr:colOff>50800</xdr:colOff>
      <xdr:row>96</xdr:row>
      <xdr:rowOff>147740</xdr:rowOff>
    </xdr:to>
    <xdr:cxnSp macro="">
      <xdr:nvCxnSpPr>
        <xdr:cNvPr id="242" name="直線コネクタ 241"/>
        <xdr:cNvCxnSpPr/>
      </xdr:nvCxnSpPr>
      <xdr:spPr>
        <a:xfrm flipV="1">
          <a:off x="2019300" y="16544417"/>
          <a:ext cx="889000" cy="6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147740</xdr:rowOff>
    </xdr:from>
    <xdr:to>
      <xdr:col>10</xdr:col>
      <xdr:colOff>114300</xdr:colOff>
      <xdr:row>97</xdr:row>
      <xdr:rowOff>10744</xdr:rowOff>
    </xdr:to>
    <xdr:cxnSp macro="">
      <xdr:nvCxnSpPr>
        <xdr:cNvPr id="245" name="直線コネクタ 244"/>
        <xdr:cNvCxnSpPr/>
      </xdr:nvCxnSpPr>
      <xdr:spPr>
        <a:xfrm flipV="1">
          <a:off x="1130300" y="16606940"/>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5384</xdr:rowOff>
    </xdr:from>
    <xdr:to>
      <xdr:col>24</xdr:col>
      <xdr:colOff>114300</xdr:colOff>
      <xdr:row>96</xdr:row>
      <xdr:rowOff>106984</xdr:rowOff>
    </xdr:to>
    <xdr:sp macro="" textlink="">
      <xdr:nvSpPr>
        <xdr:cNvPr id="255" name="楕円 254"/>
        <xdr:cNvSpPr/>
      </xdr:nvSpPr>
      <xdr:spPr>
        <a:xfrm>
          <a:off x="4584700" y="164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155261</xdr:rowOff>
    </xdr:from>
    <xdr:ext cx="534377" cy="259045"/>
    <xdr:sp macro="" textlink="">
      <xdr:nvSpPr>
        <xdr:cNvPr id="256" name="扶助費該当値テキスト"/>
        <xdr:cNvSpPr txBox="1"/>
      </xdr:nvSpPr>
      <xdr:spPr>
        <a:xfrm>
          <a:off x="4686300" y="1644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171132</xdr:rowOff>
    </xdr:from>
    <xdr:to>
      <xdr:col>20</xdr:col>
      <xdr:colOff>38100</xdr:colOff>
      <xdr:row>96</xdr:row>
      <xdr:rowOff>101282</xdr:rowOff>
    </xdr:to>
    <xdr:sp macro="" textlink="">
      <xdr:nvSpPr>
        <xdr:cNvPr id="257" name="楕円 256"/>
        <xdr:cNvSpPr/>
      </xdr:nvSpPr>
      <xdr:spPr>
        <a:xfrm>
          <a:off x="3746500" y="164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92409</xdr:rowOff>
    </xdr:from>
    <xdr:ext cx="599010" cy="259045"/>
    <xdr:sp macro="" textlink="">
      <xdr:nvSpPr>
        <xdr:cNvPr id="258" name="テキスト ボックス 257"/>
        <xdr:cNvSpPr txBox="1"/>
      </xdr:nvSpPr>
      <xdr:spPr>
        <a:xfrm>
          <a:off x="3497795" y="1655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34417</xdr:rowOff>
    </xdr:from>
    <xdr:to>
      <xdr:col>15</xdr:col>
      <xdr:colOff>101600</xdr:colOff>
      <xdr:row>96</xdr:row>
      <xdr:rowOff>136017</xdr:rowOff>
    </xdr:to>
    <xdr:sp macro="" textlink="">
      <xdr:nvSpPr>
        <xdr:cNvPr id="259" name="楕円 258"/>
        <xdr:cNvSpPr/>
      </xdr:nvSpPr>
      <xdr:spPr>
        <a:xfrm>
          <a:off x="2857500" y="164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127144</xdr:rowOff>
    </xdr:from>
    <xdr:ext cx="534377" cy="259045"/>
    <xdr:sp macro="" textlink="">
      <xdr:nvSpPr>
        <xdr:cNvPr id="260" name="テキスト ボックス 259"/>
        <xdr:cNvSpPr txBox="1"/>
      </xdr:nvSpPr>
      <xdr:spPr>
        <a:xfrm>
          <a:off x="2641111" y="16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96940</xdr:rowOff>
    </xdr:from>
    <xdr:to>
      <xdr:col>10</xdr:col>
      <xdr:colOff>165100</xdr:colOff>
      <xdr:row>97</xdr:row>
      <xdr:rowOff>27090</xdr:rowOff>
    </xdr:to>
    <xdr:sp macro="" textlink="">
      <xdr:nvSpPr>
        <xdr:cNvPr id="261" name="楕円 260"/>
        <xdr:cNvSpPr/>
      </xdr:nvSpPr>
      <xdr:spPr>
        <a:xfrm>
          <a:off x="1968500" y="165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18217</xdr:rowOff>
    </xdr:from>
    <xdr:ext cx="534377" cy="259045"/>
    <xdr:sp macro="" textlink="">
      <xdr:nvSpPr>
        <xdr:cNvPr id="262" name="テキスト ボックス 261"/>
        <xdr:cNvSpPr txBox="1"/>
      </xdr:nvSpPr>
      <xdr:spPr>
        <a:xfrm>
          <a:off x="1752111" y="166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131394</xdr:rowOff>
    </xdr:from>
    <xdr:to>
      <xdr:col>6</xdr:col>
      <xdr:colOff>38100</xdr:colOff>
      <xdr:row>97</xdr:row>
      <xdr:rowOff>61544</xdr:rowOff>
    </xdr:to>
    <xdr:sp macro="" textlink="">
      <xdr:nvSpPr>
        <xdr:cNvPr id="263" name="楕円 262"/>
        <xdr:cNvSpPr/>
      </xdr:nvSpPr>
      <xdr:spPr>
        <a:xfrm>
          <a:off x="1079500" y="165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52671</xdr:rowOff>
    </xdr:from>
    <xdr:ext cx="534377" cy="259045"/>
    <xdr:sp macro="" textlink="">
      <xdr:nvSpPr>
        <xdr:cNvPr id="264" name="テキスト ボックス 263"/>
        <xdr:cNvSpPr txBox="1"/>
      </xdr:nvSpPr>
      <xdr:spPr>
        <a:xfrm>
          <a:off x="863111" y="166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118821</xdr:rowOff>
    </xdr:from>
    <xdr:to>
      <xdr:col>55</xdr:col>
      <xdr:colOff>0</xdr:colOff>
      <xdr:row>37</xdr:row>
      <xdr:rowOff>73254</xdr:rowOff>
    </xdr:to>
    <xdr:cxnSp macro="">
      <xdr:nvCxnSpPr>
        <xdr:cNvPr id="293" name="直線コネクタ 292"/>
        <xdr:cNvCxnSpPr/>
      </xdr:nvCxnSpPr>
      <xdr:spPr>
        <a:xfrm flipV="1">
          <a:off x="9639300" y="6291021"/>
          <a:ext cx="838200" cy="1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23019</xdr:rowOff>
    </xdr:from>
    <xdr:to>
      <xdr:col>50</xdr:col>
      <xdr:colOff>114300</xdr:colOff>
      <xdr:row>37</xdr:row>
      <xdr:rowOff>73254</xdr:rowOff>
    </xdr:to>
    <xdr:cxnSp macro="">
      <xdr:nvCxnSpPr>
        <xdr:cNvPr id="296" name="直線コネクタ 295"/>
        <xdr:cNvCxnSpPr/>
      </xdr:nvCxnSpPr>
      <xdr:spPr>
        <a:xfrm>
          <a:off x="8750300" y="6195219"/>
          <a:ext cx="889000" cy="2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124555</xdr:rowOff>
    </xdr:from>
    <xdr:to>
      <xdr:col>45</xdr:col>
      <xdr:colOff>177800</xdr:colOff>
      <xdr:row>36</xdr:row>
      <xdr:rowOff>23019</xdr:rowOff>
    </xdr:to>
    <xdr:cxnSp macro="">
      <xdr:nvCxnSpPr>
        <xdr:cNvPr id="299" name="直線コネクタ 298"/>
        <xdr:cNvCxnSpPr/>
      </xdr:nvCxnSpPr>
      <xdr:spPr>
        <a:xfrm>
          <a:off x="7861300" y="6125305"/>
          <a:ext cx="8890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124555</xdr:rowOff>
    </xdr:from>
    <xdr:to>
      <xdr:col>41</xdr:col>
      <xdr:colOff>50800</xdr:colOff>
      <xdr:row>36</xdr:row>
      <xdr:rowOff>63805</xdr:rowOff>
    </xdr:to>
    <xdr:cxnSp macro="">
      <xdr:nvCxnSpPr>
        <xdr:cNvPr id="302" name="直線コネクタ 301"/>
        <xdr:cNvCxnSpPr/>
      </xdr:nvCxnSpPr>
      <xdr:spPr>
        <a:xfrm flipV="1">
          <a:off x="6972300" y="6125305"/>
          <a:ext cx="889000" cy="11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68021</xdr:rowOff>
    </xdr:from>
    <xdr:to>
      <xdr:col>55</xdr:col>
      <xdr:colOff>50800</xdr:colOff>
      <xdr:row>36</xdr:row>
      <xdr:rowOff>169621</xdr:rowOff>
    </xdr:to>
    <xdr:sp macro="" textlink="">
      <xdr:nvSpPr>
        <xdr:cNvPr id="312" name="楕円 311"/>
        <xdr:cNvSpPr/>
      </xdr:nvSpPr>
      <xdr:spPr>
        <a:xfrm>
          <a:off x="10426700" y="62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46448</xdr:rowOff>
    </xdr:from>
    <xdr:ext cx="534377" cy="259045"/>
    <xdr:sp macro="" textlink="">
      <xdr:nvSpPr>
        <xdr:cNvPr id="313" name="補助費等該当値テキスト"/>
        <xdr:cNvSpPr txBox="1"/>
      </xdr:nvSpPr>
      <xdr:spPr>
        <a:xfrm>
          <a:off x="10528300" y="62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22454</xdr:rowOff>
    </xdr:from>
    <xdr:to>
      <xdr:col>50</xdr:col>
      <xdr:colOff>165100</xdr:colOff>
      <xdr:row>37</xdr:row>
      <xdr:rowOff>124054</xdr:rowOff>
    </xdr:to>
    <xdr:sp macro="" textlink="">
      <xdr:nvSpPr>
        <xdr:cNvPr id="314" name="楕円 313"/>
        <xdr:cNvSpPr/>
      </xdr:nvSpPr>
      <xdr:spPr>
        <a:xfrm>
          <a:off x="9588500" y="63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115181</xdr:rowOff>
    </xdr:from>
    <xdr:ext cx="534377" cy="259045"/>
    <xdr:sp macro="" textlink="">
      <xdr:nvSpPr>
        <xdr:cNvPr id="315" name="テキスト ボックス 314"/>
        <xdr:cNvSpPr txBox="1"/>
      </xdr:nvSpPr>
      <xdr:spPr>
        <a:xfrm>
          <a:off x="9372111" y="64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143669</xdr:rowOff>
    </xdr:from>
    <xdr:to>
      <xdr:col>46</xdr:col>
      <xdr:colOff>38100</xdr:colOff>
      <xdr:row>36</xdr:row>
      <xdr:rowOff>73819</xdr:rowOff>
    </xdr:to>
    <xdr:sp macro="" textlink="">
      <xdr:nvSpPr>
        <xdr:cNvPr id="316" name="楕円 315"/>
        <xdr:cNvSpPr/>
      </xdr:nvSpPr>
      <xdr:spPr>
        <a:xfrm>
          <a:off x="8699500" y="61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64946</xdr:rowOff>
    </xdr:from>
    <xdr:ext cx="534377" cy="259045"/>
    <xdr:sp macro="" textlink="">
      <xdr:nvSpPr>
        <xdr:cNvPr id="317" name="テキスト ボックス 316"/>
        <xdr:cNvSpPr txBox="1"/>
      </xdr:nvSpPr>
      <xdr:spPr>
        <a:xfrm>
          <a:off x="8483111" y="623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73755</xdr:rowOff>
    </xdr:from>
    <xdr:to>
      <xdr:col>41</xdr:col>
      <xdr:colOff>101600</xdr:colOff>
      <xdr:row>36</xdr:row>
      <xdr:rowOff>3905</xdr:rowOff>
    </xdr:to>
    <xdr:sp macro="" textlink="">
      <xdr:nvSpPr>
        <xdr:cNvPr id="318" name="楕円 317"/>
        <xdr:cNvSpPr/>
      </xdr:nvSpPr>
      <xdr:spPr>
        <a:xfrm>
          <a:off x="7810500" y="60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20432</xdr:rowOff>
    </xdr:from>
    <xdr:ext cx="534377" cy="259045"/>
    <xdr:sp macro="" textlink="">
      <xdr:nvSpPr>
        <xdr:cNvPr id="319" name="テキスト ボックス 318"/>
        <xdr:cNvSpPr txBox="1"/>
      </xdr:nvSpPr>
      <xdr:spPr>
        <a:xfrm>
          <a:off x="7594111" y="58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320" name="楕円 319"/>
        <xdr:cNvSpPr/>
      </xdr:nvSpPr>
      <xdr:spPr>
        <a:xfrm>
          <a:off x="69215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105732</xdr:rowOff>
    </xdr:from>
    <xdr:ext cx="534377" cy="259045"/>
    <xdr:sp macro="" textlink="">
      <xdr:nvSpPr>
        <xdr:cNvPr id="321" name="テキスト ボックス 320"/>
        <xdr:cNvSpPr txBox="1"/>
      </xdr:nvSpPr>
      <xdr:spPr>
        <a:xfrm>
          <a:off x="6705111" y="627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30620</xdr:rowOff>
    </xdr:from>
    <xdr:to>
      <xdr:col>55</xdr:col>
      <xdr:colOff>0</xdr:colOff>
      <xdr:row>58</xdr:row>
      <xdr:rowOff>864</xdr:rowOff>
    </xdr:to>
    <xdr:cxnSp macro="">
      <xdr:nvCxnSpPr>
        <xdr:cNvPr id="351" name="直線コネクタ 350"/>
        <xdr:cNvCxnSpPr/>
      </xdr:nvCxnSpPr>
      <xdr:spPr>
        <a:xfrm flipV="1">
          <a:off x="9639300" y="9803270"/>
          <a:ext cx="838200" cy="1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128880</xdr:rowOff>
    </xdr:from>
    <xdr:to>
      <xdr:col>50</xdr:col>
      <xdr:colOff>114300</xdr:colOff>
      <xdr:row>58</xdr:row>
      <xdr:rowOff>864</xdr:rowOff>
    </xdr:to>
    <xdr:cxnSp macro="">
      <xdr:nvCxnSpPr>
        <xdr:cNvPr id="354" name="直線コネクタ 353"/>
        <xdr:cNvCxnSpPr/>
      </xdr:nvCxnSpPr>
      <xdr:spPr>
        <a:xfrm>
          <a:off x="8750300" y="99015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102457</xdr:rowOff>
    </xdr:from>
    <xdr:to>
      <xdr:col>45</xdr:col>
      <xdr:colOff>177800</xdr:colOff>
      <xdr:row>57</xdr:row>
      <xdr:rowOff>128880</xdr:rowOff>
    </xdr:to>
    <xdr:cxnSp macro="">
      <xdr:nvCxnSpPr>
        <xdr:cNvPr id="357" name="直線コネクタ 356"/>
        <xdr:cNvCxnSpPr/>
      </xdr:nvCxnSpPr>
      <xdr:spPr>
        <a:xfrm>
          <a:off x="7861300" y="9875107"/>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47174</xdr:rowOff>
    </xdr:from>
    <xdr:to>
      <xdr:col>41</xdr:col>
      <xdr:colOff>50800</xdr:colOff>
      <xdr:row>57</xdr:row>
      <xdr:rowOff>102457</xdr:rowOff>
    </xdr:to>
    <xdr:cxnSp macro="">
      <xdr:nvCxnSpPr>
        <xdr:cNvPr id="360" name="直線コネクタ 359"/>
        <xdr:cNvCxnSpPr/>
      </xdr:nvCxnSpPr>
      <xdr:spPr>
        <a:xfrm>
          <a:off x="6972300" y="9648374"/>
          <a:ext cx="889000" cy="2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151270</xdr:rowOff>
    </xdr:from>
    <xdr:to>
      <xdr:col>55</xdr:col>
      <xdr:colOff>50800</xdr:colOff>
      <xdr:row>57</xdr:row>
      <xdr:rowOff>81420</xdr:rowOff>
    </xdr:to>
    <xdr:sp macro="" textlink="">
      <xdr:nvSpPr>
        <xdr:cNvPr id="370" name="楕円 369"/>
        <xdr:cNvSpPr/>
      </xdr:nvSpPr>
      <xdr:spPr>
        <a:xfrm>
          <a:off x="10426700" y="97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129697</xdr:rowOff>
    </xdr:from>
    <xdr:ext cx="534377" cy="259045"/>
    <xdr:sp macro="" textlink="">
      <xdr:nvSpPr>
        <xdr:cNvPr id="371" name="普通建設事業費該当値テキスト"/>
        <xdr:cNvSpPr txBox="1"/>
      </xdr:nvSpPr>
      <xdr:spPr>
        <a:xfrm>
          <a:off x="10528300" y="97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121514</xdr:rowOff>
    </xdr:from>
    <xdr:to>
      <xdr:col>50</xdr:col>
      <xdr:colOff>165100</xdr:colOff>
      <xdr:row>58</xdr:row>
      <xdr:rowOff>51664</xdr:rowOff>
    </xdr:to>
    <xdr:sp macro="" textlink="">
      <xdr:nvSpPr>
        <xdr:cNvPr id="372" name="楕円 371"/>
        <xdr:cNvSpPr/>
      </xdr:nvSpPr>
      <xdr:spPr>
        <a:xfrm>
          <a:off x="9588500" y="98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42791</xdr:rowOff>
    </xdr:from>
    <xdr:ext cx="534377" cy="259045"/>
    <xdr:sp macro="" textlink="">
      <xdr:nvSpPr>
        <xdr:cNvPr id="373" name="テキスト ボックス 372"/>
        <xdr:cNvSpPr txBox="1"/>
      </xdr:nvSpPr>
      <xdr:spPr>
        <a:xfrm>
          <a:off x="9372111" y="99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78080</xdr:rowOff>
    </xdr:from>
    <xdr:to>
      <xdr:col>46</xdr:col>
      <xdr:colOff>38100</xdr:colOff>
      <xdr:row>58</xdr:row>
      <xdr:rowOff>8230</xdr:rowOff>
    </xdr:to>
    <xdr:sp macro="" textlink="">
      <xdr:nvSpPr>
        <xdr:cNvPr id="374" name="楕円 373"/>
        <xdr:cNvSpPr/>
      </xdr:nvSpPr>
      <xdr:spPr>
        <a:xfrm>
          <a:off x="8699500" y="98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170807</xdr:rowOff>
    </xdr:from>
    <xdr:ext cx="534377" cy="259045"/>
    <xdr:sp macro="" textlink="">
      <xdr:nvSpPr>
        <xdr:cNvPr id="375" name="テキスト ボックス 374"/>
        <xdr:cNvSpPr txBox="1"/>
      </xdr:nvSpPr>
      <xdr:spPr>
        <a:xfrm>
          <a:off x="8483111" y="994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51657</xdr:rowOff>
    </xdr:from>
    <xdr:to>
      <xdr:col>41</xdr:col>
      <xdr:colOff>101600</xdr:colOff>
      <xdr:row>57</xdr:row>
      <xdr:rowOff>153257</xdr:rowOff>
    </xdr:to>
    <xdr:sp macro="" textlink="">
      <xdr:nvSpPr>
        <xdr:cNvPr id="376" name="楕円 375"/>
        <xdr:cNvSpPr/>
      </xdr:nvSpPr>
      <xdr:spPr>
        <a:xfrm>
          <a:off x="7810500" y="98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144384</xdr:rowOff>
    </xdr:from>
    <xdr:ext cx="534377" cy="259045"/>
    <xdr:sp macro="" textlink="">
      <xdr:nvSpPr>
        <xdr:cNvPr id="377" name="テキスト ボックス 376"/>
        <xdr:cNvSpPr txBox="1"/>
      </xdr:nvSpPr>
      <xdr:spPr>
        <a:xfrm>
          <a:off x="7594111" y="99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167824</xdr:rowOff>
    </xdr:from>
    <xdr:to>
      <xdr:col>36</xdr:col>
      <xdr:colOff>165100</xdr:colOff>
      <xdr:row>56</xdr:row>
      <xdr:rowOff>97974</xdr:rowOff>
    </xdr:to>
    <xdr:sp macro="" textlink="">
      <xdr:nvSpPr>
        <xdr:cNvPr id="378" name="楕円 377"/>
        <xdr:cNvSpPr/>
      </xdr:nvSpPr>
      <xdr:spPr>
        <a:xfrm>
          <a:off x="6921500" y="95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89101</xdr:rowOff>
    </xdr:from>
    <xdr:ext cx="534377" cy="259045"/>
    <xdr:sp macro="" textlink="">
      <xdr:nvSpPr>
        <xdr:cNvPr id="379" name="テキスト ボックス 378"/>
        <xdr:cNvSpPr txBox="1"/>
      </xdr:nvSpPr>
      <xdr:spPr>
        <a:xfrm>
          <a:off x="6705111" y="96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97310</xdr:rowOff>
    </xdr:from>
    <xdr:to>
      <xdr:col>55</xdr:col>
      <xdr:colOff>0</xdr:colOff>
      <xdr:row>78</xdr:row>
      <xdr:rowOff>56522</xdr:rowOff>
    </xdr:to>
    <xdr:cxnSp macro="">
      <xdr:nvCxnSpPr>
        <xdr:cNvPr id="410" name="直線コネクタ 409"/>
        <xdr:cNvCxnSpPr/>
      </xdr:nvCxnSpPr>
      <xdr:spPr>
        <a:xfrm>
          <a:off x="9639300" y="13298960"/>
          <a:ext cx="838200" cy="1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59199</xdr:rowOff>
    </xdr:from>
    <xdr:to>
      <xdr:col>50</xdr:col>
      <xdr:colOff>114300</xdr:colOff>
      <xdr:row>77</xdr:row>
      <xdr:rowOff>97310</xdr:rowOff>
    </xdr:to>
    <xdr:cxnSp macro="">
      <xdr:nvCxnSpPr>
        <xdr:cNvPr id="413" name="直線コネクタ 412"/>
        <xdr:cNvCxnSpPr/>
      </xdr:nvCxnSpPr>
      <xdr:spPr>
        <a:xfrm>
          <a:off x="8750300" y="13260849"/>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155832</xdr:rowOff>
    </xdr:from>
    <xdr:to>
      <xdr:col>45</xdr:col>
      <xdr:colOff>177800</xdr:colOff>
      <xdr:row>77</xdr:row>
      <xdr:rowOff>59199</xdr:rowOff>
    </xdr:to>
    <xdr:cxnSp macro="">
      <xdr:nvCxnSpPr>
        <xdr:cNvPr id="416" name="直線コネクタ 415"/>
        <xdr:cNvCxnSpPr/>
      </xdr:nvCxnSpPr>
      <xdr:spPr>
        <a:xfrm>
          <a:off x="7861300" y="13186032"/>
          <a:ext cx="889000" cy="7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142704</xdr:rowOff>
    </xdr:from>
    <xdr:to>
      <xdr:col>41</xdr:col>
      <xdr:colOff>50800</xdr:colOff>
      <xdr:row>76</xdr:row>
      <xdr:rowOff>155832</xdr:rowOff>
    </xdr:to>
    <xdr:cxnSp macro="">
      <xdr:nvCxnSpPr>
        <xdr:cNvPr id="419" name="直線コネクタ 418"/>
        <xdr:cNvCxnSpPr/>
      </xdr:nvCxnSpPr>
      <xdr:spPr>
        <a:xfrm>
          <a:off x="6972300" y="13001454"/>
          <a:ext cx="889000" cy="18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36205</xdr:rowOff>
    </xdr:from>
    <xdr:ext cx="534377" cy="259045"/>
    <xdr:sp macro="" textlink="">
      <xdr:nvSpPr>
        <xdr:cNvPr id="423" name="テキスト ボックス 422"/>
        <xdr:cNvSpPr txBox="1"/>
      </xdr:nvSpPr>
      <xdr:spPr>
        <a:xfrm>
          <a:off x="6705111" y="130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5722</xdr:rowOff>
    </xdr:from>
    <xdr:to>
      <xdr:col>55</xdr:col>
      <xdr:colOff>50800</xdr:colOff>
      <xdr:row>78</xdr:row>
      <xdr:rowOff>107322</xdr:rowOff>
    </xdr:to>
    <xdr:sp macro="" textlink="">
      <xdr:nvSpPr>
        <xdr:cNvPr id="429" name="楕円 428"/>
        <xdr:cNvSpPr/>
      </xdr:nvSpPr>
      <xdr:spPr>
        <a:xfrm>
          <a:off x="10426700" y="133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155599</xdr:rowOff>
    </xdr:from>
    <xdr:ext cx="469744" cy="259045"/>
    <xdr:sp macro="" textlink="">
      <xdr:nvSpPr>
        <xdr:cNvPr id="430" name="普通建設事業費 （ うち新規整備　）該当値テキスト"/>
        <xdr:cNvSpPr txBox="1"/>
      </xdr:nvSpPr>
      <xdr:spPr>
        <a:xfrm>
          <a:off x="10528300" y="1335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46510</xdr:rowOff>
    </xdr:from>
    <xdr:to>
      <xdr:col>50</xdr:col>
      <xdr:colOff>165100</xdr:colOff>
      <xdr:row>77</xdr:row>
      <xdr:rowOff>148110</xdr:rowOff>
    </xdr:to>
    <xdr:sp macro="" textlink="">
      <xdr:nvSpPr>
        <xdr:cNvPr id="431" name="楕円 430"/>
        <xdr:cNvSpPr/>
      </xdr:nvSpPr>
      <xdr:spPr>
        <a:xfrm>
          <a:off x="9588500" y="132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139237</xdr:rowOff>
    </xdr:from>
    <xdr:ext cx="534377" cy="259045"/>
    <xdr:sp macro="" textlink="">
      <xdr:nvSpPr>
        <xdr:cNvPr id="432" name="テキスト ボックス 431"/>
        <xdr:cNvSpPr txBox="1"/>
      </xdr:nvSpPr>
      <xdr:spPr>
        <a:xfrm>
          <a:off x="9372111" y="1334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8399</xdr:rowOff>
    </xdr:from>
    <xdr:to>
      <xdr:col>46</xdr:col>
      <xdr:colOff>38100</xdr:colOff>
      <xdr:row>77</xdr:row>
      <xdr:rowOff>109999</xdr:rowOff>
    </xdr:to>
    <xdr:sp macro="" textlink="">
      <xdr:nvSpPr>
        <xdr:cNvPr id="433" name="楕円 432"/>
        <xdr:cNvSpPr/>
      </xdr:nvSpPr>
      <xdr:spPr>
        <a:xfrm>
          <a:off x="8699500" y="132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101126</xdr:rowOff>
    </xdr:from>
    <xdr:ext cx="534377" cy="259045"/>
    <xdr:sp macro="" textlink="">
      <xdr:nvSpPr>
        <xdr:cNvPr id="434" name="テキスト ボックス 433"/>
        <xdr:cNvSpPr txBox="1"/>
      </xdr:nvSpPr>
      <xdr:spPr>
        <a:xfrm>
          <a:off x="8483111" y="1330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105032</xdr:rowOff>
    </xdr:from>
    <xdr:to>
      <xdr:col>41</xdr:col>
      <xdr:colOff>101600</xdr:colOff>
      <xdr:row>77</xdr:row>
      <xdr:rowOff>35182</xdr:rowOff>
    </xdr:to>
    <xdr:sp macro="" textlink="">
      <xdr:nvSpPr>
        <xdr:cNvPr id="435" name="楕円 434"/>
        <xdr:cNvSpPr/>
      </xdr:nvSpPr>
      <xdr:spPr>
        <a:xfrm>
          <a:off x="7810500" y="1313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26309</xdr:rowOff>
    </xdr:from>
    <xdr:ext cx="534377" cy="259045"/>
    <xdr:sp macro="" textlink="">
      <xdr:nvSpPr>
        <xdr:cNvPr id="436" name="テキスト ボックス 435"/>
        <xdr:cNvSpPr txBox="1"/>
      </xdr:nvSpPr>
      <xdr:spPr>
        <a:xfrm>
          <a:off x="7594111" y="13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91904</xdr:rowOff>
    </xdr:from>
    <xdr:to>
      <xdr:col>36</xdr:col>
      <xdr:colOff>165100</xdr:colOff>
      <xdr:row>76</xdr:row>
      <xdr:rowOff>22054</xdr:rowOff>
    </xdr:to>
    <xdr:sp macro="" textlink="">
      <xdr:nvSpPr>
        <xdr:cNvPr id="437" name="楕円 436"/>
        <xdr:cNvSpPr/>
      </xdr:nvSpPr>
      <xdr:spPr>
        <a:xfrm>
          <a:off x="6921500" y="129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38581</xdr:rowOff>
    </xdr:from>
    <xdr:ext cx="534377" cy="259045"/>
    <xdr:sp macro="" textlink="">
      <xdr:nvSpPr>
        <xdr:cNvPr id="438" name="テキスト ボックス 437"/>
        <xdr:cNvSpPr txBox="1"/>
      </xdr:nvSpPr>
      <xdr:spPr>
        <a:xfrm>
          <a:off x="6705111" y="127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55842</xdr:rowOff>
    </xdr:from>
    <xdr:to>
      <xdr:col>55</xdr:col>
      <xdr:colOff>0</xdr:colOff>
      <xdr:row>97</xdr:row>
      <xdr:rowOff>116954</xdr:rowOff>
    </xdr:to>
    <xdr:cxnSp macro="">
      <xdr:nvCxnSpPr>
        <xdr:cNvPr id="467" name="直線コネクタ 466"/>
        <xdr:cNvCxnSpPr/>
      </xdr:nvCxnSpPr>
      <xdr:spPr>
        <a:xfrm flipV="1">
          <a:off x="9639300" y="16515042"/>
          <a:ext cx="838200" cy="2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87007</xdr:rowOff>
    </xdr:from>
    <xdr:to>
      <xdr:col>50</xdr:col>
      <xdr:colOff>114300</xdr:colOff>
      <xdr:row>97</xdr:row>
      <xdr:rowOff>116954</xdr:rowOff>
    </xdr:to>
    <xdr:cxnSp macro="">
      <xdr:nvCxnSpPr>
        <xdr:cNvPr id="470" name="直線コネクタ 469"/>
        <xdr:cNvCxnSpPr/>
      </xdr:nvCxnSpPr>
      <xdr:spPr>
        <a:xfrm>
          <a:off x="8750300" y="16717657"/>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87007</xdr:rowOff>
    </xdr:from>
    <xdr:to>
      <xdr:col>45</xdr:col>
      <xdr:colOff>177800</xdr:colOff>
      <xdr:row>97</xdr:row>
      <xdr:rowOff>99237</xdr:rowOff>
    </xdr:to>
    <xdr:cxnSp macro="">
      <xdr:nvCxnSpPr>
        <xdr:cNvPr id="473" name="直線コネクタ 472"/>
        <xdr:cNvCxnSpPr/>
      </xdr:nvCxnSpPr>
      <xdr:spPr>
        <a:xfrm flipV="1">
          <a:off x="7861300" y="16717657"/>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95962</xdr:rowOff>
    </xdr:from>
    <xdr:to>
      <xdr:col>41</xdr:col>
      <xdr:colOff>50800</xdr:colOff>
      <xdr:row>97</xdr:row>
      <xdr:rowOff>99237</xdr:rowOff>
    </xdr:to>
    <xdr:cxnSp macro="">
      <xdr:nvCxnSpPr>
        <xdr:cNvPr id="476" name="直線コネクタ 475"/>
        <xdr:cNvCxnSpPr/>
      </xdr:nvCxnSpPr>
      <xdr:spPr>
        <a:xfrm>
          <a:off x="6972300" y="16726612"/>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5042</xdr:rowOff>
    </xdr:from>
    <xdr:to>
      <xdr:col>55</xdr:col>
      <xdr:colOff>50800</xdr:colOff>
      <xdr:row>96</xdr:row>
      <xdr:rowOff>106642</xdr:rowOff>
    </xdr:to>
    <xdr:sp macro="" textlink="">
      <xdr:nvSpPr>
        <xdr:cNvPr id="486" name="楕円 485"/>
        <xdr:cNvSpPr/>
      </xdr:nvSpPr>
      <xdr:spPr>
        <a:xfrm>
          <a:off x="10426700" y="164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27919</xdr:rowOff>
    </xdr:from>
    <xdr:ext cx="534377" cy="259045"/>
    <xdr:sp macro="" textlink="">
      <xdr:nvSpPr>
        <xdr:cNvPr id="487" name="普通建設事業費 （ うち更新整備　）該当値テキスト"/>
        <xdr:cNvSpPr txBox="1"/>
      </xdr:nvSpPr>
      <xdr:spPr>
        <a:xfrm>
          <a:off x="10528300"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66154</xdr:rowOff>
    </xdr:from>
    <xdr:to>
      <xdr:col>50</xdr:col>
      <xdr:colOff>165100</xdr:colOff>
      <xdr:row>97</xdr:row>
      <xdr:rowOff>167754</xdr:rowOff>
    </xdr:to>
    <xdr:sp macro="" textlink="">
      <xdr:nvSpPr>
        <xdr:cNvPr id="488" name="楕円 487"/>
        <xdr:cNvSpPr/>
      </xdr:nvSpPr>
      <xdr:spPr>
        <a:xfrm>
          <a:off x="9588500" y="166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158881</xdr:rowOff>
    </xdr:from>
    <xdr:ext cx="534377" cy="259045"/>
    <xdr:sp macro="" textlink="">
      <xdr:nvSpPr>
        <xdr:cNvPr id="489" name="テキスト ボックス 488"/>
        <xdr:cNvSpPr txBox="1"/>
      </xdr:nvSpPr>
      <xdr:spPr>
        <a:xfrm>
          <a:off x="9372111" y="167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36207</xdr:rowOff>
    </xdr:from>
    <xdr:to>
      <xdr:col>46</xdr:col>
      <xdr:colOff>38100</xdr:colOff>
      <xdr:row>97</xdr:row>
      <xdr:rowOff>137807</xdr:rowOff>
    </xdr:to>
    <xdr:sp macro="" textlink="">
      <xdr:nvSpPr>
        <xdr:cNvPr id="490" name="楕円 489"/>
        <xdr:cNvSpPr/>
      </xdr:nvSpPr>
      <xdr:spPr>
        <a:xfrm>
          <a:off x="8699500" y="166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128934</xdr:rowOff>
    </xdr:from>
    <xdr:ext cx="534377" cy="259045"/>
    <xdr:sp macro="" textlink="">
      <xdr:nvSpPr>
        <xdr:cNvPr id="491" name="テキスト ボックス 490"/>
        <xdr:cNvSpPr txBox="1"/>
      </xdr:nvSpPr>
      <xdr:spPr>
        <a:xfrm>
          <a:off x="8483111" y="167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48437</xdr:rowOff>
    </xdr:from>
    <xdr:to>
      <xdr:col>41</xdr:col>
      <xdr:colOff>101600</xdr:colOff>
      <xdr:row>97</xdr:row>
      <xdr:rowOff>150037</xdr:rowOff>
    </xdr:to>
    <xdr:sp macro="" textlink="">
      <xdr:nvSpPr>
        <xdr:cNvPr id="492" name="楕円 491"/>
        <xdr:cNvSpPr/>
      </xdr:nvSpPr>
      <xdr:spPr>
        <a:xfrm>
          <a:off x="78105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141164</xdr:rowOff>
    </xdr:from>
    <xdr:ext cx="534377" cy="259045"/>
    <xdr:sp macro="" textlink="">
      <xdr:nvSpPr>
        <xdr:cNvPr id="493" name="テキスト ボックス 492"/>
        <xdr:cNvSpPr txBox="1"/>
      </xdr:nvSpPr>
      <xdr:spPr>
        <a:xfrm>
          <a:off x="7594111" y="167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45162</xdr:rowOff>
    </xdr:from>
    <xdr:to>
      <xdr:col>36</xdr:col>
      <xdr:colOff>165100</xdr:colOff>
      <xdr:row>97</xdr:row>
      <xdr:rowOff>146762</xdr:rowOff>
    </xdr:to>
    <xdr:sp macro="" textlink="">
      <xdr:nvSpPr>
        <xdr:cNvPr id="494" name="楕円 493"/>
        <xdr:cNvSpPr/>
      </xdr:nvSpPr>
      <xdr:spPr>
        <a:xfrm>
          <a:off x="6921500" y="166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137889</xdr:rowOff>
    </xdr:from>
    <xdr:ext cx="534377" cy="259045"/>
    <xdr:sp macro="" textlink="">
      <xdr:nvSpPr>
        <xdr:cNvPr id="495" name="テキスト ボックス 494"/>
        <xdr:cNvSpPr txBox="1"/>
      </xdr:nvSpPr>
      <xdr:spPr>
        <a:xfrm>
          <a:off x="6705111" y="167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155397</xdr:rowOff>
    </xdr:from>
    <xdr:to>
      <xdr:col>85</xdr:col>
      <xdr:colOff>127000</xdr:colOff>
      <xdr:row>38</xdr:row>
      <xdr:rowOff>171361</xdr:rowOff>
    </xdr:to>
    <xdr:cxnSp macro="">
      <xdr:nvCxnSpPr>
        <xdr:cNvPr id="524" name="直線コネクタ 523"/>
        <xdr:cNvCxnSpPr/>
      </xdr:nvCxnSpPr>
      <xdr:spPr>
        <a:xfrm>
          <a:off x="15481300" y="6670497"/>
          <a:ext cx="8382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155397</xdr:rowOff>
    </xdr:from>
    <xdr:to>
      <xdr:col>81</xdr:col>
      <xdr:colOff>50800</xdr:colOff>
      <xdr:row>39</xdr:row>
      <xdr:rowOff>26200</xdr:rowOff>
    </xdr:to>
    <xdr:cxnSp macro="">
      <xdr:nvCxnSpPr>
        <xdr:cNvPr id="527" name="直線コネクタ 526"/>
        <xdr:cNvCxnSpPr/>
      </xdr:nvCxnSpPr>
      <xdr:spPr>
        <a:xfrm flipV="1">
          <a:off x="14592300" y="6670497"/>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33837</xdr:rowOff>
    </xdr:from>
    <xdr:ext cx="469744" cy="259045"/>
    <xdr:sp macro="" textlink="">
      <xdr:nvSpPr>
        <xdr:cNvPr id="529" name="テキスト ボックス 528"/>
        <xdr:cNvSpPr txBox="1"/>
      </xdr:nvSpPr>
      <xdr:spPr>
        <a:xfrm>
          <a:off x="15246428" y="67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26200</xdr:rowOff>
    </xdr:from>
    <xdr:to>
      <xdr:col>76</xdr:col>
      <xdr:colOff>114300</xdr:colOff>
      <xdr:row>39</xdr:row>
      <xdr:rowOff>29096</xdr:rowOff>
    </xdr:to>
    <xdr:cxnSp macro="">
      <xdr:nvCxnSpPr>
        <xdr:cNvPr id="530" name="直線コネクタ 529"/>
        <xdr:cNvCxnSpPr/>
      </xdr:nvCxnSpPr>
      <xdr:spPr>
        <a:xfrm flipV="1">
          <a:off x="13703300" y="671275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170218</xdr:rowOff>
    </xdr:from>
    <xdr:to>
      <xdr:col>71</xdr:col>
      <xdr:colOff>177800</xdr:colOff>
      <xdr:row>39</xdr:row>
      <xdr:rowOff>29096</xdr:rowOff>
    </xdr:to>
    <xdr:cxnSp macro="">
      <xdr:nvCxnSpPr>
        <xdr:cNvPr id="533" name="直線コネクタ 532"/>
        <xdr:cNvCxnSpPr/>
      </xdr:nvCxnSpPr>
      <xdr:spPr>
        <a:xfrm>
          <a:off x="12814300" y="6685318"/>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49610</xdr:rowOff>
    </xdr:from>
    <xdr:ext cx="378565" cy="259045"/>
    <xdr:sp macro="" textlink="">
      <xdr:nvSpPr>
        <xdr:cNvPr id="537" name="テキスト ボックス 536"/>
        <xdr:cNvSpPr txBox="1"/>
      </xdr:nvSpPr>
      <xdr:spPr>
        <a:xfrm>
          <a:off x="12625017" y="673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120561</xdr:rowOff>
    </xdr:from>
    <xdr:to>
      <xdr:col>85</xdr:col>
      <xdr:colOff>177800</xdr:colOff>
      <xdr:row>39</xdr:row>
      <xdr:rowOff>50711</xdr:rowOff>
    </xdr:to>
    <xdr:sp macro="" textlink="">
      <xdr:nvSpPr>
        <xdr:cNvPr id="543" name="楕円 542"/>
        <xdr:cNvSpPr/>
      </xdr:nvSpPr>
      <xdr:spPr>
        <a:xfrm>
          <a:off x="16268700" y="66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469744" cy="259045"/>
    <xdr:sp macro="" textlink="">
      <xdr:nvSpPr>
        <xdr:cNvPr id="544" name="災害復旧事業費該当値テキスト"/>
        <xdr:cNvSpPr txBox="1"/>
      </xdr:nvSpPr>
      <xdr:spPr>
        <a:xfrm>
          <a:off x="16370300" y="65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104597</xdr:rowOff>
    </xdr:from>
    <xdr:to>
      <xdr:col>81</xdr:col>
      <xdr:colOff>101600</xdr:colOff>
      <xdr:row>39</xdr:row>
      <xdr:rowOff>34747</xdr:rowOff>
    </xdr:to>
    <xdr:sp macro="" textlink="">
      <xdr:nvSpPr>
        <xdr:cNvPr id="545" name="楕円 544"/>
        <xdr:cNvSpPr/>
      </xdr:nvSpPr>
      <xdr:spPr>
        <a:xfrm>
          <a:off x="15430500" y="66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51274</xdr:rowOff>
    </xdr:from>
    <xdr:ext cx="469744" cy="259045"/>
    <xdr:sp macro="" textlink="">
      <xdr:nvSpPr>
        <xdr:cNvPr id="546" name="テキスト ボックス 545"/>
        <xdr:cNvSpPr txBox="1"/>
      </xdr:nvSpPr>
      <xdr:spPr>
        <a:xfrm>
          <a:off x="15246428" y="63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146850</xdr:rowOff>
    </xdr:from>
    <xdr:to>
      <xdr:col>76</xdr:col>
      <xdr:colOff>165100</xdr:colOff>
      <xdr:row>39</xdr:row>
      <xdr:rowOff>77000</xdr:rowOff>
    </xdr:to>
    <xdr:sp macro="" textlink="">
      <xdr:nvSpPr>
        <xdr:cNvPr id="547" name="楕円 546"/>
        <xdr:cNvSpPr/>
      </xdr:nvSpPr>
      <xdr:spPr>
        <a:xfrm>
          <a:off x="14541500" y="66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68127</xdr:rowOff>
    </xdr:from>
    <xdr:ext cx="378565" cy="259045"/>
    <xdr:sp macro="" textlink="">
      <xdr:nvSpPr>
        <xdr:cNvPr id="548" name="テキスト ボックス 547"/>
        <xdr:cNvSpPr txBox="1"/>
      </xdr:nvSpPr>
      <xdr:spPr>
        <a:xfrm>
          <a:off x="14403017" y="675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149746</xdr:rowOff>
    </xdr:from>
    <xdr:to>
      <xdr:col>72</xdr:col>
      <xdr:colOff>38100</xdr:colOff>
      <xdr:row>39</xdr:row>
      <xdr:rowOff>79896</xdr:rowOff>
    </xdr:to>
    <xdr:sp macro="" textlink="">
      <xdr:nvSpPr>
        <xdr:cNvPr id="549" name="楕円 548"/>
        <xdr:cNvSpPr/>
      </xdr:nvSpPr>
      <xdr:spPr>
        <a:xfrm>
          <a:off x="13652500" y="66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71023</xdr:rowOff>
    </xdr:from>
    <xdr:ext cx="378565" cy="259045"/>
    <xdr:sp macro="" textlink="">
      <xdr:nvSpPr>
        <xdr:cNvPr id="550" name="テキスト ボックス 549"/>
        <xdr:cNvSpPr txBox="1"/>
      </xdr:nvSpPr>
      <xdr:spPr>
        <a:xfrm>
          <a:off x="13514017" y="675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119418</xdr:rowOff>
    </xdr:from>
    <xdr:to>
      <xdr:col>67</xdr:col>
      <xdr:colOff>101600</xdr:colOff>
      <xdr:row>39</xdr:row>
      <xdr:rowOff>49568</xdr:rowOff>
    </xdr:to>
    <xdr:sp macro="" textlink="">
      <xdr:nvSpPr>
        <xdr:cNvPr id="551" name="楕円 550"/>
        <xdr:cNvSpPr/>
      </xdr:nvSpPr>
      <xdr:spPr>
        <a:xfrm>
          <a:off x="12763500" y="66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66095</xdr:rowOff>
    </xdr:from>
    <xdr:ext cx="469744" cy="259045"/>
    <xdr:sp macro="" textlink="">
      <xdr:nvSpPr>
        <xdr:cNvPr id="552" name="テキスト ボックス 551"/>
        <xdr:cNvSpPr txBox="1"/>
      </xdr:nvSpPr>
      <xdr:spPr>
        <a:xfrm>
          <a:off x="12579428" y="64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13798</xdr:rowOff>
    </xdr:from>
    <xdr:to>
      <xdr:col>85</xdr:col>
      <xdr:colOff>127000</xdr:colOff>
      <xdr:row>76</xdr:row>
      <xdr:rowOff>15314</xdr:rowOff>
    </xdr:to>
    <xdr:cxnSp macro="">
      <xdr:nvCxnSpPr>
        <xdr:cNvPr id="627" name="直線コネクタ 626"/>
        <xdr:cNvCxnSpPr/>
      </xdr:nvCxnSpPr>
      <xdr:spPr>
        <a:xfrm flipV="1">
          <a:off x="15481300" y="12701098"/>
          <a:ext cx="838200" cy="3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15314</xdr:rowOff>
    </xdr:from>
    <xdr:to>
      <xdr:col>81</xdr:col>
      <xdr:colOff>50800</xdr:colOff>
      <xdr:row>76</xdr:row>
      <xdr:rowOff>20171</xdr:rowOff>
    </xdr:to>
    <xdr:cxnSp macro="">
      <xdr:nvCxnSpPr>
        <xdr:cNvPr id="630" name="直線コネクタ 629"/>
        <xdr:cNvCxnSpPr/>
      </xdr:nvCxnSpPr>
      <xdr:spPr>
        <a:xfrm flipV="1">
          <a:off x="14592300" y="13045514"/>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20171</xdr:rowOff>
    </xdr:from>
    <xdr:to>
      <xdr:col>76</xdr:col>
      <xdr:colOff>114300</xdr:colOff>
      <xdr:row>76</xdr:row>
      <xdr:rowOff>29287</xdr:rowOff>
    </xdr:to>
    <xdr:cxnSp macro="">
      <xdr:nvCxnSpPr>
        <xdr:cNvPr id="633" name="直線コネクタ 632"/>
        <xdr:cNvCxnSpPr/>
      </xdr:nvCxnSpPr>
      <xdr:spPr>
        <a:xfrm flipV="1">
          <a:off x="13703300" y="13050371"/>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125413</xdr:rowOff>
    </xdr:from>
    <xdr:to>
      <xdr:col>71</xdr:col>
      <xdr:colOff>177800</xdr:colOff>
      <xdr:row>76</xdr:row>
      <xdr:rowOff>29287</xdr:rowOff>
    </xdr:to>
    <xdr:cxnSp macro="">
      <xdr:nvCxnSpPr>
        <xdr:cNvPr id="636" name="直線コネクタ 635"/>
        <xdr:cNvCxnSpPr/>
      </xdr:nvCxnSpPr>
      <xdr:spPr>
        <a:xfrm>
          <a:off x="12814300" y="12984163"/>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134448</xdr:rowOff>
    </xdr:from>
    <xdr:to>
      <xdr:col>85</xdr:col>
      <xdr:colOff>177800</xdr:colOff>
      <xdr:row>74</xdr:row>
      <xdr:rowOff>64598</xdr:rowOff>
    </xdr:to>
    <xdr:sp macro="" textlink="">
      <xdr:nvSpPr>
        <xdr:cNvPr id="646" name="楕円 645"/>
        <xdr:cNvSpPr/>
      </xdr:nvSpPr>
      <xdr:spPr>
        <a:xfrm>
          <a:off x="16268700" y="1265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157325</xdr:rowOff>
    </xdr:from>
    <xdr:ext cx="534377" cy="259045"/>
    <xdr:sp macro="" textlink="">
      <xdr:nvSpPr>
        <xdr:cNvPr id="647" name="公債費該当値テキスト"/>
        <xdr:cNvSpPr txBox="1"/>
      </xdr:nvSpPr>
      <xdr:spPr>
        <a:xfrm>
          <a:off x="16370300" y="1250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135963</xdr:rowOff>
    </xdr:from>
    <xdr:to>
      <xdr:col>81</xdr:col>
      <xdr:colOff>101600</xdr:colOff>
      <xdr:row>76</xdr:row>
      <xdr:rowOff>66114</xdr:rowOff>
    </xdr:to>
    <xdr:sp macro="" textlink="">
      <xdr:nvSpPr>
        <xdr:cNvPr id="648" name="楕円 647"/>
        <xdr:cNvSpPr/>
      </xdr:nvSpPr>
      <xdr:spPr>
        <a:xfrm>
          <a:off x="15430500" y="12994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57241</xdr:rowOff>
    </xdr:from>
    <xdr:ext cx="534377" cy="259045"/>
    <xdr:sp macro="" textlink="">
      <xdr:nvSpPr>
        <xdr:cNvPr id="649" name="テキスト ボックス 648"/>
        <xdr:cNvSpPr txBox="1"/>
      </xdr:nvSpPr>
      <xdr:spPr>
        <a:xfrm>
          <a:off x="15214111" y="1308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140821</xdr:rowOff>
    </xdr:from>
    <xdr:to>
      <xdr:col>76</xdr:col>
      <xdr:colOff>165100</xdr:colOff>
      <xdr:row>76</xdr:row>
      <xdr:rowOff>70971</xdr:rowOff>
    </xdr:to>
    <xdr:sp macro="" textlink="">
      <xdr:nvSpPr>
        <xdr:cNvPr id="650" name="楕円 649"/>
        <xdr:cNvSpPr/>
      </xdr:nvSpPr>
      <xdr:spPr>
        <a:xfrm>
          <a:off x="14541500" y="129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62098</xdr:rowOff>
    </xdr:from>
    <xdr:ext cx="534377" cy="259045"/>
    <xdr:sp macro="" textlink="">
      <xdr:nvSpPr>
        <xdr:cNvPr id="651" name="テキスト ボックス 650"/>
        <xdr:cNvSpPr txBox="1"/>
      </xdr:nvSpPr>
      <xdr:spPr>
        <a:xfrm>
          <a:off x="14325111" y="1309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149937</xdr:rowOff>
    </xdr:from>
    <xdr:to>
      <xdr:col>72</xdr:col>
      <xdr:colOff>38100</xdr:colOff>
      <xdr:row>76</xdr:row>
      <xdr:rowOff>80087</xdr:rowOff>
    </xdr:to>
    <xdr:sp macro="" textlink="">
      <xdr:nvSpPr>
        <xdr:cNvPr id="652" name="楕円 651"/>
        <xdr:cNvSpPr/>
      </xdr:nvSpPr>
      <xdr:spPr>
        <a:xfrm>
          <a:off x="13652500" y="130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71214</xdr:rowOff>
    </xdr:from>
    <xdr:ext cx="534377" cy="259045"/>
    <xdr:sp macro="" textlink="">
      <xdr:nvSpPr>
        <xdr:cNvPr id="653" name="テキスト ボックス 652"/>
        <xdr:cNvSpPr txBox="1"/>
      </xdr:nvSpPr>
      <xdr:spPr>
        <a:xfrm>
          <a:off x="13436111" y="131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74613</xdr:rowOff>
    </xdr:from>
    <xdr:to>
      <xdr:col>67</xdr:col>
      <xdr:colOff>101600</xdr:colOff>
      <xdr:row>76</xdr:row>
      <xdr:rowOff>4763</xdr:rowOff>
    </xdr:to>
    <xdr:sp macro="" textlink="">
      <xdr:nvSpPr>
        <xdr:cNvPr id="654" name="楕円 653"/>
        <xdr:cNvSpPr/>
      </xdr:nvSpPr>
      <xdr:spPr>
        <a:xfrm>
          <a:off x="12763500" y="129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167340</xdr:rowOff>
    </xdr:from>
    <xdr:ext cx="534377" cy="259045"/>
    <xdr:sp macro="" textlink="">
      <xdr:nvSpPr>
        <xdr:cNvPr id="655" name="テキスト ボックス 654"/>
        <xdr:cNvSpPr txBox="1"/>
      </xdr:nvSpPr>
      <xdr:spPr>
        <a:xfrm>
          <a:off x="12547111" y="130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99924</xdr:rowOff>
    </xdr:from>
    <xdr:to>
      <xdr:col>85</xdr:col>
      <xdr:colOff>127000</xdr:colOff>
      <xdr:row>98</xdr:row>
      <xdr:rowOff>119675</xdr:rowOff>
    </xdr:to>
    <xdr:cxnSp macro="">
      <xdr:nvCxnSpPr>
        <xdr:cNvPr id="682" name="直線コネクタ 681"/>
        <xdr:cNvCxnSpPr/>
      </xdr:nvCxnSpPr>
      <xdr:spPr>
        <a:xfrm flipV="1">
          <a:off x="15481300" y="16902024"/>
          <a:ext cx="8382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119262</xdr:rowOff>
    </xdr:from>
    <xdr:to>
      <xdr:col>81</xdr:col>
      <xdr:colOff>50800</xdr:colOff>
      <xdr:row>98</xdr:row>
      <xdr:rowOff>119675</xdr:rowOff>
    </xdr:to>
    <xdr:cxnSp macro="">
      <xdr:nvCxnSpPr>
        <xdr:cNvPr id="685" name="直線コネクタ 684"/>
        <xdr:cNvCxnSpPr/>
      </xdr:nvCxnSpPr>
      <xdr:spPr>
        <a:xfrm>
          <a:off x="14592300" y="16921362"/>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55164</xdr:rowOff>
    </xdr:from>
    <xdr:to>
      <xdr:col>76</xdr:col>
      <xdr:colOff>114300</xdr:colOff>
      <xdr:row>98</xdr:row>
      <xdr:rowOff>119262</xdr:rowOff>
    </xdr:to>
    <xdr:cxnSp macro="">
      <xdr:nvCxnSpPr>
        <xdr:cNvPr id="688" name="直線コネクタ 687"/>
        <xdr:cNvCxnSpPr/>
      </xdr:nvCxnSpPr>
      <xdr:spPr>
        <a:xfrm>
          <a:off x="13703300" y="16857264"/>
          <a:ext cx="889000" cy="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5511</xdr:rowOff>
    </xdr:from>
    <xdr:to>
      <xdr:col>71</xdr:col>
      <xdr:colOff>177800</xdr:colOff>
      <xdr:row>98</xdr:row>
      <xdr:rowOff>55164</xdr:rowOff>
    </xdr:to>
    <xdr:cxnSp macro="">
      <xdr:nvCxnSpPr>
        <xdr:cNvPr id="691" name="直線コネクタ 690"/>
        <xdr:cNvCxnSpPr/>
      </xdr:nvCxnSpPr>
      <xdr:spPr>
        <a:xfrm>
          <a:off x="12814300" y="16807611"/>
          <a:ext cx="889000" cy="4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49124</xdr:rowOff>
    </xdr:from>
    <xdr:to>
      <xdr:col>85</xdr:col>
      <xdr:colOff>177800</xdr:colOff>
      <xdr:row>98</xdr:row>
      <xdr:rowOff>150724</xdr:rowOff>
    </xdr:to>
    <xdr:sp macro="" textlink="">
      <xdr:nvSpPr>
        <xdr:cNvPr id="701" name="楕円 700"/>
        <xdr:cNvSpPr/>
      </xdr:nvSpPr>
      <xdr:spPr>
        <a:xfrm>
          <a:off x="16268700" y="168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135501</xdr:rowOff>
    </xdr:from>
    <xdr:ext cx="378565" cy="259045"/>
    <xdr:sp macro="" textlink="">
      <xdr:nvSpPr>
        <xdr:cNvPr id="702" name="積立金該当値テキスト"/>
        <xdr:cNvSpPr txBox="1"/>
      </xdr:nvSpPr>
      <xdr:spPr>
        <a:xfrm>
          <a:off x="16370300" y="16766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68875</xdr:rowOff>
    </xdr:from>
    <xdr:to>
      <xdr:col>81</xdr:col>
      <xdr:colOff>101600</xdr:colOff>
      <xdr:row>98</xdr:row>
      <xdr:rowOff>170475</xdr:rowOff>
    </xdr:to>
    <xdr:sp macro="" textlink="">
      <xdr:nvSpPr>
        <xdr:cNvPr id="703" name="楕円 702"/>
        <xdr:cNvSpPr/>
      </xdr:nvSpPr>
      <xdr:spPr>
        <a:xfrm>
          <a:off x="15430500" y="1687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161602</xdr:rowOff>
    </xdr:from>
    <xdr:ext cx="378565" cy="259045"/>
    <xdr:sp macro="" textlink="">
      <xdr:nvSpPr>
        <xdr:cNvPr id="704" name="テキスト ボックス 703"/>
        <xdr:cNvSpPr txBox="1"/>
      </xdr:nvSpPr>
      <xdr:spPr>
        <a:xfrm>
          <a:off x="15292017" y="16963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68462</xdr:rowOff>
    </xdr:from>
    <xdr:to>
      <xdr:col>76</xdr:col>
      <xdr:colOff>165100</xdr:colOff>
      <xdr:row>98</xdr:row>
      <xdr:rowOff>170062</xdr:rowOff>
    </xdr:to>
    <xdr:sp macro="" textlink="">
      <xdr:nvSpPr>
        <xdr:cNvPr id="705" name="楕円 704"/>
        <xdr:cNvSpPr/>
      </xdr:nvSpPr>
      <xdr:spPr>
        <a:xfrm>
          <a:off x="14541500" y="168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161189</xdr:rowOff>
    </xdr:from>
    <xdr:ext cx="378565" cy="259045"/>
    <xdr:sp macro="" textlink="">
      <xdr:nvSpPr>
        <xdr:cNvPr id="706" name="テキスト ボックス 705"/>
        <xdr:cNvSpPr txBox="1"/>
      </xdr:nvSpPr>
      <xdr:spPr>
        <a:xfrm>
          <a:off x="14403017" y="1696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4364</xdr:rowOff>
    </xdr:from>
    <xdr:to>
      <xdr:col>72</xdr:col>
      <xdr:colOff>38100</xdr:colOff>
      <xdr:row>98</xdr:row>
      <xdr:rowOff>105964</xdr:rowOff>
    </xdr:to>
    <xdr:sp macro="" textlink="">
      <xdr:nvSpPr>
        <xdr:cNvPr id="707" name="楕円 706"/>
        <xdr:cNvSpPr/>
      </xdr:nvSpPr>
      <xdr:spPr>
        <a:xfrm>
          <a:off x="13652500" y="168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97091</xdr:rowOff>
    </xdr:from>
    <xdr:ext cx="469744" cy="259045"/>
    <xdr:sp macro="" textlink="">
      <xdr:nvSpPr>
        <xdr:cNvPr id="708" name="テキスト ボックス 707"/>
        <xdr:cNvSpPr txBox="1"/>
      </xdr:nvSpPr>
      <xdr:spPr>
        <a:xfrm>
          <a:off x="13468428" y="168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126161</xdr:rowOff>
    </xdr:from>
    <xdr:to>
      <xdr:col>67</xdr:col>
      <xdr:colOff>101600</xdr:colOff>
      <xdr:row>98</xdr:row>
      <xdr:rowOff>56311</xdr:rowOff>
    </xdr:to>
    <xdr:sp macro="" textlink="">
      <xdr:nvSpPr>
        <xdr:cNvPr id="709" name="楕円 708"/>
        <xdr:cNvSpPr/>
      </xdr:nvSpPr>
      <xdr:spPr>
        <a:xfrm>
          <a:off x="12763500" y="167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47438</xdr:rowOff>
    </xdr:from>
    <xdr:ext cx="469744" cy="259045"/>
    <xdr:sp macro="" textlink="">
      <xdr:nvSpPr>
        <xdr:cNvPr id="710" name="テキスト ボックス 709"/>
        <xdr:cNvSpPr txBox="1"/>
      </xdr:nvSpPr>
      <xdr:spPr>
        <a:xfrm>
          <a:off x="12579428" y="168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31278</xdr:rowOff>
    </xdr:from>
    <xdr:to>
      <xdr:col>116</xdr:col>
      <xdr:colOff>63500</xdr:colOff>
      <xdr:row>39</xdr:row>
      <xdr:rowOff>65078</xdr:rowOff>
    </xdr:to>
    <xdr:cxnSp macro="">
      <xdr:nvCxnSpPr>
        <xdr:cNvPr id="741" name="直線コネクタ 740"/>
        <xdr:cNvCxnSpPr/>
      </xdr:nvCxnSpPr>
      <xdr:spPr>
        <a:xfrm>
          <a:off x="21323300" y="6717828"/>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13807</xdr:rowOff>
    </xdr:from>
    <xdr:to>
      <xdr:col>111</xdr:col>
      <xdr:colOff>177800</xdr:colOff>
      <xdr:row>39</xdr:row>
      <xdr:rowOff>31278</xdr:rowOff>
    </xdr:to>
    <xdr:cxnSp macro="">
      <xdr:nvCxnSpPr>
        <xdr:cNvPr id="744" name="直線コネクタ 743"/>
        <xdr:cNvCxnSpPr/>
      </xdr:nvCxnSpPr>
      <xdr:spPr>
        <a:xfrm>
          <a:off x="20434300" y="6700357"/>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167949</xdr:rowOff>
    </xdr:from>
    <xdr:to>
      <xdr:col>107</xdr:col>
      <xdr:colOff>50800</xdr:colOff>
      <xdr:row>39</xdr:row>
      <xdr:rowOff>13807</xdr:rowOff>
    </xdr:to>
    <xdr:cxnSp macro="">
      <xdr:nvCxnSpPr>
        <xdr:cNvPr id="747" name="直線コネクタ 746"/>
        <xdr:cNvCxnSpPr/>
      </xdr:nvCxnSpPr>
      <xdr:spPr>
        <a:xfrm>
          <a:off x="19545300" y="6683049"/>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167949</xdr:rowOff>
    </xdr:from>
    <xdr:to>
      <xdr:col>102</xdr:col>
      <xdr:colOff>114300</xdr:colOff>
      <xdr:row>39</xdr:row>
      <xdr:rowOff>65078</xdr:rowOff>
    </xdr:to>
    <xdr:cxnSp macro="">
      <xdr:nvCxnSpPr>
        <xdr:cNvPr id="750" name="直線コネクタ 749"/>
        <xdr:cNvCxnSpPr/>
      </xdr:nvCxnSpPr>
      <xdr:spPr>
        <a:xfrm flipV="1">
          <a:off x="18656300" y="66830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60" name="楕円 759"/>
        <xdr:cNvSpPr/>
      </xdr:nvSpPr>
      <xdr:spPr>
        <a:xfrm>
          <a:off x="22110700" y="67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100655</xdr:rowOff>
    </xdr:from>
    <xdr:ext cx="378565" cy="259045"/>
    <xdr:sp macro="" textlink="">
      <xdr:nvSpPr>
        <xdr:cNvPr id="761" name="投資及び出資金該当値テキスト"/>
        <xdr:cNvSpPr txBox="1"/>
      </xdr:nvSpPr>
      <xdr:spPr>
        <a:xfrm>
          <a:off x="22212300" y="6615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151928</xdr:rowOff>
    </xdr:from>
    <xdr:to>
      <xdr:col>112</xdr:col>
      <xdr:colOff>38100</xdr:colOff>
      <xdr:row>39</xdr:row>
      <xdr:rowOff>82078</xdr:rowOff>
    </xdr:to>
    <xdr:sp macro="" textlink="">
      <xdr:nvSpPr>
        <xdr:cNvPr id="762" name="楕円 761"/>
        <xdr:cNvSpPr/>
      </xdr:nvSpPr>
      <xdr:spPr>
        <a:xfrm>
          <a:off x="21272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73205</xdr:rowOff>
    </xdr:from>
    <xdr:ext cx="378565" cy="259045"/>
    <xdr:sp macro="" textlink="">
      <xdr:nvSpPr>
        <xdr:cNvPr id="763" name="テキスト ボックス 762"/>
        <xdr:cNvSpPr txBox="1"/>
      </xdr:nvSpPr>
      <xdr:spPr>
        <a:xfrm>
          <a:off x="21134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134457</xdr:rowOff>
    </xdr:from>
    <xdr:to>
      <xdr:col>107</xdr:col>
      <xdr:colOff>101600</xdr:colOff>
      <xdr:row>39</xdr:row>
      <xdr:rowOff>64607</xdr:rowOff>
    </xdr:to>
    <xdr:sp macro="" textlink="">
      <xdr:nvSpPr>
        <xdr:cNvPr id="764" name="楕円 763"/>
        <xdr:cNvSpPr/>
      </xdr:nvSpPr>
      <xdr:spPr>
        <a:xfrm>
          <a:off x="20383500" y="664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55734</xdr:rowOff>
    </xdr:from>
    <xdr:ext cx="378565" cy="259045"/>
    <xdr:sp macro="" textlink="">
      <xdr:nvSpPr>
        <xdr:cNvPr id="765" name="テキスト ボックス 764"/>
        <xdr:cNvSpPr txBox="1"/>
      </xdr:nvSpPr>
      <xdr:spPr>
        <a:xfrm>
          <a:off x="20245017" y="674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117149</xdr:rowOff>
    </xdr:from>
    <xdr:to>
      <xdr:col>102</xdr:col>
      <xdr:colOff>165100</xdr:colOff>
      <xdr:row>39</xdr:row>
      <xdr:rowOff>47299</xdr:rowOff>
    </xdr:to>
    <xdr:sp macro="" textlink="">
      <xdr:nvSpPr>
        <xdr:cNvPr id="766" name="楕円 765"/>
        <xdr:cNvSpPr/>
      </xdr:nvSpPr>
      <xdr:spPr>
        <a:xfrm>
          <a:off x="19494500" y="66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38426</xdr:rowOff>
    </xdr:from>
    <xdr:ext cx="378565" cy="259045"/>
    <xdr:sp macro="" textlink="">
      <xdr:nvSpPr>
        <xdr:cNvPr id="767" name="テキスト ボックス 766"/>
        <xdr:cNvSpPr txBox="1"/>
      </xdr:nvSpPr>
      <xdr:spPr>
        <a:xfrm>
          <a:off x="19356017" y="6724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14278</xdr:rowOff>
    </xdr:from>
    <xdr:to>
      <xdr:col>98</xdr:col>
      <xdr:colOff>38100</xdr:colOff>
      <xdr:row>39</xdr:row>
      <xdr:rowOff>115878</xdr:rowOff>
    </xdr:to>
    <xdr:sp macro="" textlink="">
      <xdr:nvSpPr>
        <xdr:cNvPr id="768" name="楕円 767"/>
        <xdr:cNvSpPr/>
      </xdr:nvSpPr>
      <xdr:spPr>
        <a:xfrm>
          <a:off x="18605500" y="67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107005</xdr:rowOff>
    </xdr:from>
    <xdr:ext cx="378565" cy="259045"/>
    <xdr:sp macro="" textlink="">
      <xdr:nvSpPr>
        <xdr:cNvPr id="769" name="テキスト ボックス 768"/>
        <xdr:cNvSpPr txBox="1"/>
      </xdr:nvSpPr>
      <xdr:spPr>
        <a:xfrm>
          <a:off x="18467017" y="679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91596</xdr:rowOff>
    </xdr:from>
    <xdr:to>
      <xdr:col>116</xdr:col>
      <xdr:colOff>63500</xdr:colOff>
      <xdr:row>59</xdr:row>
      <xdr:rowOff>92576</xdr:rowOff>
    </xdr:to>
    <xdr:cxnSp macro="">
      <xdr:nvCxnSpPr>
        <xdr:cNvPr id="800" name="直線コネクタ 799"/>
        <xdr:cNvCxnSpPr/>
      </xdr:nvCxnSpPr>
      <xdr:spPr>
        <a:xfrm flipV="1">
          <a:off x="21323300" y="1020714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92543</xdr:rowOff>
    </xdr:from>
    <xdr:to>
      <xdr:col>111</xdr:col>
      <xdr:colOff>177800</xdr:colOff>
      <xdr:row>59</xdr:row>
      <xdr:rowOff>92576</xdr:rowOff>
    </xdr:to>
    <xdr:cxnSp macro="">
      <xdr:nvCxnSpPr>
        <xdr:cNvPr id="803" name="直線コネクタ 802"/>
        <xdr:cNvCxnSpPr/>
      </xdr:nvCxnSpPr>
      <xdr:spPr>
        <a:xfrm>
          <a:off x="20434300" y="1020809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92184</xdr:rowOff>
    </xdr:from>
    <xdr:to>
      <xdr:col>107</xdr:col>
      <xdr:colOff>50800</xdr:colOff>
      <xdr:row>59</xdr:row>
      <xdr:rowOff>92543</xdr:rowOff>
    </xdr:to>
    <xdr:cxnSp macro="">
      <xdr:nvCxnSpPr>
        <xdr:cNvPr id="806" name="直線コネクタ 805"/>
        <xdr:cNvCxnSpPr/>
      </xdr:nvCxnSpPr>
      <xdr:spPr>
        <a:xfrm>
          <a:off x="19545300" y="10207734"/>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92184</xdr:rowOff>
    </xdr:from>
    <xdr:to>
      <xdr:col>102</xdr:col>
      <xdr:colOff>114300</xdr:colOff>
      <xdr:row>59</xdr:row>
      <xdr:rowOff>92739</xdr:rowOff>
    </xdr:to>
    <xdr:cxnSp macro="">
      <xdr:nvCxnSpPr>
        <xdr:cNvPr id="809" name="直線コネクタ 808"/>
        <xdr:cNvCxnSpPr/>
      </xdr:nvCxnSpPr>
      <xdr:spPr>
        <a:xfrm flipV="1">
          <a:off x="18656300" y="10207734"/>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40796</xdr:rowOff>
    </xdr:from>
    <xdr:to>
      <xdr:col>116</xdr:col>
      <xdr:colOff>114300</xdr:colOff>
      <xdr:row>59</xdr:row>
      <xdr:rowOff>142396</xdr:rowOff>
    </xdr:to>
    <xdr:sp macro="" textlink="">
      <xdr:nvSpPr>
        <xdr:cNvPr id="819" name="楕円 818"/>
        <xdr:cNvSpPr/>
      </xdr:nvSpPr>
      <xdr:spPr>
        <a:xfrm>
          <a:off x="22110700" y="101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127173</xdr:rowOff>
    </xdr:from>
    <xdr:ext cx="378565" cy="259045"/>
    <xdr:sp macro="" textlink="">
      <xdr:nvSpPr>
        <xdr:cNvPr id="820" name="貸付金該当値テキスト"/>
        <xdr:cNvSpPr txBox="1"/>
      </xdr:nvSpPr>
      <xdr:spPr>
        <a:xfrm>
          <a:off x="22212300" y="1007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41776</xdr:rowOff>
    </xdr:from>
    <xdr:to>
      <xdr:col>112</xdr:col>
      <xdr:colOff>38100</xdr:colOff>
      <xdr:row>59</xdr:row>
      <xdr:rowOff>143376</xdr:rowOff>
    </xdr:to>
    <xdr:sp macro="" textlink="">
      <xdr:nvSpPr>
        <xdr:cNvPr id="821" name="楕円 820"/>
        <xdr:cNvSpPr/>
      </xdr:nvSpPr>
      <xdr:spPr>
        <a:xfrm>
          <a:off x="21272500" y="1015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134503</xdr:rowOff>
    </xdr:from>
    <xdr:ext cx="378565" cy="259045"/>
    <xdr:sp macro="" textlink="">
      <xdr:nvSpPr>
        <xdr:cNvPr id="822" name="テキスト ボックス 821"/>
        <xdr:cNvSpPr txBox="1"/>
      </xdr:nvSpPr>
      <xdr:spPr>
        <a:xfrm>
          <a:off x="21134017" y="1025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41743</xdr:rowOff>
    </xdr:from>
    <xdr:to>
      <xdr:col>107</xdr:col>
      <xdr:colOff>101600</xdr:colOff>
      <xdr:row>59</xdr:row>
      <xdr:rowOff>143343</xdr:rowOff>
    </xdr:to>
    <xdr:sp macro="" textlink="">
      <xdr:nvSpPr>
        <xdr:cNvPr id="823" name="楕円 822"/>
        <xdr:cNvSpPr/>
      </xdr:nvSpPr>
      <xdr:spPr>
        <a:xfrm>
          <a:off x="20383500" y="101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134470</xdr:rowOff>
    </xdr:from>
    <xdr:ext cx="378565" cy="259045"/>
    <xdr:sp macro="" textlink="">
      <xdr:nvSpPr>
        <xdr:cNvPr id="824" name="テキスト ボックス 823"/>
        <xdr:cNvSpPr txBox="1"/>
      </xdr:nvSpPr>
      <xdr:spPr>
        <a:xfrm>
          <a:off x="20245017" y="10250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41384</xdr:rowOff>
    </xdr:from>
    <xdr:to>
      <xdr:col>102</xdr:col>
      <xdr:colOff>165100</xdr:colOff>
      <xdr:row>59</xdr:row>
      <xdr:rowOff>142984</xdr:rowOff>
    </xdr:to>
    <xdr:sp macro="" textlink="">
      <xdr:nvSpPr>
        <xdr:cNvPr id="825" name="楕円 824"/>
        <xdr:cNvSpPr/>
      </xdr:nvSpPr>
      <xdr:spPr>
        <a:xfrm>
          <a:off x="19494500" y="1015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134111</xdr:rowOff>
    </xdr:from>
    <xdr:ext cx="378565" cy="259045"/>
    <xdr:sp macro="" textlink="">
      <xdr:nvSpPr>
        <xdr:cNvPr id="826" name="テキスト ボックス 825"/>
        <xdr:cNvSpPr txBox="1"/>
      </xdr:nvSpPr>
      <xdr:spPr>
        <a:xfrm>
          <a:off x="19356017" y="102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41939</xdr:rowOff>
    </xdr:from>
    <xdr:to>
      <xdr:col>98</xdr:col>
      <xdr:colOff>38100</xdr:colOff>
      <xdr:row>59</xdr:row>
      <xdr:rowOff>143539</xdr:rowOff>
    </xdr:to>
    <xdr:sp macro="" textlink="">
      <xdr:nvSpPr>
        <xdr:cNvPr id="827" name="楕円 826"/>
        <xdr:cNvSpPr/>
      </xdr:nvSpPr>
      <xdr:spPr>
        <a:xfrm>
          <a:off x="18605500" y="101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134666</xdr:rowOff>
    </xdr:from>
    <xdr:ext cx="378565" cy="259045"/>
    <xdr:sp macro="" textlink="">
      <xdr:nvSpPr>
        <xdr:cNvPr id="828" name="テキスト ボックス 827"/>
        <xdr:cNvSpPr txBox="1"/>
      </xdr:nvSpPr>
      <xdr:spPr>
        <a:xfrm>
          <a:off x="18467017" y="10250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151588</xdr:rowOff>
    </xdr:from>
    <xdr:to>
      <xdr:col>116</xdr:col>
      <xdr:colOff>63500</xdr:colOff>
      <xdr:row>76</xdr:row>
      <xdr:rowOff>157569</xdr:rowOff>
    </xdr:to>
    <xdr:cxnSp macro="">
      <xdr:nvCxnSpPr>
        <xdr:cNvPr id="858" name="直線コネクタ 857"/>
        <xdr:cNvCxnSpPr/>
      </xdr:nvCxnSpPr>
      <xdr:spPr>
        <a:xfrm flipV="1">
          <a:off x="21323300" y="13181788"/>
          <a:ext cx="8382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157569</xdr:rowOff>
    </xdr:from>
    <xdr:to>
      <xdr:col>111</xdr:col>
      <xdr:colOff>177800</xdr:colOff>
      <xdr:row>77</xdr:row>
      <xdr:rowOff>35040</xdr:rowOff>
    </xdr:to>
    <xdr:cxnSp macro="">
      <xdr:nvCxnSpPr>
        <xdr:cNvPr id="861" name="直線コネクタ 860"/>
        <xdr:cNvCxnSpPr/>
      </xdr:nvCxnSpPr>
      <xdr:spPr>
        <a:xfrm flipV="1">
          <a:off x="20434300" y="13187769"/>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3417</xdr:rowOff>
    </xdr:from>
    <xdr:to>
      <xdr:col>107</xdr:col>
      <xdr:colOff>50800</xdr:colOff>
      <xdr:row>77</xdr:row>
      <xdr:rowOff>35040</xdr:rowOff>
    </xdr:to>
    <xdr:cxnSp macro="">
      <xdr:nvCxnSpPr>
        <xdr:cNvPr id="864" name="直線コネクタ 863"/>
        <xdr:cNvCxnSpPr/>
      </xdr:nvCxnSpPr>
      <xdr:spPr>
        <a:xfrm>
          <a:off x="19545300" y="1320506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3417</xdr:rowOff>
    </xdr:from>
    <xdr:to>
      <xdr:col>102</xdr:col>
      <xdr:colOff>114300</xdr:colOff>
      <xdr:row>77</xdr:row>
      <xdr:rowOff>83769</xdr:rowOff>
    </xdr:to>
    <xdr:cxnSp macro="">
      <xdr:nvCxnSpPr>
        <xdr:cNvPr id="867" name="直線コネクタ 866"/>
        <xdr:cNvCxnSpPr/>
      </xdr:nvCxnSpPr>
      <xdr:spPr>
        <a:xfrm flipV="1">
          <a:off x="18656300" y="13205067"/>
          <a:ext cx="889000" cy="8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100788</xdr:rowOff>
    </xdr:from>
    <xdr:to>
      <xdr:col>116</xdr:col>
      <xdr:colOff>114300</xdr:colOff>
      <xdr:row>77</xdr:row>
      <xdr:rowOff>30938</xdr:rowOff>
    </xdr:to>
    <xdr:sp macro="" textlink="">
      <xdr:nvSpPr>
        <xdr:cNvPr id="877" name="楕円 876"/>
        <xdr:cNvSpPr/>
      </xdr:nvSpPr>
      <xdr:spPr>
        <a:xfrm>
          <a:off x="22110700" y="131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79215</xdr:rowOff>
    </xdr:from>
    <xdr:ext cx="534377" cy="259045"/>
    <xdr:sp macro="" textlink="">
      <xdr:nvSpPr>
        <xdr:cNvPr id="878" name="繰出金該当値テキスト"/>
        <xdr:cNvSpPr txBox="1"/>
      </xdr:nvSpPr>
      <xdr:spPr>
        <a:xfrm>
          <a:off x="22212300" y="131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106769</xdr:rowOff>
    </xdr:from>
    <xdr:to>
      <xdr:col>112</xdr:col>
      <xdr:colOff>38100</xdr:colOff>
      <xdr:row>77</xdr:row>
      <xdr:rowOff>36919</xdr:rowOff>
    </xdr:to>
    <xdr:sp macro="" textlink="">
      <xdr:nvSpPr>
        <xdr:cNvPr id="879" name="楕円 878"/>
        <xdr:cNvSpPr/>
      </xdr:nvSpPr>
      <xdr:spPr>
        <a:xfrm>
          <a:off x="21272500" y="131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28046</xdr:rowOff>
    </xdr:from>
    <xdr:ext cx="534377" cy="259045"/>
    <xdr:sp macro="" textlink="">
      <xdr:nvSpPr>
        <xdr:cNvPr id="880" name="テキスト ボックス 879"/>
        <xdr:cNvSpPr txBox="1"/>
      </xdr:nvSpPr>
      <xdr:spPr>
        <a:xfrm>
          <a:off x="21056111" y="132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155690</xdr:rowOff>
    </xdr:from>
    <xdr:to>
      <xdr:col>107</xdr:col>
      <xdr:colOff>101600</xdr:colOff>
      <xdr:row>77</xdr:row>
      <xdr:rowOff>85840</xdr:rowOff>
    </xdr:to>
    <xdr:sp macro="" textlink="">
      <xdr:nvSpPr>
        <xdr:cNvPr id="881" name="楕円 880"/>
        <xdr:cNvSpPr/>
      </xdr:nvSpPr>
      <xdr:spPr>
        <a:xfrm>
          <a:off x="20383500" y="131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76967</xdr:rowOff>
    </xdr:from>
    <xdr:ext cx="534377" cy="259045"/>
    <xdr:sp macro="" textlink="">
      <xdr:nvSpPr>
        <xdr:cNvPr id="882" name="テキスト ボックス 881"/>
        <xdr:cNvSpPr txBox="1"/>
      </xdr:nvSpPr>
      <xdr:spPr>
        <a:xfrm>
          <a:off x="20167111" y="132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124067</xdr:rowOff>
    </xdr:from>
    <xdr:to>
      <xdr:col>102</xdr:col>
      <xdr:colOff>165100</xdr:colOff>
      <xdr:row>77</xdr:row>
      <xdr:rowOff>54217</xdr:rowOff>
    </xdr:to>
    <xdr:sp macro="" textlink="">
      <xdr:nvSpPr>
        <xdr:cNvPr id="883" name="楕円 882"/>
        <xdr:cNvSpPr/>
      </xdr:nvSpPr>
      <xdr:spPr>
        <a:xfrm>
          <a:off x="19494500" y="131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45344</xdr:rowOff>
    </xdr:from>
    <xdr:ext cx="534377" cy="259045"/>
    <xdr:sp macro="" textlink="">
      <xdr:nvSpPr>
        <xdr:cNvPr id="884" name="テキスト ボックス 883"/>
        <xdr:cNvSpPr txBox="1"/>
      </xdr:nvSpPr>
      <xdr:spPr>
        <a:xfrm>
          <a:off x="19278111" y="132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32969</xdr:rowOff>
    </xdr:from>
    <xdr:to>
      <xdr:col>98</xdr:col>
      <xdr:colOff>38100</xdr:colOff>
      <xdr:row>77</xdr:row>
      <xdr:rowOff>134569</xdr:rowOff>
    </xdr:to>
    <xdr:sp macro="" textlink="">
      <xdr:nvSpPr>
        <xdr:cNvPr id="885" name="楕円 884"/>
        <xdr:cNvSpPr/>
      </xdr:nvSpPr>
      <xdr:spPr>
        <a:xfrm>
          <a:off x="18605500" y="132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125696</xdr:rowOff>
    </xdr:from>
    <xdr:ext cx="534377" cy="259045"/>
    <xdr:sp macro="" textlink="">
      <xdr:nvSpPr>
        <xdr:cNvPr id="886" name="テキスト ボックス 885"/>
        <xdr:cNvSpPr txBox="1"/>
      </xdr:nvSpPr>
      <xdr:spPr>
        <a:xfrm>
          <a:off x="18389111" y="133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351,528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主要な構成項目である扶助費は、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間保育施設運営費、認定こども園・地域型保育施設に対する施設型給付等支給事業費、子ども医療費助成事業費、障害福祉サービス費等が増加した一方で、本市が主体的に制度を維持してきた福祉タクシー利用券やガソリン助成券にかかる給付内容の見直し、児童手当・児童扶養手当の支給減、さらには、前年度の臨時福祉給付金の皆減が影響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99,576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、類似団体平均を下回っている。少子高齢化が進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む中で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避けられ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、市単独制度に基づく扶助費について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適正化に努める。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膳所駅周辺整備事業費のほか、大石市民センター改築事業費、介護保険施設整備事業費等が減となった一方、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中間処理施設整備事業の進捗によ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著増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民間保育施設整備補助事業費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、中学校給食配膳室等整備工事費、富士見市民温水プール整備事業費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の影響により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38,726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公債費は、介護老人保健施設事業の廃止に伴う企業債未償還分の債務を承継したことや、将来の財政負担を見据えた臨時財政対策債の繰上償還の実施などにより、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12,053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44,406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今後も一層の事業の選択と集中を行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うことで事業費の適正化を図るとともに、新規の事業債発行の抑制により持続可能な都市経営に努める。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342,950
338,674
464.51
122,409,188
120,556,614
1,310,386
69,382,038
113,517,269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164737</xdr:rowOff>
    </xdr:from>
    <xdr:to>
      <xdr:col>24</xdr:col>
      <xdr:colOff>63500</xdr:colOff>
      <xdr:row>35</xdr:row>
      <xdr:rowOff>53158</xdr:rowOff>
    </xdr:to>
    <xdr:cxnSp macro="">
      <xdr:nvCxnSpPr>
        <xdr:cNvPr id="63" name="直線コネクタ 62"/>
        <xdr:cNvCxnSpPr/>
      </xdr:nvCxnSpPr>
      <xdr:spPr>
        <a:xfrm>
          <a:off x="3797300" y="5994037"/>
          <a:ext cx="8382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158206</xdr:rowOff>
    </xdr:from>
    <xdr:to>
      <xdr:col>19</xdr:col>
      <xdr:colOff>177800</xdr:colOff>
      <xdr:row>34</xdr:row>
      <xdr:rowOff>164737</xdr:rowOff>
    </xdr:to>
    <xdr:cxnSp macro="">
      <xdr:nvCxnSpPr>
        <xdr:cNvPr id="66" name="直線コネクタ 65"/>
        <xdr:cNvCxnSpPr/>
      </xdr:nvCxnSpPr>
      <xdr:spPr>
        <a:xfrm>
          <a:off x="2908300" y="59875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26489</xdr:rowOff>
    </xdr:from>
    <xdr:to>
      <xdr:col>15</xdr:col>
      <xdr:colOff>50800</xdr:colOff>
      <xdr:row>34</xdr:row>
      <xdr:rowOff>158206</xdr:rowOff>
    </xdr:to>
    <xdr:cxnSp macro="">
      <xdr:nvCxnSpPr>
        <xdr:cNvPr id="69" name="直線コネクタ 68"/>
        <xdr:cNvCxnSpPr/>
      </xdr:nvCxnSpPr>
      <xdr:spPr>
        <a:xfrm>
          <a:off x="2019300" y="5855789"/>
          <a:ext cx="889000" cy="1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26489</xdr:rowOff>
    </xdr:from>
    <xdr:to>
      <xdr:col>10</xdr:col>
      <xdr:colOff>114300</xdr:colOff>
      <xdr:row>34</xdr:row>
      <xdr:rowOff>136434</xdr:rowOff>
    </xdr:to>
    <xdr:cxnSp macro="">
      <xdr:nvCxnSpPr>
        <xdr:cNvPr id="72" name="直線コネクタ 71"/>
        <xdr:cNvCxnSpPr/>
      </xdr:nvCxnSpPr>
      <xdr:spPr>
        <a:xfrm flipV="1">
          <a:off x="1130300" y="5855789"/>
          <a:ext cx="889000" cy="10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2358</xdr:rowOff>
    </xdr:from>
    <xdr:to>
      <xdr:col>24</xdr:col>
      <xdr:colOff>114300</xdr:colOff>
      <xdr:row>35</xdr:row>
      <xdr:rowOff>103958</xdr:rowOff>
    </xdr:to>
    <xdr:sp macro="" textlink="">
      <xdr:nvSpPr>
        <xdr:cNvPr id="82" name="楕円 81"/>
        <xdr:cNvSpPr/>
      </xdr:nvSpPr>
      <xdr:spPr>
        <a:xfrm>
          <a:off x="45847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25235</xdr:rowOff>
    </xdr:from>
    <xdr:ext cx="469744" cy="259045"/>
    <xdr:sp macro="" textlink="">
      <xdr:nvSpPr>
        <xdr:cNvPr id="83" name="議会費該当値テキスト"/>
        <xdr:cNvSpPr txBox="1"/>
      </xdr:nvSpPr>
      <xdr:spPr>
        <a:xfrm>
          <a:off x="4686300"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113937</xdr:rowOff>
    </xdr:from>
    <xdr:to>
      <xdr:col>20</xdr:col>
      <xdr:colOff>38100</xdr:colOff>
      <xdr:row>35</xdr:row>
      <xdr:rowOff>44087</xdr:rowOff>
    </xdr:to>
    <xdr:sp macro="" textlink="">
      <xdr:nvSpPr>
        <xdr:cNvPr id="84" name="楕円 83"/>
        <xdr:cNvSpPr/>
      </xdr:nvSpPr>
      <xdr:spPr>
        <a:xfrm>
          <a:off x="3746500" y="59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60614</xdr:rowOff>
    </xdr:from>
    <xdr:ext cx="469744" cy="259045"/>
    <xdr:sp macro="" textlink="">
      <xdr:nvSpPr>
        <xdr:cNvPr id="85" name="テキスト ボックス 84"/>
        <xdr:cNvSpPr txBox="1"/>
      </xdr:nvSpPr>
      <xdr:spPr>
        <a:xfrm>
          <a:off x="3562428"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107406</xdr:rowOff>
    </xdr:from>
    <xdr:to>
      <xdr:col>15</xdr:col>
      <xdr:colOff>101600</xdr:colOff>
      <xdr:row>35</xdr:row>
      <xdr:rowOff>37556</xdr:rowOff>
    </xdr:to>
    <xdr:sp macro="" textlink="">
      <xdr:nvSpPr>
        <xdr:cNvPr id="86" name="楕円 85"/>
        <xdr:cNvSpPr/>
      </xdr:nvSpPr>
      <xdr:spPr>
        <a:xfrm>
          <a:off x="2857500" y="59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54083</xdr:rowOff>
    </xdr:from>
    <xdr:ext cx="469744" cy="259045"/>
    <xdr:sp macro="" textlink="">
      <xdr:nvSpPr>
        <xdr:cNvPr id="87" name="テキスト ボックス 86"/>
        <xdr:cNvSpPr txBox="1"/>
      </xdr:nvSpPr>
      <xdr:spPr>
        <a:xfrm>
          <a:off x="2673428" y="57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147139</xdr:rowOff>
    </xdr:from>
    <xdr:to>
      <xdr:col>10</xdr:col>
      <xdr:colOff>165100</xdr:colOff>
      <xdr:row>34</xdr:row>
      <xdr:rowOff>77289</xdr:rowOff>
    </xdr:to>
    <xdr:sp macro="" textlink="">
      <xdr:nvSpPr>
        <xdr:cNvPr id="88" name="楕円 87"/>
        <xdr:cNvSpPr/>
      </xdr:nvSpPr>
      <xdr:spPr>
        <a:xfrm>
          <a:off x="1968500" y="58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93816</xdr:rowOff>
    </xdr:from>
    <xdr:ext cx="469744" cy="259045"/>
    <xdr:sp macro="" textlink="">
      <xdr:nvSpPr>
        <xdr:cNvPr id="89" name="テキスト ボックス 88"/>
        <xdr:cNvSpPr txBox="1"/>
      </xdr:nvSpPr>
      <xdr:spPr>
        <a:xfrm>
          <a:off x="1784428" y="558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85634</xdr:rowOff>
    </xdr:from>
    <xdr:to>
      <xdr:col>6</xdr:col>
      <xdr:colOff>38100</xdr:colOff>
      <xdr:row>35</xdr:row>
      <xdr:rowOff>15784</xdr:rowOff>
    </xdr:to>
    <xdr:sp macro="" textlink="">
      <xdr:nvSpPr>
        <xdr:cNvPr id="90" name="楕円 89"/>
        <xdr:cNvSpPr/>
      </xdr:nvSpPr>
      <xdr:spPr>
        <a:xfrm>
          <a:off x="1079500" y="59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32311</xdr:rowOff>
    </xdr:from>
    <xdr:ext cx="469744" cy="259045"/>
    <xdr:sp macro="" textlink="">
      <xdr:nvSpPr>
        <xdr:cNvPr id="91" name="テキスト ボックス 90"/>
        <xdr:cNvSpPr txBox="1"/>
      </xdr:nvSpPr>
      <xdr:spPr>
        <a:xfrm>
          <a:off x="895428" y="56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110668</xdr:rowOff>
    </xdr:from>
    <xdr:to>
      <xdr:col>24</xdr:col>
      <xdr:colOff>63500</xdr:colOff>
      <xdr:row>57</xdr:row>
      <xdr:rowOff>144912</xdr:rowOff>
    </xdr:to>
    <xdr:cxnSp macro="">
      <xdr:nvCxnSpPr>
        <xdr:cNvPr id="119" name="直線コネクタ 118"/>
        <xdr:cNvCxnSpPr/>
      </xdr:nvCxnSpPr>
      <xdr:spPr>
        <a:xfrm flipV="1">
          <a:off x="3797300" y="9883318"/>
          <a:ext cx="8382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55873</xdr:rowOff>
    </xdr:from>
    <xdr:to>
      <xdr:col>19</xdr:col>
      <xdr:colOff>177800</xdr:colOff>
      <xdr:row>57</xdr:row>
      <xdr:rowOff>144912</xdr:rowOff>
    </xdr:to>
    <xdr:cxnSp macro="">
      <xdr:nvCxnSpPr>
        <xdr:cNvPr id="122" name="直線コネクタ 121"/>
        <xdr:cNvCxnSpPr/>
      </xdr:nvCxnSpPr>
      <xdr:spPr>
        <a:xfrm>
          <a:off x="2908300" y="9828523"/>
          <a:ext cx="889000" cy="8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55873</xdr:rowOff>
    </xdr:from>
    <xdr:to>
      <xdr:col>15</xdr:col>
      <xdr:colOff>50800</xdr:colOff>
      <xdr:row>57</xdr:row>
      <xdr:rowOff>59530</xdr:rowOff>
    </xdr:to>
    <xdr:cxnSp macro="">
      <xdr:nvCxnSpPr>
        <xdr:cNvPr id="125" name="直線コネクタ 124"/>
        <xdr:cNvCxnSpPr/>
      </xdr:nvCxnSpPr>
      <xdr:spPr>
        <a:xfrm flipV="1">
          <a:off x="2019300" y="982852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59530</xdr:rowOff>
    </xdr:from>
    <xdr:to>
      <xdr:col>10</xdr:col>
      <xdr:colOff>114300</xdr:colOff>
      <xdr:row>57</xdr:row>
      <xdr:rowOff>127836</xdr:rowOff>
    </xdr:to>
    <xdr:cxnSp macro="">
      <xdr:nvCxnSpPr>
        <xdr:cNvPr id="128" name="直線コネクタ 127"/>
        <xdr:cNvCxnSpPr/>
      </xdr:nvCxnSpPr>
      <xdr:spPr>
        <a:xfrm flipV="1">
          <a:off x="1130300" y="9832180"/>
          <a:ext cx="8890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59868</xdr:rowOff>
    </xdr:from>
    <xdr:to>
      <xdr:col>24</xdr:col>
      <xdr:colOff>114300</xdr:colOff>
      <xdr:row>57</xdr:row>
      <xdr:rowOff>161468</xdr:rowOff>
    </xdr:to>
    <xdr:sp macro="" textlink="">
      <xdr:nvSpPr>
        <xdr:cNvPr id="138" name="楕円 137"/>
        <xdr:cNvSpPr/>
      </xdr:nvSpPr>
      <xdr:spPr>
        <a:xfrm>
          <a:off x="4584700" y="98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38295</xdr:rowOff>
    </xdr:from>
    <xdr:ext cx="534377" cy="259045"/>
    <xdr:sp macro="" textlink="">
      <xdr:nvSpPr>
        <xdr:cNvPr id="139" name="総務費該当値テキスト"/>
        <xdr:cNvSpPr txBox="1"/>
      </xdr:nvSpPr>
      <xdr:spPr>
        <a:xfrm>
          <a:off x="4686300"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94112</xdr:rowOff>
    </xdr:from>
    <xdr:to>
      <xdr:col>20</xdr:col>
      <xdr:colOff>38100</xdr:colOff>
      <xdr:row>58</xdr:row>
      <xdr:rowOff>24262</xdr:rowOff>
    </xdr:to>
    <xdr:sp macro="" textlink="">
      <xdr:nvSpPr>
        <xdr:cNvPr id="140" name="楕円 139"/>
        <xdr:cNvSpPr/>
      </xdr:nvSpPr>
      <xdr:spPr>
        <a:xfrm>
          <a:off x="3746500" y="986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15389</xdr:rowOff>
    </xdr:from>
    <xdr:ext cx="534377" cy="259045"/>
    <xdr:sp macro="" textlink="">
      <xdr:nvSpPr>
        <xdr:cNvPr id="141" name="テキスト ボックス 140"/>
        <xdr:cNvSpPr txBox="1"/>
      </xdr:nvSpPr>
      <xdr:spPr>
        <a:xfrm>
          <a:off x="3530111" y="99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5073</xdr:rowOff>
    </xdr:from>
    <xdr:to>
      <xdr:col>15</xdr:col>
      <xdr:colOff>101600</xdr:colOff>
      <xdr:row>57</xdr:row>
      <xdr:rowOff>106673</xdr:rowOff>
    </xdr:to>
    <xdr:sp macro="" textlink="">
      <xdr:nvSpPr>
        <xdr:cNvPr id="142" name="楕円 141"/>
        <xdr:cNvSpPr/>
      </xdr:nvSpPr>
      <xdr:spPr>
        <a:xfrm>
          <a:off x="2857500" y="97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97800</xdr:rowOff>
    </xdr:from>
    <xdr:ext cx="534377" cy="259045"/>
    <xdr:sp macro="" textlink="">
      <xdr:nvSpPr>
        <xdr:cNvPr id="143" name="テキスト ボックス 142"/>
        <xdr:cNvSpPr txBox="1"/>
      </xdr:nvSpPr>
      <xdr:spPr>
        <a:xfrm>
          <a:off x="2641111" y="987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8730</xdr:rowOff>
    </xdr:from>
    <xdr:to>
      <xdr:col>10</xdr:col>
      <xdr:colOff>165100</xdr:colOff>
      <xdr:row>57</xdr:row>
      <xdr:rowOff>110330</xdr:rowOff>
    </xdr:to>
    <xdr:sp macro="" textlink="">
      <xdr:nvSpPr>
        <xdr:cNvPr id="144" name="楕円 143"/>
        <xdr:cNvSpPr/>
      </xdr:nvSpPr>
      <xdr:spPr>
        <a:xfrm>
          <a:off x="1968500" y="97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101457</xdr:rowOff>
    </xdr:from>
    <xdr:ext cx="534377" cy="259045"/>
    <xdr:sp macro="" textlink="">
      <xdr:nvSpPr>
        <xdr:cNvPr id="145" name="テキスト ボックス 144"/>
        <xdr:cNvSpPr txBox="1"/>
      </xdr:nvSpPr>
      <xdr:spPr>
        <a:xfrm>
          <a:off x="1752111" y="98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77036</xdr:rowOff>
    </xdr:from>
    <xdr:to>
      <xdr:col>6</xdr:col>
      <xdr:colOff>38100</xdr:colOff>
      <xdr:row>58</xdr:row>
      <xdr:rowOff>7186</xdr:rowOff>
    </xdr:to>
    <xdr:sp macro="" textlink="">
      <xdr:nvSpPr>
        <xdr:cNvPr id="146" name="楕円 145"/>
        <xdr:cNvSpPr/>
      </xdr:nvSpPr>
      <xdr:spPr>
        <a:xfrm>
          <a:off x="1079500" y="98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169763</xdr:rowOff>
    </xdr:from>
    <xdr:ext cx="534377" cy="259045"/>
    <xdr:sp macro="" textlink="">
      <xdr:nvSpPr>
        <xdr:cNvPr id="147" name="テキスト ボックス 146"/>
        <xdr:cNvSpPr txBox="1"/>
      </xdr:nvSpPr>
      <xdr:spPr>
        <a:xfrm>
          <a:off x="863111" y="994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135916</xdr:rowOff>
    </xdr:from>
    <xdr:to>
      <xdr:col>24</xdr:col>
      <xdr:colOff>63500</xdr:colOff>
      <xdr:row>76</xdr:row>
      <xdr:rowOff>142863</xdr:rowOff>
    </xdr:to>
    <xdr:cxnSp macro="">
      <xdr:nvCxnSpPr>
        <xdr:cNvPr id="177" name="直線コネクタ 176"/>
        <xdr:cNvCxnSpPr/>
      </xdr:nvCxnSpPr>
      <xdr:spPr>
        <a:xfrm flipV="1">
          <a:off x="3797300" y="13166116"/>
          <a:ext cx="8382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142863</xdr:rowOff>
    </xdr:from>
    <xdr:to>
      <xdr:col>19</xdr:col>
      <xdr:colOff>177800</xdr:colOff>
      <xdr:row>77</xdr:row>
      <xdr:rowOff>43090</xdr:rowOff>
    </xdr:to>
    <xdr:cxnSp macro="">
      <xdr:nvCxnSpPr>
        <xdr:cNvPr id="180" name="直線コネクタ 179"/>
        <xdr:cNvCxnSpPr/>
      </xdr:nvCxnSpPr>
      <xdr:spPr>
        <a:xfrm flipV="1">
          <a:off x="2908300" y="13173063"/>
          <a:ext cx="889000" cy="7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43090</xdr:rowOff>
    </xdr:from>
    <xdr:to>
      <xdr:col>15</xdr:col>
      <xdr:colOff>50800</xdr:colOff>
      <xdr:row>77</xdr:row>
      <xdr:rowOff>105257</xdr:rowOff>
    </xdr:to>
    <xdr:cxnSp macro="">
      <xdr:nvCxnSpPr>
        <xdr:cNvPr id="183" name="直線コネクタ 182"/>
        <xdr:cNvCxnSpPr/>
      </xdr:nvCxnSpPr>
      <xdr:spPr>
        <a:xfrm flipV="1">
          <a:off x="2019300" y="13244740"/>
          <a:ext cx="8890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95148</xdr:rowOff>
    </xdr:from>
    <xdr:to>
      <xdr:col>10</xdr:col>
      <xdr:colOff>114300</xdr:colOff>
      <xdr:row>77</xdr:row>
      <xdr:rowOff>105257</xdr:rowOff>
    </xdr:to>
    <xdr:cxnSp macro="">
      <xdr:nvCxnSpPr>
        <xdr:cNvPr id="186" name="直線コネクタ 185"/>
        <xdr:cNvCxnSpPr/>
      </xdr:nvCxnSpPr>
      <xdr:spPr>
        <a:xfrm>
          <a:off x="1130300" y="13296798"/>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85116</xdr:rowOff>
    </xdr:from>
    <xdr:to>
      <xdr:col>24</xdr:col>
      <xdr:colOff>114300</xdr:colOff>
      <xdr:row>77</xdr:row>
      <xdr:rowOff>15266</xdr:rowOff>
    </xdr:to>
    <xdr:sp macro="" textlink="">
      <xdr:nvSpPr>
        <xdr:cNvPr id="196" name="楕円 195"/>
        <xdr:cNvSpPr/>
      </xdr:nvSpPr>
      <xdr:spPr>
        <a:xfrm>
          <a:off x="4584700" y="131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63543</xdr:rowOff>
    </xdr:from>
    <xdr:ext cx="599010" cy="259045"/>
    <xdr:sp macro="" textlink="">
      <xdr:nvSpPr>
        <xdr:cNvPr id="197" name="民生費該当値テキスト"/>
        <xdr:cNvSpPr txBox="1"/>
      </xdr:nvSpPr>
      <xdr:spPr>
        <a:xfrm>
          <a:off x="4686300" y="1309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92063</xdr:rowOff>
    </xdr:from>
    <xdr:to>
      <xdr:col>20</xdr:col>
      <xdr:colOff>38100</xdr:colOff>
      <xdr:row>77</xdr:row>
      <xdr:rowOff>22213</xdr:rowOff>
    </xdr:to>
    <xdr:sp macro="" textlink="">
      <xdr:nvSpPr>
        <xdr:cNvPr id="198" name="楕円 197"/>
        <xdr:cNvSpPr/>
      </xdr:nvSpPr>
      <xdr:spPr>
        <a:xfrm>
          <a:off x="3746500" y="131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13340</xdr:rowOff>
    </xdr:from>
    <xdr:ext cx="599010" cy="259045"/>
    <xdr:sp macro="" textlink="">
      <xdr:nvSpPr>
        <xdr:cNvPr id="199" name="テキスト ボックス 198"/>
        <xdr:cNvSpPr txBox="1"/>
      </xdr:nvSpPr>
      <xdr:spPr>
        <a:xfrm>
          <a:off x="3497795" y="1321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163740</xdr:rowOff>
    </xdr:from>
    <xdr:to>
      <xdr:col>15</xdr:col>
      <xdr:colOff>101600</xdr:colOff>
      <xdr:row>77</xdr:row>
      <xdr:rowOff>93890</xdr:rowOff>
    </xdr:to>
    <xdr:sp macro="" textlink="">
      <xdr:nvSpPr>
        <xdr:cNvPr id="200" name="楕円 199"/>
        <xdr:cNvSpPr/>
      </xdr:nvSpPr>
      <xdr:spPr>
        <a:xfrm>
          <a:off x="2857500" y="131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85017</xdr:rowOff>
    </xdr:from>
    <xdr:ext cx="599010" cy="259045"/>
    <xdr:sp macro="" textlink="">
      <xdr:nvSpPr>
        <xdr:cNvPr id="201" name="テキスト ボックス 200"/>
        <xdr:cNvSpPr txBox="1"/>
      </xdr:nvSpPr>
      <xdr:spPr>
        <a:xfrm>
          <a:off x="2608795" y="1328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54457</xdr:rowOff>
    </xdr:from>
    <xdr:to>
      <xdr:col>10</xdr:col>
      <xdr:colOff>165100</xdr:colOff>
      <xdr:row>77</xdr:row>
      <xdr:rowOff>156057</xdr:rowOff>
    </xdr:to>
    <xdr:sp macro="" textlink="">
      <xdr:nvSpPr>
        <xdr:cNvPr id="202" name="楕円 201"/>
        <xdr:cNvSpPr/>
      </xdr:nvSpPr>
      <xdr:spPr>
        <a:xfrm>
          <a:off x="1968500" y="132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147184</xdr:rowOff>
    </xdr:from>
    <xdr:ext cx="599010" cy="259045"/>
    <xdr:sp macro="" textlink="">
      <xdr:nvSpPr>
        <xdr:cNvPr id="203" name="テキスト ボックス 202"/>
        <xdr:cNvSpPr txBox="1"/>
      </xdr:nvSpPr>
      <xdr:spPr>
        <a:xfrm>
          <a:off x="1719795" y="1334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44348</xdr:rowOff>
    </xdr:from>
    <xdr:to>
      <xdr:col>6</xdr:col>
      <xdr:colOff>38100</xdr:colOff>
      <xdr:row>77</xdr:row>
      <xdr:rowOff>145948</xdr:rowOff>
    </xdr:to>
    <xdr:sp macro="" textlink="">
      <xdr:nvSpPr>
        <xdr:cNvPr id="204" name="楕円 203"/>
        <xdr:cNvSpPr/>
      </xdr:nvSpPr>
      <xdr:spPr>
        <a:xfrm>
          <a:off x="1079500" y="132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137075</xdr:rowOff>
    </xdr:from>
    <xdr:ext cx="599010" cy="259045"/>
    <xdr:sp macro="" textlink="">
      <xdr:nvSpPr>
        <xdr:cNvPr id="205" name="テキスト ボックス 204"/>
        <xdr:cNvSpPr txBox="1"/>
      </xdr:nvSpPr>
      <xdr:spPr>
        <a:xfrm>
          <a:off x="830795" y="1333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87057</xdr:rowOff>
    </xdr:from>
    <xdr:to>
      <xdr:col>24</xdr:col>
      <xdr:colOff>63500</xdr:colOff>
      <xdr:row>97</xdr:row>
      <xdr:rowOff>162789</xdr:rowOff>
    </xdr:to>
    <xdr:cxnSp macro="">
      <xdr:nvCxnSpPr>
        <xdr:cNvPr id="237" name="直線コネクタ 236"/>
        <xdr:cNvCxnSpPr/>
      </xdr:nvCxnSpPr>
      <xdr:spPr>
        <a:xfrm flipV="1">
          <a:off x="3797300" y="16203357"/>
          <a:ext cx="838200" cy="59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49403</xdr:rowOff>
    </xdr:from>
    <xdr:to>
      <xdr:col>19</xdr:col>
      <xdr:colOff>177800</xdr:colOff>
      <xdr:row>97</xdr:row>
      <xdr:rowOff>162789</xdr:rowOff>
    </xdr:to>
    <xdr:cxnSp macro="">
      <xdr:nvCxnSpPr>
        <xdr:cNvPr id="240" name="直線コネクタ 239"/>
        <xdr:cNvCxnSpPr/>
      </xdr:nvCxnSpPr>
      <xdr:spPr>
        <a:xfrm>
          <a:off x="2908300" y="16508603"/>
          <a:ext cx="889000" cy="2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49403</xdr:rowOff>
    </xdr:from>
    <xdr:to>
      <xdr:col>15</xdr:col>
      <xdr:colOff>50800</xdr:colOff>
      <xdr:row>96</xdr:row>
      <xdr:rowOff>118179</xdr:rowOff>
    </xdr:to>
    <xdr:cxnSp macro="">
      <xdr:nvCxnSpPr>
        <xdr:cNvPr id="243" name="直線コネクタ 242"/>
        <xdr:cNvCxnSpPr/>
      </xdr:nvCxnSpPr>
      <xdr:spPr>
        <a:xfrm flipV="1">
          <a:off x="2019300" y="16508603"/>
          <a:ext cx="8890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5" name="テキスト ボックス 244"/>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73732</xdr:rowOff>
    </xdr:from>
    <xdr:to>
      <xdr:col>10</xdr:col>
      <xdr:colOff>114300</xdr:colOff>
      <xdr:row>96</xdr:row>
      <xdr:rowOff>118179</xdr:rowOff>
    </xdr:to>
    <xdr:cxnSp macro="">
      <xdr:nvCxnSpPr>
        <xdr:cNvPr id="246" name="直線コネクタ 245"/>
        <xdr:cNvCxnSpPr/>
      </xdr:nvCxnSpPr>
      <xdr:spPr>
        <a:xfrm>
          <a:off x="1130300" y="16532932"/>
          <a:ext cx="889000" cy="4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48" name="テキスト ボックス 247"/>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92800</xdr:rowOff>
    </xdr:from>
    <xdr:ext cx="534377" cy="259045"/>
    <xdr:sp macro="" textlink="">
      <xdr:nvSpPr>
        <xdr:cNvPr id="250" name="テキスト ボックス 249"/>
        <xdr:cNvSpPr txBox="1"/>
      </xdr:nvSpPr>
      <xdr:spPr>
        <a:xfrm>
          <a:off x="863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36257</xdr:rowOff>
    </xdr:from>
    <xdr:to>
      <xdr:col>24</xdr:col>
      <xdr:colOff>114300</xdr:colOff>
      <xdr:row>94</xdr:row>
      <xdr:rowOff>137857</xdr:rowOff>
    </xdr:to>
    <xdr:sp macro="" textlink="">
      <xdr:nvSpPr>
        <xdr:cNvPr id="256" name="楕円 255"/>
        <xdr:cNvSpPr/>
      </xdr:nvSpPr>
      <xdr:spPr>
        <a:xfrm>
          <a:off x="4584700" y="161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59134</xdr:rowOff>
    </xdr:from>
    <xdr:ext cx="534377" cy="259045"/>
    <xdr:sp macro="" textlink="">
      <xdr:nvSpPr>
        <xdr:cNvPr id="257" name="衛生費該当値テキスト"/>
        <xdr:cNvSpPr txBox="1"/>
      </xdr:nvSpPr>
      <xdr:spPr>
        <a:xfrm>
          <a:off x="4686300" y="1600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111989</xdr:rowOff>
    </xdr:from>
    <xdr:to>
      <xdr:col>20</xdr:col>
      <xdr:colOff>38100</xdr:colOff>
      <xdr:row>98</xdr:row>
      <xdr:rowOff>42139</xdr:rowOff>
    </xdr:to>
    <xdr:sp macro="" textlink="">
      <xdr:nvSpPr>
        <xdr:cNvPr id="258" name="楕円 257"/>
        <xdr:cNvSpPr/>
      </xdr:nvSpPr>
      <xdr:spPr>
        <a:xfrm>
          <a:off x="3746500" y="167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33266</xdr:rowOff>
    </xdr:from>
    <xdr:ext cx="534377" cy="259045"/>
    <xdr:sp macro="" textlink="">
      <xdr:nvSpPr>
        <xdr:cNvPr id="259" name="テキスト ボックス 258"/>
        <xdr:cNvSpPr txBox="1"/>
      </xdr:nvSpPr>
      <xdr:spPr>
        <a:xfrm>
          <a:off x="3530111" y="1683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170053</xdr:rowOff>
    </xdr:from>
    <xdr:to>
      <xdr:col>15</xdr:col>
      <xdr:colOff>101600</xdr:colOff>
      <xdr:row>96</xdr:row>
      <xdr:rowOff>100203</xdr:rowOff>
    </xdr:to>
    <xdr:sp macro="" textlink="">
      <xdr:nvSpPr>
        <xdr:cNvPr id="260" name="楕円 259"/>
        <xdr:cNvSpPr/>
      </xdr:nvSpPr>
      <xdr:spPr>
        <a:xfrm>
          <a:off x="2857500" y="164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116730</xdr:rowOff>
    </xdr:from>
    <xdr:ext cx="534377" cy="259045"/>
    <xdr:sp macro="" textlink="">
      <xdr:nvSpPr>
        <xdr:cNvPr id="261" name="テキスト ボックス 260"/>
        <xdr:cNvSpPr txBox="1"/>
      </xdr:nvSpPr>
      <xdr:spPr>
        <a:xfrm>
          <a:off x="2641111" y="162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67379</xdr:rowOff>
    </xdr:from>
    <xdr:to>
      <xdr:col>10</xdr:col>
      <xdr:colOff>165100</xdr:colOff>
      <xdr:row>96</xdr:row>
      <xdr:rowOff>168979</xdr:rowOff>
    </xdr:to>
    <xdr:sp macro="" textlink="">
      <xdr:nvSpPr>
        <xdr:cNvPr id="262" name="楕円 261"/>
        <xdr:cNvSpPr/>
      </xdr:nvSpPr>
      <xdr:spPr>
        <a:xfrm>
          <a:off x="1968500" y="16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14056</xdr:rowOff>
    </xdr:from>
    <xdr:ext cx="534377" cy="259045"/>
    <xdr:sp macro="" textlink="">
      <xdr:nvSpPr>
        <xdr:cNvPr id="263" name="テキスト ボックス 262"/>
        <xdr:cNvSpPr txBox="1"/>
      </xdr:nvSpPr>
      <xdr:spPr>
        <a:xfrm>
          <a:off x="1752111" y="163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22932</xdr:rowOff>
    </xdr:from>
    <xdr:to>
      <xdr:col>6</xdr:col>
      <xdr:colOff>38100</xdr:colOff>
      <xdr:row>96</xdr:row>
      <xdr:rowOff>124532</xdr:rowOff>
    </xdr:to>
    <xdr:sp macro="" textlink="">
      <xdr:nvSpPr>
        <xdr:cNvPr id="264" name="楕円 263"/>
        <xdr:cNvSpPr/>
      </xdr:nvSpPr>
      <xdr:spPr>
        <a:xfrm>
          <a:off x="1079500" y="164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141059</xdr:rowOff>
    </xdr:from>
    <xdr:ext cx="534377" cy="259045"/>
    <xdr:sp macro="" textlink="">
      <xdr:nvSpPr>
        <xdr:cNvPr id="265" name="テキスト ボックス 264"/>
        <xdr:cNvSpPr txBox="1"/>
      </xdr:nvSpPr>
      <xdr:spPr>
        <a:xfrm>
          <a:off x="863111" y="1625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39116</xdr:rowOff>
    </xdr:from>
    <xdr:to>
      <xdr:col>55</xdr:col>
      <xdr:colOff>0</xdr:colOff>
      <xdr:row>38</xdr:row>
      <xdr:rowOff>45974</xdr:rowOff>
    </xdr:to>
    <xdr:cxnSp macro="">
      <xdr:nvCxnSpPr>
        <xdr:cNvPr id="292" name="直線コネクタ 291"/>
        <xdr:cNvCxnSpPr/>
      </xdr:nvCxnSpPr>
      <xdr:spPr>
        <a:xfrm>
          <a:off x="9639300" y="655421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33172</xdr:rowOff>
    </xdr:from>
    <xdr:to>
      <xdr:col>50</xdr:col>
      <xdr:colOff>114300</xdr:colOff>
      <xdr:row>38</xdr:row>
      <xdr:rowOff>39116</xdr:rowOff>
    </xdr:to>
    <xdr:cxnSp macro="">
      <xdr:nvCxnSpPr>
        <xdr:cNvPr id="295" name="直線コネクタ 294"/>
        <xdr:cNvCxnSpPr/>
      </xdr:nvCxnSpPr>
      <xdr:spPr>
        <a:xfrm>
          <a:off x="8750300" y="654827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24943</xdr:rowOff>
    </xdr:from>
    <xdr:to>
      <xdr:col>45</xdr:col>
      <xdr:colOff>177800</xdr:colOff>
      <xdr:row>38</xdr:row>
      <xdr:rowOff>33172</xdr:rowOff>
    </xdr:to>
    <xdr:cxnSp macro="">
      <xdr:nvCxnSpPr>
        <xdr:cNvPr id="298" name="直線コネクタ 297"/>
        <xdr:cNvCxnSpPr/>
      </xdr:nvCxnSpPr>
      <xdr:spPr>
        <a:xfrm>
          <a:off x="7861300" y="654004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15342</xdr:rowOff>
    </xdr:from>
    <xdr:to>
      <xdr:col>41</xdr:col>
      <xdr:colOff>50800</xdr:colOff>
      <xdr:row>38</xdr:row>
      <xdr:rowOff>24943</xdr:rowOff>
    </xdr:to>
    <xdr:cxnSp macro="">
      <xdr:nvCxnSpPr>
        <xdr:cNvPr id="301" name="直線コネクタ 300"/>
        <xdr:cNvCxnSpPr/>
      </xdr:nvCxnSpPr>
      <xdr:spPr>
        <a:xfrm>
          <a:off x="6972300" y="653044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166624</xdr:rowOff>
    </xdr:from>
    <xdr:to>
      <xdr:col>55</xdr:col>
      <xdr:colOff>50800</xdr:colOff>
      <xdr:row>38</xdr:row>
      <xdr:rowOff>96774</xdr:rowOff>
    </xdr:to>
    <xdr:sp macro="" textlink="">
      <xdr:nvSpPr>
        <xdr:cNvPr id="311" name="楕円 310"/>
        <xdr:cNvSpPr/>
      </xdr:nvSpPr>
      <xdr:spPr>
        <a:xfrm>
          <a:off x="104267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81551</xdr:rowOff>
    </xdr:from>
    <xdr:ext cx="378565" cy="259045"/>
    <xdr:sp macro="" textlink="">
      <xdr:nvSpPr>
        <xdr:cNvPr id="312" name="労働費該当値テキスト"/>
        <xdr:cNvSpPr txBox="1"/>
      </xdr:nvSpPr>
      <xdr:spPr>
        <a:xfrm>
          <a:off x="10528300" y="6425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159766</xdr:rowOff>
    </xdr:from>
    <xdr:to>
      <xdr:col>50</xdr:col>
      <xdr:colOff>165100</xdr:colOff>
      <xdr:row>38</xdr:row>
      <xdr:rowOff>89916</xdr:rowOff>
    </xdr:to>
    <xdr:sp macro="" textlink="">
      <xdr:nvSpPr>
        <xdr:cNvPr id="313" name="楕円 312"/>
        <xdr:cNvSpPr/>
      </xdr:nvSpPr>
      <xdr:spPr>
        <a:xfrm>
          <a:off x="9588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81043</xdr:rowOff>
    </xdr:from>
    <xdr:ext cx="378565" cy="259045"/>
    <xdr:sp macro="" textlink="">
      <xdr:nvSpPr>
        <xdr:cNvPr id="314" name="テキスト ボックス 313"/>
        <xdr:cNvSpPr txBox="1"/>
      </xdr:nvSpPr>
      <xdr:spPr>
        <a:xfrm>
          <a:off x="9450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153822</xdr:rowOff>
    </xdr:from>
    <xdr:to>
      <xdr:col>46</xdr:col>
      <xdr:colOff>38100</xdr:colOff>
      <xdr:row>38</xdr:row>
      <xdr:rowOff>83972</xdr:rowOff>
    </xdr:to>
    <xdr:sp macro="" textlink="">
      <xdr:nvSpPr>
        <xdr:cNvPr id="315" name="楕円 314"/>
        <xdr:cNvSpPr/>
      </xdr:nvSpPr>
      <xdr:spPr>
        <a:xfrm>
          <a:off x="8699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75099</xdr:rowOff>
    </xdr:from>
    <xdr:ext cx="378565" cy="259045"/>
    <xdr:sp macro="" textlink="">
      <xdr:nvSpPr>
        <xdr:cNvPr id="316" name="テキスト ボックス 315"/>
        <xdr:cNvSpPr txBox="1"/>
      </xdr:nvSpPr>
      <xdr:spPr>
        <a:xfrm>
          <a:off x="8561017" y="659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145593</xdr:rowOff>
    </xdr:from>
    <xdr:to>
      <xdr:col>41</xdr:col>
      <xdr:colOff>101600</xdr:colOff>
      <xdr:row>38</xdr:row>
      <xdr:rowOff>75743</xdr:rowOff>
    </xdr:to>
    <xdr:sp macro="" textlink="">
      <xdr:nvSpPr>
        <xdr:cNvPr id="317" name="楕円 316"/>
        <xdr:cNvSpPr/>
      </xdr:nvSpPr>
      <xdr:spPr>
        <a:xfrm>
          <a:off x="7810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66870</xdr:rowOff>
    </xdr:from>
    <xdr:ext cx="378565" cy="259045"/>
    <xdr:sp macro="" textlink="">
      <xdr:nvSpPr>
        <xdr:cNvPr id="318" name="テキスト ボックス 317"/>
        <xdr:cNvSpPr txBox="1"/>
      </xdr:nvSpPr>
      <xdr:spPr>
        <a:xfrm>
          <a:off x="7672017" y="658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135992</xdr:rowOff>
    </xdr:from>
    <xdr:to>
      <xdr:col>36</xdr:col>
      <xdr:colOff>165100</xdr:colOff>
      <xdr:row>38</xdr:row>
      <xdr:rowOff>66142</xdr:rowOff>
    </xdr:to>
    <xdr:sp macro="" textlink="">
      <xdr:nvSpPr>
        <xdr:cNvPr id="319" name="楕円 318"/>
        <xdr:cNvSpPr/>
      </xdr:nvSpPr>
      <xdr:spPr>
        <a:xfrm>
          <a:off x="6921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57269</xdr:rowOff>
    </xdr:from>
    <xdr:ext cx="378565" cy="259045"/>
    <xdr:sp macro="" textlink="">
      <xdr:nvSpPr>
        <xdr:cNvPr id="320" name="テキスト ボックス 319"/>
        <xdr:cNvSpPr txBox="1"/>
      </xdr:nvSpPr>
      <xdr:spPr>
        <a:xfrm>
          <a:off x="6783017" y="65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52923</xdr:rowOff>
    </xdr:from>
    <xdr:to>
      <xdr:col>55</xdr:col>
      <xdr:colOff>0</xdr:colOff>
      <xdr:row>58</xdr:row>
      <xdr:rowOff>61107</xdr:rowOff>
    </xdr:to>
    <xdr:cxnSp macro="">
      <xdr:nvCxnSpPr>
        <xdr:cNvPr id="347" name="直線コネクタ 346"/>
        <xdr:cNvCxnSpPr/>
      </xdr:nvCxnSpPr>
      <xdr:spPr>
        <a:xfrm>
          <a:off x="9639300" y="9997023"/>
          <a:ext cx="8382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46751</xdr:rowOff>
    </xdr:from>
    <xdr:to>
      <xdr:col>50</xdr:col>
      <xdr:colOff>114300</xdr:colOff>
      <xdr:row>58</xdr:row>
      <xdr:rowOff>52923</xdr:rowOff>
    </xdr:to>
    <xdr:cxnSp macro="">
      <xdr:nvCxnSpPr>
        <xdr:cNvPr id="350" name="直線コネクタ 349"/>
        <xdr:cNvCxnSpPr/>
      </xdr:nvCxnSpPr>
      <xdr:spPr>
        <a:xfrm>
          <a:off x="8750300" y="999085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36099</xdr:rowOff>
    </xdr:from>
    <xdr:to>
      <xdr:col>45</xdr:col>
      <xdr:colOff>177800</xdr:colOff>
      <xdr:row>58</xdr:row>
      <xdr:rowOff>46751</xdr:rowOff>
    </xdr:to>
    <xdr:cxnSp macro="">
      <xdr:nvCxnSpPr>
        <xdr:cNvPr id="353" name="直線コネクタ 352"/>
        <xdr:cNvCxnSpPr/>
      </xdr:nvCxnSpPr>
      <xdr:spPr>
        <a:xfrm>
          <a:off x="7861300" y="9980199"/>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36099</xdr:rowOff>
    </xdr:from>
    <xdr:to>
      <xdr:col>41</xdr:col>
      <xdr:colOff>50800</xdr:colOff>
      <xdr:row>58</xdr:row>
      <xdr:rowOff>42271</xdr:rowOff>
    </xdr:to>
    <xdr:cxnSp macro="">
      <xdr:nvCxnSpPr>
        <xdr:cNvPr id="356" name="直線コネクタ 355"/>
        <xdr:cNvCxnSpPr/>
      </xdr:nvCxnSpPr>
      <xdr:spPr>
        <a:xfrm flipV="1">
          <a:off x="6972300" y="998019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10307</xdr:rowOff>
    </xdr:from>
    <xdr:to>
      <xdr:col>55</xdr:col>
      <xdr:colOff>50800</xdr:colOff>
      <xdr:row>58</xdr:row>
      <xdr:rowOff>111907</xdr:rowOff>
    </xdr:to>
    <xdr:sp macro="" textlink="">
      <xdr:nvSpPr>
        <xdr:cNvPr id="366" name="楕円 365"/>
        <xdr:cNvSpPr/>
      </xdr:nvSpPr>
      <xdr:spPr>
        <a:xfrm>
          <a:off x="10426700" y="99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96684</xdr:rowOff>
    </xdr:from>
    <xdr:ext cx="469744" cy="259045"/>
    <xdr:sp macro="" textlink="">
      <xdr:nvSpPr>
        <xdr:cNvPr id="367" name="農林水産業費該当値テキスト"/>
        <xdr:cNvSpPr txBox="1"/>
      </xdr:nvSpPr>
      <xdr:spPr>
        <a:xfrm>
          <a:off x="10528300" y="986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2123</xdr:rowOff>
    </xdr:from>
    <xdr:to>
      <xdr:col>50</xdr:col>
      <xdr:colOff>165100</xdr:colOff>
      <xdr:row>58</xdr:row>
      <xdr:rowOff>103723</xdr:rowOff>
    </xdr:to>
    <xdr:sp macro="" textlink="">
      <xdr:nvSpPr>
        <xdr:cNvPr id="368" name="楕円 367"/>
        <xdr:cNvSpPr/>
      </xdr:nvSpPr>
      <xdr:spPr>
        <a:xfrm>
          <a:off x="9588500" y="9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94850</xdr:rowOff>
    </xdr:from>
    <xdr:ext cx="469744" cy="259045"/>
    <xdr:sp macro="" textlink="">
      <xdr:nvSpPr>
        <xdr:cNvPr id="369" name="テキスト ボックス 368"/>
        <xdr:cNvSpPr txBox="1"/>
      </xdr:nvSpPr>
      <xdr:spPr>
        <a:xfrm>
          <a:off x="9404428" y="1003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167401</xdr:rowOff>
    </xdr:from>
    <xdr:to>
      <xdr:col>46</xdr:col>
      <xdr:colOff>38100</xdr:colOff>
      <xdr:row>58</xdr:row>
      <xdr:rowOff>97551</xdr:rowOff>
    </xdr:to>
    <xdr:sp macro="" textlink="">
      <xdr:nvSpPr>
        <xdr:cNvPr id="370" name="楕円 369"/>
        <xdr:cNvSpPr/>
      </xdr:nvSpPr>
      <xdr:spPr>
        <a:xfrm>
          <a:off x="8699500" y="99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88678</xdr:rowOff>
    </xdr:from>
    <xdr:ext cx="469744" cy="259045"/>
    <xdr:sp macro="" textlink="">
      <xdr:nvSpPr>
        <xdr:cNvPr id="371" name="テキスト ボックス 370"/>
        <xdr:cNvSpPr txBox="1"/>
      </xdr:nvSpPr>
      <xdr:spPr>
        <a:xfrm>
          <a:off x="8515428" y="1003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156749</xdr:rowOff>
    </xdr:from>
    <xdr:to>
      <xdr:col>41</xdr:col>
      <xdr:colOff>101600</xdr:colOff>
      <xdr:row>58</xdr:row>
      <xdr:rowOff>86899</xdr:rowOff>
    </xdr:to>
    <xdr:sp macro="" textlink="">
      <xdr:nvSpPr>
        <xdr:cNvPr id="372" name="楕円 371"/>
        <xdr:cNvSpPr/>
      </xdr:nvSpPr>
      <xdr:spPr>
        <a:xfrm>
          <a:off x="7810500" y="99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78026</xdr:rowOff>
    </xdr:from>
    <xdr:ext cx="469744" cy="259045"/>
    <xdr:sp macro="" textlink="">
      <xdr:nvSpPr>
        <xdr:cNvPr id="373" name="テキスト ボックス 372"/>
        <xdr:cNvSpPr txBox="1"/>
      </xdr:nvSpPr>
      <xdr:spPr>
        <a:xfrm>
          <a:off x="7626428" y="1002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162921</xdr:rowOff>
    </xdr:from>
    <xdr:to>
      <xdr:col>36</xdr:col>
      <xdr:colOff>165100</xdr:colOff>
      <xdr:row>58</xdr:row>
      <xdr:rowOff>93071</xdr:rowOff>
    </xdr:to>
    <xdr:sp macro="" textlink="">
      <xdr:nvSpPr>
        <xdr:cNvPr id="374" name="楕円 373"/>
        <xdr:cNvSpPr/>
      </xdr:nvSpPr>
      <xdr:spPr>
        <a:xfrm>
          <a:off x="6921500" y="99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84198</xdr:rowOff>
    </xdr:from>
    <xdr:ext cx="469744" cy="259045"/>
    <xdr:sp macro="" textlink="">
      <xdr:nvSpPr>
        <xdr:cNvPr id="375" name="テキスト ボックス 374"/>
        <xdr:cNvSpPr txBox="1"/>
      </xdr:nvSpPr>
      <xdr:spPr>
        <a:xfrm>
          <a:off x="6737428" y="1002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71645</xdr:rowOff>
    </xdr:from>
    <xdr:to>
      <xdr:col>55</xdr:col>
      <xdr:colOff>0</xdr:colOff>
      <xdr:row>78</xdr:row>
      <xdr:rowOff>74504</xdr:rowOff>
    </xdr:to>
    <xdr:cxnSp macro="">
      <xdr:nvCxnSpPr>
        <xdr:cNvPr id="402" name="直線コネクタ 401"/>
        <xdr:cNvCxnSpPr/>
      </xdr:nvCxnSpPr>
      <xdr:spPr>
        <a:xfrm>
          <a:off x="9639300" y="13444745"/>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69703</xdr:rowOff>
    </xdr:from>
    <xdr:to>
      <xdr:col>50</xdr:col>
      <xdr:colOff>114300</xdr:colOff>
      <xdr:row>78</xdr:row>
      <xdr:rowOff>71645</xdr:rowOff>
    </xdr:to>
    <xdr:cxnSp macro="">
      <xdr:nvCxnSpPr>
        <xdr:cNvPr id="405" name="直線コネクタ 404"/>
        <xdr:cNvCxnSpPr/>
      </xdr:nvCxnSpPr>
      <xdr:spPr>
        <a:xfrm>
          <a:off x="8750300" y="13442803"/>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60993</xdr:rowOff>
    </xdr:from>
    <xdr:to>
      <xdr:col>45</xdr:col>
      <xdr:colOff>177800</xdr:colOff>
      <xdr:row>78</xdr:row>
      <xdr:rowOff>69703</xdr:rowOff>
    </xdr:to>
    <xdr:cxnSp macro="">
      <xdr:nvCxnSpPr>
        <xdr:cNvPr id="408" name="直線コネクタ 407"/>
        <xdr:cNvCxnSpPr/>
      </xdr:nvCxnSpPr>
      <xdr:spPr>
        <a:xfrm>
          <a:off x="7861300" y="13434093"/>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60993</xdr:rowOff>
    </xdr:from>
    <xdr:to>
      <xdr:col>41</xdr:col>
      <xdr:colOff>50800</xdr:colOff>
      <xdr:row>78</xdr:row>
      <xdr:rowOff>76927</xdr:rowOff>
    </xdr:to>
    <xdr:cxnSp macro="">
      <xdr:nvCxnSpPr>
        <xdr:cNvPr id="411" name="直線コネクタ 410"/>
        <xdr:cNvCxnSpPr/>
      </xdr:nvCxnSpPr>
      <xdr:spPr>
        <a:xfrm flipV="1">
          <a:off x="6972300" y="13434093"/>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23704</xdr:rowOff>
    </xdr:from>
    <xdr:to>
      <xdr:col>55</xdr:col>
      <xdr:colOff>50800</xdr:colOff>
      <xdr:row>78</xdr:row>
      <xdr:rowOff>125304</xdr:rowOff>
    </xdr:to>
    <xdr:sp macro="" textlink="">
      <xdr:nvSpPr>
        <xdr:cNvPr id="421" name="楕円 420"/>
        <xdr:cNvSpPr/>
      </xdr:nvSpPr>
      <xdr:spPr>
        <a:xfrm>
          <a:off x="10426700" y="133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110081</xdr:rowOff>
    </xdr:from>
    <xdr:ext cx="469744" cy="259045"/>
    <xdr:sp macro="" textlink="">
      <xdr:nvSpPr>
        <xdr:cNvPr id="422" name="商工費該当値テキスト"/>
        <xdr:cNvSpPr txBox="1"/>
      </xdr:nvSpPr>
      <xdr:spPr>
        <a:xfrm>
          <a:off x="10528300" y="1331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20845</xdr:rowOff>
    </xdr:from>
    <xdr:to>
      <xdr:col>50</xdr:col>
      <xdr:colOff>165100</xdr:colOff>
      <xdr:row>78</xdr:row>
      <xdr:rowOff>122445</xdr:rowOff>
    </xdr:to>
    <xdr:sp macro="" textlink="">
      <xdr:nvSpPr>
        <xdr:cNvPr id="423" name="楕円 422"/>
        <xdr:cNvSpPr/>
      </xdr:nvSpPr>
      <xdr:spPr>
        <a:xfrm>
          <a:off x="9588500" y="1339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113572</xdr:rowOff>
    </xdr:from>
    <xdr:ext cx="469744" cy="259045"/>
    <xdr:sp macro="" textlink="">
      <xdr:nvSpPr>
        <xdr:cNvPr id="424" name="テキスト ボックス 423"/>
        <xdr:cNvSpPr txBox="1"/>
      </xdr:nvSpPr>
      <xdr:spPr>
        <a:xfrm>
          <a:off x="9404428" y="134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18903</xdr:rowOff>
    </xdr:from>
    <xdr:to>
      <xdr:col>46</xdr:col>
      <xdr:colOff>38100</xdr:colOff>
      <xdr:row>78</xdr:row>
      <xdr:rowOff>120503</xdr:rowOff>
    </xdr:to>
    <xdr:sp macro="" textlink="">
      <xdr:nvSpPr>
        <xdr:cNvPr id="425" name="楕円 424"/>
        <xdr:cNvSpPr/>
      </xdr:nvSpPr>
      <xdr:spPr>
        <a:xfrm>
          <a:off x="8699500" y="133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111630</xdr:rowOff>
    </xdr:from>
    <xdr:ext cx="469744" cy="259045"/>
    <xdr:sp macro="" textlink="">
      <xdr:nvSpPr>
        <xdr:cNvPr id="426" name="テキスト ボックス 425"/>
        <xdr:cNvSpPr txBox="1"/>
      </xdr:nvSpPr>
      <xdr:spPr>
        <a:xfrm>
          <a:off x="8515428" y="1348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10193</xdr:rowOff>
    </xdr:from>
    <xdr:to>
      <xdr:col>41</xdr:col>
      <xdr:colOff>101600</xdr:colOff>
      <xdr:row>78</xdr:row>
      <xdr:rowOff>111793</xdr:rowOff>
    </xdr:to>
    <xdr:sp macro="" textlink="">
      <xdr:nvSpPr>
        <xdr:cNvPr id="427" name="楕円 426"/>
        <xdr:cNvSpPr/>
      </xdr:nvSpPr>
      <xdr:spPr>
        <a:xfrm>
          <a:off x="7810500" y="133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102920</xdr:rowOff>
    </xdr:from>
    <xdr:ext cx="469744" cy="259045"/>
    <xdr:sp macro="" textlink="">
      <xdr:nvSpPr>
        <xdr:cNvPr id="428" name="テキスト ボックス 427"/>
        <xdr:cNvSpPr txBox="1"/>
      </xdr:nvSpPr>
      <xdr:spPr>
        <a:xfrm>
          <a:off x="7626428" y="134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26127</xdr:rowOff>
    </xdr:from>
    <xdr:to>
      <xdr:col>36</xdr:col>
      <xdr:colOff>165100</xdr:colOff>
      <xdr:row>78</xdr:row>
      <xdr:rowOff>127727</xdr:rowOff>
    </xdr:to>
    <xdr:sp macro="" textlink="">
      <xdr:nvSpPr>
        <xdr:cNvPr id="429" name="楕円 428"/>
        <xdr:cNvSpPr/>
      </xdr:nvSpPr>
      <xdr:spPr>
        <a:xfrm>
          <a:off x="6921500" y="1339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118854</xdr:rowOff>
    </xdr:from>
    <xdr:ext cx="469744" cy="259045"/>
    <xdr:sp macro="" textlink="">
      <xdr:nvSpPr>
        <xdr:cNvPr id="430" name="テキスト ボックス 429"/>
        <xdr:cNvSpPr txBox="1"/>
      </xdr:nvSpPr>
      <xdr:spPr>
        <a:xfrm>
          <a:off x="6737428" y="134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56356</xdr:rowOff>
    </xdr:from>
    <xdr:to>
      <xdr:col>55</xdr:col>
      <xdr:colOff>0</xdr:colOff>
      <xdr:row>98</xdr:row>
      <xdr:rowOff>111810</xdr:rowOff>
    </xdr:to>
    <xdr:cxnSp macro="">
      <xdr:nvCxnSpPr>
        <xdr:cNvPr id="460" name="直線コネクタ 459"/>
        <xdr:cNvCxnSpPr/>
      </xdr:nvCxnSpPr>
      <xdr:spPr>
        <a:xfrm>
          <a:off x="9639300" y="16858456"/>
          <a:ext cx="838200" cy="5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10007</xdr:rowOff>
    </xdr:from>
    <xdr:to>
      <xdr:col>50</xdr:col>
      <xdr:colOff>114300</xdr:colOff>
      <xdr:row>98</xdr:row>
      <xdr:rowOff>56356</xdr:rowOff>
    </xdr:to>
    <xdr:cxnSp macro="">
      <xdr:nvCxnSpPr>
        <xdr:cNvPr id="463" name="直線コネクタ 462"/>
        <xdr:cNvCxnSpPr/>
      </xdr:nvCxnSpPr>
      <xdr:spPr>
        <a:xfrm>
          <a:off x="8750300" y="16812107"/>
          <a:ext cx="8890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166903</xdr:rowOff>
    </xdr:from>
    <xdr:to>
      <xdr:col>45</xdr:col>
      <xdr:colOff>177800</xdr:colOff>
      <xdr:row>98</xdr:row>
      <xdr:rowOff>10007</xdr:rowOff>
    </xdr:to>
    <xdr:cxnSp macro="">
      <xdr:nvCxnSpPr>
        <xdr:cNvPr id="466" name="直線コネクタ 465"/>
        <xdr:cNvCxnSpPr/>
      </xdr:nvCxnSpPr>
      <xdr:spPr>
        <a:xfrm>
          <a:off x="7861300" y="16626103"/>
          <a:ext cx="889000" cy="18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166903</xdr:rowOff>
    </xdr:from>
    <xdr:to>
      <xdr:col>41</xdr:col>
      <xdr:colOff>50800</xdr:colOff>
      <xdr:row>97</xdr:row>
      <xdr:rowOff>83102</xdr:rowOff>
    </xdr:to>
    <xdr:cxnSp macro="">
      <xdr:nvCxnSpPr>
        <xdr:cNvPr id="469" name="直線コネクタ 468"/>
        <xdr:cNvCxnSpPr/>
      </xdr:nvCxnSpPr>
      <xdr:spPr>
        <a:xfrm flipV="1">
          <a:off x="6972300" y="16626103"/>
          <a:ext cx="889000" cy="8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61010</xdr:rowOff>
    </xdr:from>
    <xdr:to>
      <xdr:col>55</xdr:col>
      <xdr:colOff>50800</xdr:colOff>
      <xdr:row>98</xdr:row>
      <xdr:rowOff>162610</xdr:rowOff>
    </xdr:to>
    <xdr:sp macro="" textlink="">
      <xdr:nvSpPr>
        <xdr:cNvPr id="479" name="楕円 478"/>
        <xdr:cNvSpPr/>
      </xdr:nvSpPr>
      <xdr:spPr>
        <a:xfrm>
          <a:off x="104267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147387</xdr:rowOff>
    </xdr:from>
    <xdr:ext cx="534377" cy="259045"/>
    <xdr:sp macro="" textlink="">
      <xdr:nvSpPr>
        <xdr:cNvPr id="480" name="土木費該当値テキスト"/>
        <xdr:cNvSpPr txBox="1"/>
      </xdr:nvSpPr>
      <xdr:spPr>
        <a:xfrm>
          <a:off x="10528300" y="167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5556</xdr:rowOff>
    </xdr:from>
    <xdr:to>
      <xdr:col>50</xdr:col>
      <xdr:colOff>165100</xdr:colOff>
      <xdr:row>98</xdr:row>
      <xdr:rowOff>107156</xdr:rowOff>
    </xdr:to>
    <xdr:sp macro="" textlink="">
      <xdr:nvSpPr>
        <xdr:cNvPr id="481" name="楕円 480"/>
        <xdr:cNvSpPr/>
      </xdr:nvSpPr>
      <xdr:spPr>
        <a:xfrm>
          <a:off x="9588500" y="168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98283</xdr:rowOff>
    </xdr:from>
    <xdr:ext cx="534377" cy="259045"/>
    <xdr:sp macro="" textlink="">
      <xdr:nvSpPr>
        <xdr:cNvPr id="482" name="テキスト ボックス 481"/>
        <xdr:cNvSpPr txBox="1"/>
      </xdr:nvSpPr>
      <xdr:spPr>
        <a:xfrm>
          <a:off x="9372111" y="169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130657</xdr:rowOff>
    </xdr:from>
    <xdr:to>
      <xdr:col>46</xdr:col>
      <xdr:colOff>38100</xdr:colOff>
      <xdr:row>98</xdr:row>
      <xdr:rowOff>60807</xdr:rowOff>
    </xdr:to>
    <xdr:sp macro="" textlink="">
      <xdr:nvSpPr>
        <xdr:cNvPr id="483" name="楕円 482"/>
        <xdr:cNvSpPr/>
      </xdr:nvSpPr>
      <xdr:spPr>
        <a:xfrm>
          <a:off x="8699500" y="167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51934</xdr:rowOff>
    </xdr:from>
    <xdr:ext cx="534377" cy="259045"/>
    <xdr:sp macro="" textlink="">
      <xdr:nvSpPr>
        <xdr:cNvPr id="484" name="テキスト ボックス 483"/>
        <xdr:cNvSpPr txBox="1"/>
      </xdr:nvSpPr>
      <xdr:spPr>
        <a:xfrm>
          <a:off x="8483111" y="168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116103</xdr:rowOff>
    </xdr:from>
    <xdr:to>
      <xdr:col>41</xdr:col>
      <xdr:colOff>101600</xdr:colOff>
      <xdr:row>97</xdr:row>
      <xdr:rowOff>46253</xdr:rowOff>
    </xdr:to>
    <xdr:sp macro="" textlink="">
      <xdr:nvSpPr>
        <xdr:cNvPr id="485" name="楕円 484"/>
        <xdr:cNvSpPr/>
      </xdr:nvSpPr>
      <xdr:spPr>
        <a:xfrm>
          <a:off x="7810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37380</xdr:rowOff>
    </xdr:from>
    <xdr:ext cx="534377" cy="259045"/>
    <xdr:sp macro="" textlink="">
      <xdr:nvSpPr>
        <xdr:cNvPr id="486" name="テキスト ボックス 485"/>
        <xdr:cNvSpPr txBox="1"/>
      </xdr:nvSpPr>
      <xdr:spPr>
        <a:xfrm>
          <a:off x="7594111" y="166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32302</xdr:rowOff>
    </xdr:from>
    <xdr:to>
      <xdr:col>36</xdr:col>
      <xdr:colOff>165100</xdr:colOff>
      <xdr:row>97</xdr:row>
      <xdr:rowOff>133902</xdr:rowOff>
    </xdr:to>
    <xdr:sp macro="" textlink="">
      <xdr:nvSpPr>
        <xdr:cNvPr id="487" name="楕円 486"/>
        <xdr:cNvSpPr/>
      </xdr:nvSpPr>
      <xdr:spPr>
        <a:xfrm>
          <a:off x="6921500" y="166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125029</xdr:rowOff>
    </xdr:from>
    <xdr:ext cx="534377" cy="259045"/>
    <xdr:sp macro="" textlink="">
      <xdr:nvSpPr>
        <xdr:cNvPr id="488" name="テキスト ボックス 487"/>
        <xdr:cNvSpPr txBox="1"/>
      </xdr:nvSpPr>
      <xdr:spPr>
        <a:xfrm>
          <a:off x="6705111" y="1675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17671</xdr:rowOff>
    </xdr:from>
    <xdr:to>
      <xdr:col>85</xdr:col>
      <xdr:colOff>127000</xdr:colOff>
      <xdr:row>39</xdr:row>
      <xdr:rowOff>54465</xdr:rowOff>
    </xdr:to>
    <xdr:cxnSp macro="">
      <xdr:nvCxnSpPr>
        <xdr:cNvPr id="520" name="直線コネクタ 519"/>
        <xdr:cNvCxnSpPr/>
      </xdr:nvCxnSpPr>
      <xdr:spPr>
        <a:xfrm>
          <a:off x="15481300" y="6704221"/>
          <a:ext cx="8382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131318</xdr:rowOff>
    </xdr:from>
    <xdr:to>
      <xdr:col>81</xdr:col>
      <xdr:colOff>50800</xdr:colOff>
      <xdr:row>39</xdr:row>
      <xdr:rowOff>17671</xdr:rowOff>
    </xdr:to>
    <xdr:cxnSp macro="">
      <xdr:nvCxnSpPr>
        <xdr:cNvPr id="523" name="直線コネクタ 522"/>
        <xdr:cNvCxnSpPr/>
      </xdr:nvCxnSpPr>
      <xdr:spPr>
        <a:xfrm>
          <a:off x="14592300" y="6474968"/>
          <a:ext cx="889000" cy="22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131318</xdr:rowOff>
    </xdr:from>
    <xdr:to>
      <xdr:col>76</xdr:col>
      <xdr:colOff>114300</xdr:colOff>
      <xdr:row>38</xdr:row>
      <xdr:rowOff>117928</xdr:rowOff>
    </xdr:to>
    <xdr:cxnSp macro="">
      <xdr:nvCxnSpPr>
        <xdr:cNvPr id="526" name="直線コネクタ 525"/>
        <xdr:cNvCxnSpPr/>
      </xdr:nvCxnSpPr>
      <xdr:spPr>
        <a:xfrm flipV="1">
          <a:off x="13703300" y="6474968"/>
          <a:ext cx="889000" cy="15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114119</xdr:rowOff>
    </xdr:from>
    <xdr:to>
      <xdr:col>71</xdr:col>
      <xdr:colOff>177800</xdr:colOff>
      <xdr:row>38</xdr:row>
      <xdr:rowOff>117928</xdr:rowOff>
    </xdr:to>
    <xdr:cxnSp macro="">
      <xdr:nvCxnSpPr>
        <xdr:cNvPr id="529" name="直線コネクタ 528"/>
        <xdr:cNvCxnSpPr/>
      </xdr:nvCxnSpPr>
      <xdr:spPr>
        <a:xfrm>
          <a:off x="12814300" y="6457769"/>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3665</xdr:rowOff>
    </xdr:from>
    <xdr:to>
      <xdr:col>85</xdr:col>
      <xdr:colOff>177800</xdr:colOff>
      <xdr:row>39</xdr:row>
      <xdr:rowOff>105265</xdr:rowOff>
    </xdr:to>
    <xdr:sp macro="" textlink="">
      <xdr:nvSpPr>
        <xdr:cNvPr id="539" name="楕円 538"/>
        <xdr:cNvSpPr/>
      </xdr:nvSpPr>
      <xdr:spPr>
        <a:xfrm>
          <a:off x="16268700" y="66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90042</xdr:rowOff>
    </xdr:from>
    <xdr:ext cx="469744" cy="259045"/>
    <xdr:sp macro="" textlink="">
      <xdr:nvSpPr>
        <xdr:cNvPr id="540" name="消防費該当値テキスト"/>
        <xdr:cNvSpPr txBox="1"/>
      </xdr:nvSpPr>
      <xdr:spPr>
        <a:xfrm>
          <a:off x="16370300" y="660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138321</xdr:rowOff>
    </xdr:from>
    <xdr:to>
      <xdr:col>81</xdr:col>
      <xdr:colOff>101600</xdr:colOff>
      <xdr:row>39</xdr:row>
      <xdr:rowOff>68471</xdr:rowOff>
    </xdr:to>
    <xdr:sp macro="" textlink="">
      <xdr:nvSpPr>
        <xdr:cNvPr id="541" name="楕円 540"/>
        <xdr:cNvSpPr/>
      </xdr:nvSpPr>
      <xdr:spPr>
        <a:xfrm>
          <a:off x="15430500" y="66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59598</xdr:rowOff>
    </xdr:from>
    <xdr:ext cx="469744" cy="259045"/>
    <xdr:sp macro="" textlink="">
      <xdr:nvSpPr>
        <xdr:cNvPr id="542" name="テキスト ボックス 541"/>
        <xdr:cNvSpPr txBox="1"/>
      </xdr:nvSpPr>
      <xdr:spPr>
        <a:xfrm>
          <a:off x="15246428" y="67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80518</xdr:rowOff>
    </xdr:from>
    <xdr:to>
      <xdr:col>76</xdr:col>
      <xdr:colOff>165100</xdr:colOff>
      <xdr:row>38</xdr:row>
      <xdr:rowOff>10668</xdr:rowOff>
    </xdr:to>
    <xdr:sp macro="" textlink="">
      <xdr:nvSpPr>
        <xdr:cNvPr id="543" name="楕円 542"/>
        <xdr:cNvSpPr/>
      </xdr:nvSpPr>
      <xdr:spPr>
        <a:xfrm>
          <a:off x="14541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27195</xdr:rowOff>
    </xdr:from>
    <xdr:ext cx="534377" cy="259045"/>
    <xdr:sp macro="" textlink="">
      <xdr:nvSpPr>
        <xdr:cNvPr id="544" name="テキスト ボックス 543"/>
        <xdr:cNvSpPr txBox="1"/>
      </xdr:nvSpPr>
      <xdr:spPr>
        <a:xfrm>
          <a:off x="14325111" y="61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67128</xdr:rowOff>
    </xdr:from>
    <xdr:to>
      <xdr:col>72</xdr:col>
      <xdr:colOff>38100</xdr:colOff>
      <xdr:row>38</xdr:row>
      <xdr:rowOff>168728</xdr:rowOff>
    </xdr:to>
    <xdr:sp macro="" textlink="">
      <xdr:nvSpPr>
        <xdr:cNvPr id="545" name="楕円 544"/>
        <xdr:cNvSpPr/>
      </xdr:nvSpPr>
      <xdr:spPr>
        <a:xfrm>
          <a:off x="13652500" y="658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159855</xdr:rowOff>
    </xdr:from>
    <xdr:ext cx="534377" cy="259045"/>
    <xdr:sp macro="" textlink="">
      <xdr:nvSpPr>
        <xdr:cNvPr id="546" name="テキスト ボックス 545"/>
        <xdr:cNvSpPr txBox="1"/>
      </xdr:nvSpPr>
      <xdr:spPr>
        <a:xfrm>
          <a:off x="13436111" y="6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63319</xdr:rowOff>
    </xdr:from>
    <xdr:to>
      <xdr:col>67</xdr:col>
      <xdr:colOff>101600</xdr:colOff>
      <xdr:row>37</xdr:row>
      <xdr:rowOff>164919</xdr:rowOff>
    </xdr:to>
    <xdr:sp macro="" textlink="">
      <xdr:nvSpPr>
        <xdr:cNvPr id="547" name="楕円 546"/>
        <xdr:cNvSpPr/>
      </xdr:nvSpPr>
      <xdr:spPr>
        <a:xfrm>
          <a:off x="12763500" y="640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156046</xdr:rowOff>
    </xdr:from>
    <xdr:ext cx="534377" cy="259045"/>
    <xdr:sp macro="" textlink="">
      <xdr:nvSpPr>
        <xdr:cNvPr id="548" name="テキスト ボックス 547"/>
        <xdr:cNvSpPr txBox="1"/>
      </xdr:nvSpPr>
      <xdr:spPr>
        <a:xfrm>
          <a:off x="12547111" y="649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38234</xdr:rowOff>
    </xdr:from>
    <xdr:to>
      <xdr:col>85</xdr:col>
      <xdr:colOff>127000</xdr:colOff>
      <xdr:row>56</xdr:row>
      <xdr:rowOff>99368</xdr:rowOff>
    </xdr:to>
    <xdr:cxnSp macro="">
      <xdr:nvCxnSpPr>
        <xdr:cNvPr id="580" name="直線コネクタ 579"/>
        <xdr:cNvCxnSpPr/>
      </xdr:nvCxnSpPr>
      <xdr:spPr>
        <a:xfrm>
          <a:off x="15481300" y="9639434"/>
          <a:ext cx="8382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34903</xdr:rowOff>
    </xdr:from>
    <xdr:to>
      <xdr:col>81</xdr:col>
      <xdr:colOff>50800</xdr:colOff>
      <xdr:row>56</xdr:row>
      <xdr:rowOff>38234</xdr:rowOff>
    </xdr:to>
    <xdr:cxnSp macro="">
      <xdr:nvCxnSpPr>
        <xdr:cNvPr id="583" name="直線コネクタ 582"/>
        <xdr:cNvCxnSpPr/>
      </xdr:nvCxnSpPr>
      <xdr:spPr>
        <a:xfrm>
          <a:off x="14592300" y="9636103"/>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34903</xdr:rowOff>
    </xdr:from>
    <xdr:to>
      <xdr:col>76</xdr:col>
      <xdr:colOff>114300</xdr:colOff>
      <xdr:row>56</xdr:row>
      <xdr:rowOff>56979</xdr:rowOff>
    </xdr:to>
    <xdr:cxnSp macro="">
      <xdr:nvCxnSpPr>
        <xdr:cNvPr id="586" name="直線コネクタ 585"/>
        <xdr:cNvCxnSpPr/>
      </xdr:nvCxnSpPr>
      <xdr:spPr>
        <a:xfrm flipV="1">
          <a:off x="13703300" y="9636103"/>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52799</xdr:rowOff>
    </xdr:from>
    <xdr:to>
      <xdr:col>71</xdr:col>
      <xdr:colOff>177800</xdr:colOff>
      <xdr:row>56</xdr:row>
      <xdr:rowOff>56979</xdr:rowOff>
    </xdr:to>
    <xdr:cxnSp macro="">
      <xdr:nvCxnSpPr>
        <xdr:cNvPr id="589" name="直線コネクタ 588"/>
        <xdr:cNvCxnSpPr/>
      </xdr:nvCxnSpPr>
      <xdr:spPr>
        <a:xfrm>
          <a:off x="12814300" y="9653999"/>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48568</xdr:rowOff>
    </xdr:from>
    <xdr:to>
      <xdr:col>85</xdr:col>
      <xdr:colOff>177800</xdr:colOff>
      <xdr:row>56</xdr:row>
      <xdr:rowOff>150168</xdr:rowOff>
    </xdr:to>
    <xdr:sp macro="" textlink="">
      <xdr:nvSpPr>
        <xdr:cNvPr id="599" name="楕円 598"/>
        <xdr:cNvSpPr/>
      </xdr:nvSpPr>
      <xdr:spPr>
        <a:xfrm>
          <a:off x="16268700" y="964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26995</xdr:rowOff>
    </xdr:from>
    <xdr:ext cx="534377" cy="259045"/>
    <xdr:sp macro="" textlink="">
      <xdr:nvSpPr>
        <xdr:cNvPr id="600" name="教育費該当値テキスト"/>
        <xdr:cNvSpPr txBox="1"/>
      </xdr:nvSpPr>
      <xdr:spPr>
        <a:xfrm>
          <a:off x="16370300" y="96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158884</xdr:rowOff>
    </xdr:from>
    <xdr:to>
      <xdr:col>81</xdr:col>
      <xdr:colOff>101600</xdr:colOff>
      <xdr:row>56</xdr:row>
      <xdr:rowOff>89034</xdr:rowOff>
    </xdr:to>
    <xdr:sp macro="" textlink="">
      <xdr:nvSpPr>
        <xdr:cNvPr id="601" name="楕円 600"/>
        <xdr:cNvSpPr/>
      </xdr:nvSpPr>
      <xdr:spPr>
        <a:xfrm>
          <a:off x="15430500" y="95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80161</xdr:rowOff>
    </xdr:from>
    <xdr:ext cx="534377" cy="259045"/>
    <xdr:sp macro="" textlink="">
      <xdr:nvSpPr>
        <xdr:cNvPr id="602" name="テキスト ボックス 601"/>
        <xdr:cNvSpPr txBox="1"/>
      </xdr:nvSpPr>
      <xdr:spPr>
        <a:xfrm>
          <a:off x="15214111" y="968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155553</xdr:rowOff>
    </xdr:from>
    <xdr:to>
      <xdr:col>76</xdr:col>
      <xdr:colOff>165100</xdr:colOff>
      <xdr:row>56</xdr:row>
      <xdr:rowOff>85703</xdr:rowOff>
    </xdr:to>
    <xdr:sp macro="" textlink="">
      <xdr:nvSpPr>
        <xdr:cNvPr id="603" name="楕円 602"/>
        <xdr:cNvSpPr/>
      </xdr:nvSpPr>
      <xdr:spPr>
        <a:xfrm>
          <a:off x="14541500" y="95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76830</xdr:rowOff>
    </xdr:from>
    <xdr:ext cx="534377" cy="259045"/>
    <xdr:sp macro="" textlink="">
      <xdr:nvSpPr>
        <xdr:cNvPr id="604" name="テキスト ボックス 603"/>
        <xdr:cNvSpPr txBox="1"/>
      </xdr:nvSpPr>
      <xdr:spPr>
        <a:xfrm>
          <a:off x="14325111" y="96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6179</xdr:rowOff>
    </xdr:from>
    <xdr:to>
      <xdr:col>72</xdr:col>
      <xdr:colOff>38100</xdr:colOff>
      <xdr:row>56</xdr:row>
      <xdr:rowOff>107779</xdr:rowOff>
    </xdr:to>
    <xdr:sp macro="" textlink="">
      <xdr:nvSpPr>
        <xdr:cNvPr id="605" name="楕円 604"/>
        <xdr:cNvSpPr/>
      </xdr:nvSpPr>
      <xdr:spPr>
        <a:xfrm>
          <a:off x="13652500" y="96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98906</xdr:rowOff>
    </xdr:from>
    <xdr:ext cx="534377" cy="259045"/>
    <xdr:sp macro="" textlink="">
      <xdr:nvSpPr>
        <xdr:cNvPr id="606" name="テキスト ボックス 605"/>
        <xdr:cNvSpPr txBox="1"/>
      </xdr:nvSpPr>
      <xdr:spPr>
        <a:xfrm>
          <a:off x="13436111" y="97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1999</xdr:rowOff>
    </xdr:from>
    <xdr:to>
      <xdr:col>67</xdr:col>
      <xdr:colOff>101600</xdr:colOff>
      <xdr:row>56</xdr:row>
      <xdr:rowOff>103599</xdr:rowOff>
    </xdr:to>
    <xdr:sp macro="" textlink="">
      <xdr:nvSpPr>
        <xdr:cNvPr id="607" name="楕円 606"/>
        <xdr:cNvSpPr/>
      </xdr:nvSpPr>
      <xdr:spPr>
        <a:xfrm>
          <a:off x="12763500" y="96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94726</xdr:rowOff>
    </xdr:from>
    <xdr:ext cx="534377" cy="259045"/>
    <xdr:sp macro="" textlink="">
      <xdr:nvSpPr>
        <xdr:cNvPr id="608" name="テキスト ボックス 607"/>
        <xdr:cNvSpPr txBox="1"/>
      </xdr:nvSpPr>
      <xdr:spPr>
        <a:xfrm>
          <a:off x="12547111" y="96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155397</xdr:rowOff>
    </xdr:from>
    <xdr:to>
      <xdr:col>85</xdr:col>
      <xdr:colOff>127000</xdr:colOff>
      <xdr:row>78</xdr:row>
      <xdr:rowOff>171362</xdr:rowOff>
    </xdr:to>
    <xdr:cxnSp macro="">
      <xdr:nvCxnSpPr>
        <xdr:cNvPr id="637" name="直線コネクタ 636"/>
        <xdr:cNvCxnSpPr/>
      </xdr:nvCxnSpPr>
      <xdr:spPr>
        <a:xfrm>
          <a:off x="15481300" y="13528497"/>
          <a:ext cx="8382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155397</xdr:rowOff>
    </xdr:from>
    <xdr:to>
      <xdr:col>81</xdr:col>
      <xdr:colOff>50800</xdr:colOff>
      <xdr:row>79</xdr:row>
      <xdr:rowOff>26200</xdr:rowOff>
    </xdr:to>
    <xdr:cxnSp macro="">
      <xdr:nvCxnSpPr>
        <xdr:cNvPr id="640" name="直線コネクタ 639"/>
        <xdr:cNvCxnSpPr/>
      </xdr:nvCxnSpPr>
      <xdr:spPr>
        <a:xfrm flipV="1">
          <a:off x="14592300" y="13528497"/>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33838</xdr:rowOff>
    </xdr:from>
    <xdr:ext cx="469744" cy="259045"/>
    <xdr:sp macro="" textlink="">
      <xdr:nvSpPr>
        <xdr:cNvPr id="642" name="テキスト ボックス 641"/>
        <xdr:cNvSpPr txBox="1"/>
      </xdr:nvSpPr>
      <xdr:spPr>
        <a:xfrm>
          <a:off x="15246428" y="13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26200</xdr:rowOff>
    </xdr:from>
    <xdr:to>
      <xdr:col>76</xdr:col>
      <xdr:colOff>114300</xdr:colOff>
      <xdr:row>79</xdr:row>
      <xdr:rowOff>29096</xdr:rowOff>
    </xdr:to>
    <xdr:cxnSp macro="">
      <xdr:nvCxnSpPr>
        <xdr:cNvPr id="643" name="直線コネクタ 642"/>
        <xdr:cNvCxnSpPr/>
      </xdr:nvCxnSpPr>
      <xdr:spPr>
        <a:xfrm flipV="1">
          <a:off x="13703300" y="1357075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170218</xdr:rowOff>
    </xdr:from>
    <xdr:to>
      <xdr:col>71</xdr:col>
      <xdr:colOff>177800</xdr:colOff>
      <xdr:row>79</xdr:row>
      <xdr:rowOff>29096</xdr:rowOff>
    </xdr:to>
    <xdr:cxnSp macro="">
      <xdr:nvCxnSpPr>
        <xdr:cNvPr id="646" name="直線コネクタ 645"/>
        <xdr:cNvCxnSpPr/>
      </xdr:nvCxnSpPr>
      <xdr:spPr>
        <a:xfrm>
          <a:off x="12814300" y="13543318"/>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49610</xdr:rowOff>
    </xdr:from>
    <xdr:ext cx="378565" cy="259045"/>
    <xdr:sp macro="" textlink="">
      <xdr:nvSpPr>
        <xdr:cNvPr id="650" name="テキスト ボックス 649"/>
        <xdr:cNvSpPr txBox="1"/>
      </xdr:nvSpPr>
      <xdr:spPr>
        <a:xfrm>
          <a:off x="12625017" y="1359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120562</xdr:rowOff>
    </xdr:from>
    <xdr:to>
      <xdr:col>85</xdr:col>
      <xdr:colOff>177800</xdr:colOff>
      <xdr:row>79</xdr:row>
      <xdr:rowOff>50712</xdr:rowOff>
    </xdr:to>
    <xdr:sp macro="" textlink="">
      <xdr:nvSpPr>
        <xdr:cNvPr id="656" name="楕円 655"/>
        <xdr:cNvSpPr/>
      </xdr:nvSpPr>
      <xdr:spPr>
        <a:xfrm>
          <a:off x="16268700" y="134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61842</xdr:rowOff>
    </xdr:from>
    <xdr:ext cx="469744" cy="259045"/>
    <xdr:sp macro="" textlink="">
      <xdr:nvSpPr>
        <xdr:cNvPr id="657" name="災害復旧費該当値テキスト"/>
        <xdr:cNvSpPr txBox="1"/>
      </xdr:nvSpPr>
      <xdr:spPr>
        <a:xfrm>
          <a:off x="16370300" y="1343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104597</xdr:rowOff>
    </xdr:from>
    <xdr:to>
      <xdr:col>81</xdr:col>
      <xdr:colOff>101600</xdr:colOff>
      <xdr:row>79</xdr:row>
      <xdr:rowOff>34747</xdr:rowOff>
    </xdr:to>
    <xdr:sp macro="" textlink="">
      <xdr:nvSpPr>
        <xdr:cNvPr id="658" name="楕円 657"/>
        <xdr:cNvSpPr/>
      </xdr:nvSpPr>
      <xdr:spPr>
        <a:xfrm>
          <a:off x="15430500" y="134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51274</xdr:rowOff>
    </xdr:from>
    <xdr:ext cx="469744" cy="259045"/>
    <xdr:sp macro="" textlink="">
      <xdr:nvSpPr>
        <xdr:cNvPr id="659" name="テキスト ボックス 658"/>
        <xdr:cNvSpPr txBox="1"/>
      </xdr:nvSpPr>
      <xdr:spPr>
        <a:xfrm>
          <a:off x="15246428" y="1325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146850</xdr:rowOff>
    </xdr:from>
    <xdr:to>
      <xdr:col>76</xdr:col>
      <xdr:colOff>165100</xdr:colOff>
      <xdr:row>79</xdr:row>
      <xdr:rowOff>77000</xdr:rowOff>
    </xdr:to>
    <xdr:sp macro="" textlink="">
      <xdr:nvSpPr>
        <xdr:cNvPr id="660" name="楕円 659"/>
        <xdr:cNvSpPr/>
      </xdr:nvSpPr>
      <xdr:spPr>
        <a:xfrm>
          <a:off x="14541500" y="135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68127</xdr:rowOff>
    </xdr:from>
    <xdr:ext cx="378565" cy="259045"/>
    <xdr:sp macro="" textlink="">
      <xdr:nvSpPr>
        <xdr:cNvPr id="661" name="テキスト ボックス 660"/>
        <xdr:cNvSpPr txBox="1"/>
      </xdr:nvSpPr>
      <xdr:spPr>
        <a:xfrm>
          <a:off x="14403017" y="1361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149746</xdr:rowOff>
    </xdr:from>
    <xdr:to>
      <xdr:col>72</xdr:col>
      <xdr:colOff>38100</xdr:colOff>
      <xdr:row>79</xdr:row>
      <xdr:rowOff>79896</xdr:rowOff>
    </xdr:to>
    <xdr:sp macro="" textlink="">
      <xdr:nvSpPr>
        <xdr:cNvPr id="662" name="楕円 661"/>
        <xdr:cNvSpPr/>
      </xdr:nvSpPr>
      <xdr:spPr>
        <a:xfrm>
          <a:off x="13652500" y="135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71023</xdr:rowOff>
    </xdr:from>
    <xdr:ext cx="378565" cy="259045"/>
    <xdr:sp macro="" textlink="">
      <xdr:nvSpPr>
        <xdr:cNvPr id="663" name="テキスト ボックス 662"/>
        <xdr:cNvSpPr txBox="1"/>
      </xdr:nvSpPr>
      <xdr:spPr>
        <a:xfrm>
          <a:off x="13514017" y="13615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119418</xdr:rowOff>
    </xdr:from>
    <xdr:to>
      <xdr:col>67</xdr:col>
      <xdr:colOff>101600</xdr:colOff>
      <xdr:row>79</xdr:row>
      <xdr:rowOff>49568</xdr:rowOff>
    </xdr:to>
    <xdr:sp macro="" textlink="">
      <xdr:nvSpPr>
        <xdr:cNvPr id="664" name="楕円 663"/>
        <xdr:cNvSpPr/>
      </xdr:nvSpPr>
      <xdr:spPr>
        <a:xfrm>
          <a:off x="12763500" y="134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66095</xdr:rowOff>
    </xdr:from>
    <xdr:ext cx="469744" cy="259045"/>
    <xdr:sp macro="" textlink="">
      <xdr:nvSpPr>
        <xdr:cNvPr id="665" name="テキスト ボックス 664"/>
        <xdr:cNvSpPr txBox="1"/>
      </xdr:nvSpPr>
      <xdr:spPr>
        <a:xfrm>
          <a:off x="12579428" y="1326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13799</xdr:rowOff>
    </xdr:from>
    <xdr:to>
      <xdr:col>85</xdr:col>
      <xdr:colOff>127000</xdr:colOff>
      <xdr:row>96</xdr:row>
      <xdr:rowOff>15256</xdr:rowOff>
    </xdr:to>
    <xdr:cxnSp macro="">
      <xdr:nvCxnSpPr>
        <xdr:cNvPr id="691" name="直線コネクタ 690"/>
        <xdr:cNvCxnSpPr/>
      </xdr:nvCxnSpPr>
      <xdr:spPr>
        <a:xfrm flipV="1">
          <a:off x="15481300" y="16130099"/>
          <a:ext cx="838200" cy="34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15256</xdr:rowOff>
    </xdr:from>
    <xdr:to>
      <xdr:col>81</xdr:col>
      <xdr:colOff>50800</xdr:colOff>
      <xdr:row>96</xdr:row>
      <xdr:rowOff>20171</xdr:rowOff>
    </xdr:to>
    <xdr:cxnSp macro="">
      <xdr:nvCxnSpPr>
        <xdr:cNvPr id="694" name="直線コネクタ 693"/>
        <xdr:cNvCxnSpPr/>
      </xdr:nvCxnSpPr>
      <xdr:spPr>
        <a:xfrm flipV="1">
          <a:off x="14592300" y="16474456"/>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20171</xdr:rowOff>
    </xdr:from>
    <xdr:to>
      <xdr:col>76</xdr:col>
      <xdr:colOff>114300</xdr:colOff>
      <xdr:row>96</xdr:row>
      <xdr:rowOff>29287</xdr:rowOff>
    </xdr:to>
    <xdr:cxnSp macro="">
      <xdr:nvCxnSpPr>
        <xdr:cNvPr id="697" name="直線コネクタ 696"/>
        <xdr:cNvCxnSpPr/>
      </xdr:nvCxnSpPr>
      <xdr:spPr>
        <a:xfrm flipV="1">
          <a:off x="13703300" y="16479371"/>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125413</xdr:rowOff>
    </xdr:from>
    <xdr:to>
      <xdr:col>71</xdr:col>
      <xdr:colOff>177800</xdr:colOff>
      <xdr:row>96</xdr:row>
      <xdr:rowOff>29287</xdr:rowOff>
    </xdr:to>
    <xdr:cxnSp macro="">
      <xdr:nvCxnSpPr>
        <xdr:cNvPr id="700" name="直線コネクタ 699"/>
        <xdr:cNvCxnSpPr/>
      </xdr:nvCxnSpPr>
      <xdr:spPr>
        <a:xfrm>
          <a:off x="12814300" y="16413163"/>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134449</xdr:rowOff>
    </xdr:from>
    <xdr:to>
      <xdr:col>85</xdr:col>
      <xdr:colOff>177800</xdr:colOff>
      <xdr:row>94</xdr:row>
      <xdr:rowOff>64599</xdr:rowOff>
    </xdr:to>
    <xdr:sp macro="" textlink="">
      <xdr:nvSpPr>
        <xdr:cNvPr id="710" name="楕円 709"/>
        <xdr:cNvSpPr/>
      </xdr:nvSpPr>
      <xdr:spPr>
        <a:xfrm>
          <a:off x="16268700" y="160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157326</xdr:rowOff>
    </xdr:from>
    <xdr:ext cx="534377" cy="259045"/>
    <xdr:sp macro="" textlink="">
      <xdr:nvSpPr>
        <xdr:cNvPr id="711" name="公債費該当値テキスト"/>
        <xdr:cNvSpPr txBox="1"/>
      </xdr:nvSpPr>
      <xdr:spPr>
        <a:xfrm>
          <a:off x="16370300" y="15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135906</xdr:rowOff>
    </xdr:from>
    <xdr:to>
      <xdr:col>81</xdr:col>
      <xdr:colOff>101600</xdr:colOff>
      <xdr:row>96</xdr:row>
      <xdr:rowOff>66056</xdr:rowOff>
    </xdr:to>
    <xdr:sp macro="" textlink="">
      <xdr:nvSpPr>
        <xdr:cNvPr id="712" name="楕円 711"/>
        <xdr:cNvSpPr/>
      </xdr:nvSpPr>
      <xdr:spPr>
        <a:xfrm>
          <a:off x="15430500" y="1642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57183</xdr:rowOff>
    </xdr:from>
    <xdr:ext cx="534377" cy="259045"/>
    <xdr:sp macro="" textlink="">
      <xdr:nvSpPr>
        <xdr:cNvPr id="713" name="テキスト ボックス 712"/>
        <xdr:cNvSpPr txBox="1"/>
      </xdr:nvSpPr>
      <xdr:spPr>
        <a:xfrm>
          <a:off x="15214111" y="165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140821</xdr:rowOff>
    </xdr:from>
    <xdr:to>
      <xdr:col>76</xdr:col>
      <xdr:colOff>165100</xdr:colOff>
      <xdr:row>96</xdr:row>
      <xdr:rowOff>70971</xdr:rowOff>
    </xdr:to>
    <xdr:sp macro="" textlink="">
      <xdr:nvSpPr>
        <xdr:cNvPr id="714" name="楕円 713"/>
        <xdr:cNvSpPr/>
      </xdr:nvSpPr>
      <xdr:spPr>
        <a:xfrm>
          <a:off x="14541500" y="164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62098</xdr:rowOff>
    </xdr:from>
    <xdr:ext cx="534377" cy="259045"/>
    <xdr:sp macro="" textlink="">
      <xdr:nvSpPr>
        <xdr:cNvPr id="715" name="テキスト ボックス 714"/>
        <xdr:cNvSpPr txBox="1"/>
      </xdr:nvSpPr>
      <xdr:spPr>
        <a:xfrm>
          <a:off x="14325111" y="1652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149937</xdr:rowOff>
    </xdr:from>
    <xdr:to>
      <xdr:col>72</xdr:col>
      <xdr:colOff>38100</xdr:colOff>
      <xdr:row>96</xdr:row>
      <xdr:rowOff>80087</xdr:rowOff>
    </xdr:to>
    <xdr:sp macro="" textlink="">
      <xdr:nvSpPr>
        <xdr:cNvPr id="716" name="楕円 715"/>
        <xdr:cNvSpPr/>
      </xdr:nvSpPr>
      <xdr:spPr>
        <a:xfrm>
          <a:off x="13652500" y="164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71214</xdr:rowOff>
    </xdr:from>
    <xdr:ext cx="534377" cy="259045"/>
    <xdr:sp macro="" textlink="">
      <xdr:nvSpPr>
        <xdr:cNvPr id="717" name="テキスト ボックス 716"/>
        <xdr:cNvSpPr txBox="1"/>
      </xdr:nvSpPr>
      <xdr:spPr>
        <a:xfrm>
          <a:off x="13436111" y="1653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74613</xdr:rowOff>
    </xdr:from>
    <xdr:to>
      <xdr:col>67</xdr:col>
      <xdr:colOff>101600</xdr:colOff>
      <xdr:row>96</xdr:row>
      <xdr:rowOff>4763</xdr:rowOff>
    </xdr:to>
    <xdr:sp macro="" textlink="">
      <xdr:nvSpPr>
        <xdr:cNvPr id="718" name="楕円 717"/>
        <xdr:cNvSpPr/>
      </xdr:nvSpPr>
      <xdr:spPr>
        <a:xfrm>
          <a:off x="12763500" y="163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167340</xdr:rowOff>
    </xdr:from>
    <xdr:ext cx="534377" cy="259045"/>
    <xdr:sp macro="" textlink="">
      <xdr:nvSpPr>
        <xdr:cNvPr id="719" name="テキスト ボックス 718"/>
        <xdr:cNvSpPr txBox="1"/>
      </xdr:nvSpPr>
      <xdr:spPr>
        <a:xfrm>
          <a:off x="12547111" y="1645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37592</xdr:rowOff>
    </xdr:from>
    <xdr:to>
      <xdr:col>116</xdr:col>
      <xdr:colOff>63500</xdr:colOff>
      <xdr:row>39</xdr:row>
      <xdr:rowOff>37592</xdr:rowOff>
    </xdr:to>
    <xdr:cxnSp macro="">
      <xdr:nvCxnSpPr>
        <xdr:cNvPr id="748" name="直線コネクタ 747"/>
        <xdr:cNvCxnSpPr/>
      </xdr:nvCxnSpPr>
      <xdr:spPr>
        <a:xfrm>
          <a:off x="21323300" y="6724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37592</xdr:rowOff>
    </xdr:from>
    <xdr:to>
      <xdr:col>111</xdr:col>
      <xdr:colOff>177800</xdr:colOff>
      <xdr:row>39</xdr:row>
      <xdr:rowOff>37592</xdr:rowOff>
    </xdr:to>
    <xdr:cxnSp macro="">
      <xdr:nvCxnSpPr>
        <xdr:cNvPr id="751" name="直線コネクタ 750"/>
        <xdr:cNvCxnSpPr/>
      </xdr:nvCxnSpPr>
      <xdr:spPr>
        <a:xfrm>
          <a:off x="20434300" y="6724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36068</xdr:rowOff>
    </xdr:from>
    <xdr:to>
      <xdr:col>107</xdr:col>
      <xdr:colOff>50800</xdr:colOff>
      <xdr:row>39</xdr:row>
      <xdr:rowOff>37592</xdr:rowOff>
    </xdr:to>
    <xdr:cxnSp macro="">
      <xdr:nvCxnSpPr>
        <xdr:cNvPr id="754" name="直線コネクタ 753"/>
        <xdr:cNvCxnSpPr/>
      </xdr:nvCxnSpPr>
      <xdr:spPr>
        <a:xfrm>
          <a:off x="19545300" y="67226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36068</xdr:rowOff>
    </xdr:from>
    <xdr:to>
      <xdr:col>102</xdr:col>
      <xdr:colOff>114300</xdr:colOff>
      <xdr:row>39</xdr:row>
      <xdr:rowOff>36068</xdr:rowOff>
    </xdr:to>
    <xdr:cxnSp macro="">
      <xdr:nvCxnSpPr>
        <xdr:cNvPr id="757" name="直線コネクタ 756"/>
        <xdr:cNvCxnSpPr/>
      </xdr:nvCxnSpPr>
      <xdr:spPr>
        <a:xfrm>
          <a:off x="18656300" y="6722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158242</xdr:rowOff>
    </xdr:from>
    <xdr:to>
      <xdr:col>116</xdr:col>
      <xdr:colOff>114300</xdr:colOff>
      <xdr:row>39</xdr:row>
      <xdr:rowOff>88392</xdr:rowOff>
    </xdr:to>
    <xdr:sp macro="" textlink="">
      <xdr:nvSpPr>
        <xdr:cNvPr id="767" name="楕円 766"/>
        <xdr:cNvSpPr/>
      </xdr:nvSpPr>
      <xdr:spPr>
        <a:xfrm>
          <a:off x="221107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73169</xdr:rowOff>
    </xdr:from>
    <xdr:ext cx="313932" cy="259045"/>
    <xdr:sp macro="" textlink="">
      <xdr:nvSpPr>
        <xdr:cNvPr id="768" name="諸支出金該当値テキスト"/>
        <xdr:cNvSpPr txBox="1"/>
      </xdr:nvSpPr>
      <xdr:spPr>
        <a:xfrm>
          <a:off x="22212300" y="65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158242</xdr:rowOff>
    </xdr:from>
    <xdr:to>
      <xdr:col>112</xdr:col>
      <xdr:colOff>38100</xdr:colOff>
      <xdr:row>39</xdr:row>
      <xdr:rowOff>88392</xdr:rowOff>
    </xdr:to>
    <xdr:sp macro="" textlink="">
      <xdr:nvSpPr>
        <xdr:cNvPr id="769" name="楕円 768"/>
        <xdr:cNvSpPr/>
      </xdr:nvSpPr>
      <xdr:spPr>
        <a:xfrm>
          <a:off x="21272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79519</xdr:rowOff>
    </xdr:from>
    <xdr:ext cx="313932" cy="259045"/>
    <xdr:sp macro="" textlink="">
      <xdr:nvSpPr>
        <xdr:cNvPr id="770" name="テキスト ボックス 769"/>
        <xdr:cNvSpPr txBox="1"/>
      </xdr:nvSpPr>
      <xdr:spPr>
        <a:xfrm>
          <a:off x="21166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158242</xdr:rowOff>
    </xdr:from>
    <xdr:to>
      <xdr:col>107</xdr:col>
      <xdr:colOff>101600</xdr:colOff>
      <xdr:row>39</xdr:row>
      <xdr:rowOff>88392</xdr:rowOff>
    </xdr:to>
    <xdr:sp macro="" textlink="">
      <xdr:nvSpPr>
        <xdr:cNvPr id="771" name="楕円 770"/>
        <xdr:cNvSpPr/>
      </xdr:nvSpPr>
      <xdr:spPr>
        <a:xfrm>
          <a:off x="2038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79519</xdr:rowOff>
    </xdr:from>
    <xdr:ext cx="313932" cy="259045"/>
    <xdr:sp macro="" textlink="">
      <xdr:nvSpPr>
        <xdr:cNvPr id="772" name="テキスト ボックス 771"/>
        <xdr:cNvSpPr txBox="1"/>
      </xdr:nvSpPr>
      <xdr:spPr>
        <a:xfrm>
          <a:off x="20277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156718</xdr:rowOff>
    </xdr:from>
    <xdr:to>
      <xdr:col>102</xdr:col>
      <xdr:colOff>165100</xdr:colOff>
      <xdr:row>39</xdr:row>
      <xdr:rowOff>86868</xdr:rowOff>
    </xdr:to>
    <xdr:sp macro="" textlink="">
      <xdr:nvSpPr>
        <xdr:cNvPr id="773" name="楕円 772"/>
        <xdr:cNvSpPr/>
      </xdr:nvSpPr>
      <xdr:spPr>
        <a:xfrm>
          <a:off x="19494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77995</xdr:rowOff>
    </xdr:from>
    <xdr:ext cx="313932" cy="259045"/>
    <xdr:sp macro="" textlink="">
      <xdr:nvSpPr>
        <xdr:cNvPr id="774" name="テキスト ボックス 773"/>
        <xdr:cNvSpPr txBox="1"/>
      </xdr:nvSpPr>
      <xdr:spPr>
        <a:xfrm>
          <a:off x="19388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156718</xdr:rowOff>
    </xdr:from>
    <xdr:to>
      <xdr:col>98</xdr:col>
      <xdr:colOff>38100</xdr:colOff>
      <xdr:row>39</xdr:row>
      <xdr:rowOff>86868</xdr:rowOff>
    </xdr:to>
    <xdr:sp macro="" textlink="">
      <xdr:nvSpPr>
        <xdr:cNvPr id="775" name="楕円 774"/>
        <xdr:cNvSpPr/>
      </xdr:nvSpPr>
      <xdr:spPr>
        <a:xfrm>
          <a:off x="18605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77995</xdr:rowOff>
    </xdr:from>
    <xdr:ext cx="313932" cy="259045"/>
    <xdr:sp macro="" textlink="">
      <xdr:nvSpPr>
        <xdr:cNvPr id="776" name="テキスト ボックス 775"/>
        <xdr:cNvSpPr txBox="1"/>
      </xdr:nvSpPr>
      <xdr:spPr>
        <a:xfrm>
          <a:off x="18499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民生費は、障害福祉サービス費、介護保険事業特別会計繰出金、滋賀県後期高齢者医療広域連合負担金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などが増と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なった一方で、認定こども園への移行等に伴う民間保育所児童運営費、受給者の減</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児童手当支給事業費及び児童扶養手当支給事業費の減や、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前年度にあった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臨時福祉給付金支給事業費の皆減</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153,298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衛生費は、水道・ガス事業会計繰出金で減となった一方で、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既存廃棄物処理施設の機能維持に伴う補修経費の増のほか、北部クリーンセンター・環境美化センター改築更新に向けた施設整備事業費が著増とな</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18,069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46,612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latinLnBrk="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市道北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号線及び幹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号線道路改良、（仮称）若葉台地先公園整備、下水道事業会計繰出</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で増となった一方、膳所駅周辺整備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推進事業費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、都市計画道路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号桜かや線及び</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3.4.46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号比叡辻日吉線の道路整備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、大津駅西地区土地区画整理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事業費での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25,464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財政調整基金残高は、運用利子分の積立てにより、前年度に比べ微増した。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％となり、実質単年度収支は、対前年度比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今後とも、中長期的な健全財政の堅持に努め、将来負担の軽減はもとより、持続可能な都市経営による質の高いサービスの実現を目指す。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年度に従前より赤字経営であった競輪事業特別会計を廃止して以降、全ての会計で実質赤字額が発生していない。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地方独立行政法人への移行に伴い、病院事業会計及び介護老人保健施設事業会計については、平成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年度末で閉鎖し、平成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年度より企業債未償還分を病院事業債として特別会計で管理している。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標準財政規模に占める割合の多くがガス事業会計であることから、一層、他の事業会計での健全な経営の継続が必要である。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opLeftCell="A19"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122409188</v>
      </c>
      <c r="BO4" s="461"/>
      <c r="BP4" s="461"/>
      <c r="BQ4" s="461"/>
      <c r="BR4" s="461"/>
      <c r="BS4" s="461"/>
      <c r="BT4" s="461"/>
      <c r="BU4" s="462"/>
      <c r="BV4" s="460">
        <v>115691489</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1.9</v>
      </c>
      <c r="CU4" s="642"/>
      <c r="CV4" s="642"/>
      <c r="CW4" s="642"/>
      <c r="CX4" s="642"/>
      <c r="CY4" s="642"/>
      <c r="CZ4" s="642"/>
      <c r="DA4" s="643"/>
      <c r="DB4" s="641">
        <v>5.0999999999999996</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120556614</v>
      </c>
      <c r="BO5" s="466"/>
      <c r="BP5" s="466"/>
      <c r="BQ5" s="466"/>
      <c r="BR5" s="466"/>
      <c r="BS5" s="466"/>
      <c r="BT5" s="466"/>
      <c r="BU5" s="467"/>
      <c r="BV5" s="465">
        <v>111394246</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91.1</v>
      </c>
      <c r="CU5" s="436"/>
      <c r="CV5" s="436"/>
      <c r="CW5" s="436"/>
      <c r="CX5" s="436"/>
      <c r="CY5" s="436"/>
      <c r="CZ5" s="436"/>
      <c r="DA5" s="437"/>
      <c r="DB5" s="435">
        <v>88.8</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1852574</v>
      </c>
      <c r="BO6" s="466"/>
      <c r="BP6" s="466"/>
      <c r="BQ6" s="466"/>
      <c r="BR6" s="466"/>
      <c r="BS6" s="466"/>
      <c r="BT6" s="466"/>
      <c r="BU6" s="467"/>
      <c r="BV6" s="465">
        <v>4297243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98.8</v>
      </c>
      <c r="CU6" s="616"/>
      <c r="CV6" s="616"/>
      <c r="CW6" s="616"/>
      <c r="CX6" s="616"/>
      <c r="CY6" s="616"/>
      <c r="CZ6" s="616"/>
      <c r="DA6" s="617"/>
      <c r="DB6" s="615">
        <v>96.3</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101</v>
      </c>
      <c r="AV7" s="523"/>
      <c r="AW7" s="523"/>
      <c r="AX7" s="523"/>
      <c r="AY7" s="445" t="s">
        <v>105</v>
      </c>
      <c r="AZ7" s="446"/>
      <c r="BA7" s="446"/>
      <c r="BB7" s="446"/>
      <c r="BC7" s="446"/>
      <c r="BD7" s="446"/>
      <c r="BE7" s="446"/>
      <c r="BF7" s="446"/>
      <c r="BG7" s="446"/>
      <c r="BH7" s="446"/>
      <c r="BI7" s="446"/>
      <c r="BJ7" s="446"/>
      <c r="BK7" s="446"/>
      <c r="BL7" s="446"/>
      <c r="BM7" s="447"/>
      <c r="BN7" s="465">
        <v>542188</v>
      </c>
      <c r="BO7" s="466"/>
      <c r="BP7" s="466"/>
      <c r="BQ7" s="466"/>
      <c r="BR7" s="466"/>
      <c r="BS7" s="466"/>
      <c r="BT7" s="466"/>
      <c r="BU7" s="467"/>
      <c r="BV7" s="465">
        <v>808839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69382038</v>
      </c>
      <c r="CU7" s="466"/>
      <c r="CV7" s="466"/>
      <c r="CW7" s="466"/>
      <c r="CX7" s="466"/>
      <c r="CY7" s="466"/>
      <c r="CZ7" s="466"/>
      <c r="DA7" s="467"/>
      <c r="DB7" s="465">
        <v>68527257</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1310386</v>
      </c>
      <c r="BO8" s="466"/>
      <c r="BP8" s="466"/>
      <c r="BQ8" s="466"/>
      <c r="BR8" s="466"/>
      <c r="BS8" s="466"/>
      <c r="BT8" s="466"/>
      <c r="BU8" s="467"/>
      <c r="BV8" s="465">
        <v>3488404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0.82</v>
      </c>
      <c r="CU8" s="579"/>
      <c r="CV8" s="579"/>
      <c r="CW8" s="579"/>
      <c r="CX8" s="579"/>
      <c r="CY8" s="579"/>
      <c r="CZ8" s="579"/>
      <c r="DA8" s="580"/>
      <c r="DB8" s="578">
        <v>0.82</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340973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101</v>
      </c>
      <c r="AV9" s="523"/>
      <c r="AW9" s="523"/>
      <c r="AX9" s="523"/>
      <c r="AY9" s="445" t="s">
        <v>115</v>
      </c>
      <c r="AZ9" s="446"/>
      <c r="BA9" s="446"/>
      <c r="BB9" s="446"/>
      <c r="BC9" s="446"/>
      <c r="BD9" s="446"/>
      <c r="BE9" s="446"/>
      <c r="BF9" s="446"/>
      <c r="BG9" s="446"/>
      <c r="BH9" s="446"/>
      <c r="BI9" s="446"/>
      <c r="BJ9" s="446"/>
      <c r="BK9" s="446"/>
      <c r="BL9" s="446"/>
      <c r="BM9" s="447"/>
      <c r="BN9" s="465">
        <v>-2178018</v>
      </c>
      <c r="BO9" s="466"/>
      <c r="BP9" s="466"/>
      <c r="BQ9" s="466"/>
      <c r="BR9" s="466"/>
      <c r="BS9" s="466"/>
      <c r="BT9" s="466"/>
      <c r="BU9" s="467"/>
      <c r="BV9" s="465">
        <v>2613446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18.8</v>
      </c>
      <c r="CU9" s="436"/>
      <c r="CV9" s="436"/>
      <c r="CW9" s="436"/>
      <c r="CX9" s="436"/>
      <c r="CY9" s="436"/>
      <c r="CZ9" s="436"/>
      <c r="DA9" s="437"/>
      <c r="DB9" s="435">
        <v>14.2</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337634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101</v>
      </c>
      <c r="AV10" s="523"/>
      <c r="AW10" s="523"/>
      <c r="AX10" s="523"/>
      <c r="AY10" s="445" t="s">
        <v>119</v>
      </c>
      <c r="AZ10" s="446"/>
      <c r="BA10" s="446"/>
      <c r="BB10" s="446"/>
      <c r="BC10" s="446"/>
      <c r="BD10" s="446"/>
      <c r="BE10" s="446"/>
      <c r="BF10" s="446"/>
      <c r="BG10" s="446"/>
      <c r="BH10" s="446"/>
      <c r="BI10" s="446"/>
      <c r="BJ10" s="446"/>
      <c r="BK10" s="446"/>
      <c r="BL10" s="446"/>
      <c r="BM10" s="447"/>
      <c r="BN10" s="465">
        <v>3406</v>
      </c>
      <c r="BO10" s="466"/>
      <c r="BP10" s="466"/>
      <c r="BQ10" s="466"/>
      <c r="BR10" s="466"/>
      <c r="BS10" s="466"/>
      <c r="BT10" s="466"/>
      <c r="BU10" s="467"/>
      <c r="BV10" s="465">
        <v>4681</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101</v>
      </c>
      <c r="AV11" s="523"/>
      <c r="AW11" s="523"/>
      <c r="AX11" s="523"/>
      <c r="AY11" s="445" t="s">
        <v>124</v>
      </c>
      <c r="AZ11" s="446"/>
      <c r="BA11" s="446"/>
      <c r="BB11" s="446"/>
      <c r="BC11" s="446"/>
      <c r="BD11" s="446"/>
      <c r="BE11" s="446"/>
      <c r="BF11" s="446"/>
      <c r="BG11" s="446"/>
      <c r="BH11" s="446"/>
      <c r="BI11" s="446"/>
      <c r="BJ11" s="446"/>
      <c r="BK11" s="446"/>
      <c r="BL11" s="446"/>
      <c r="BM11" s="447"/>
      <c r="BN11" s="465">
        <v>4460932</v>
      </c>
      <c r="BO11" s="466"/>
      <c r="BP11" s="466"/>
      <c r="BQ11" s="466"/>
      <c r="BR11" s="466"/>
      <c r="BS11" s="466"/>
      <c r="BT11" s="466"/>
      <c r="BU11" s="467"/>
      <c r="BV11" s="465">
        <v>87938</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c r="A12" s="186"/>
      <c r="B12" s="581" t="s">
        <v>127</v>
      </c>
      <c r="C12" s="582"/>
      <c r="D12" s="582"/>
      <c r="E12" s="582"/>
      <c r="F12" s="582"/>
      <c r="G12" s="582"/>
      <c r="H12" s="582"/>
      <c r="I12" s="582"/>
      <c r="J12" s="582"/>
      <c r="K12" s="583"/>
      <c r="L12" s="590" t="s">
        <v>128</v>
      </c>
      <c r="M12" s="591"/>
      <c r="N12" s="591"/>
      <c r="O12" s="591"/>
      <c r="P12" s="591"/>
      <c r="Q12" s="592"/>
      <c r="R12" s="593">
        <v>342950</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101</v>
      </c>
      <c r="AV12" s="523"/>
      <c r="AW12" s="523"/>
      <c r="AX12" s="523"/>
      <c r="AY12" s="445" t="s">
        <v>132</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133</v>
      </c>
      <c r="CE12" s="475"/>
      <c r="CF12" s="475"/>
      <c r="CG12" s="475"/>
      <c r="CH12" s="475"/>
      <c r="CI12" s="475"/>
      <c r="CJ12" s="475"/>
      <c r="CK12" s="475"/>
      <c r="CL12" s="475"/>
      <c r="CM12" s="475"/>
      <c r="CN12" s="475"/>
      <c r="CO12" s="475"/>
      <c r="CP12" s="475"/>
      <c r="CQ12" s="475"/>
      <c r="CR12" s="475"/>
      <c r="CS12" s="476"/>
      <c r="CT12" s="578" t="s">
        <v>126</v>
      </c>
      <c r="CU12" s="579"/>
      <c r="CV12" s="579"/>
      <c r="CW12" s="579"/>
      <c r="CX12" s="579"/>
      <c r="CY12" s="579"/>
      <c r="CZ12" s="579"/>
      <c r="DA12" s="580"/>
      <c r="DB12" s="578" t="s">
        <v>126</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134</v>
      </c>
      <c r="N13" s="566"/>
      <c r="O13" s="566"/>
      <c r="P13" s="566"/>
      <c r="Q13" s="567"/>
      <c r="R13" s="568">
        <v>338674</v>
      </c>
      <c r="S13" s="569"/>
      <c r="T13" s="569"/>
      <c r="U13" s="569"/>
      <c r="V13" s="570"/>
      <c r="W13" s="556" t="s">
        <v>135</v>
      </c>
      <c r="X13" s="478"/>
      <c r="Y13" s="478"/>
      <c r="Z13" s="478"/>
      <c r="AA13" s="478"/>
      <c r="AB13" s="479"/>
      <c r="AC13" s="441">
        <v>1724</v>
      </c>
      <c r="AD13" s="442"/>
      <c r="AE13" s="442"/>
      <c r="AF13" s="442"/>
      <c r="AG13" s="443"/>
      <c r="AH13" s="441">
        <v>1812</v>
      </c>
      <c r="AI13" s="442"/>
      <c r="AJ13" s="442"/>
      <c r="AK13" s="442"/>
      <c r="AL13" s="444"/>
      <c r="AM13" s="534" t="s">
        <v>136</v>
      </c>
      <c r="AN13" s="439"/>
      <c r="AO13" s="439"/>
      <c r="AP13" s="439"/>
      <c r="AQ13" s="439"/>
      <c r="AR13" s="439"/>
      <c r="AS13" s="439"/>
      <c r="AT13" s="440"/>
      <c r="AU13" s="522" t="s">
        <v>137</v>
      </c>
      <c r="AV13" s="523"/>
      <c r="AW13" s="523"/>
      <c r="AX13" s="523"/>
      <c r="AY13" s="445" t="s">
        <v>138</v>
      </c>
      <c r="AZ13" s="446"/>
      <c r="BA13" s="446"/>
      <c r="BB13" s="446"/>
      <c r="BC13" s="446"/>
      <c r="BD13" s="446"/>
      <c r="BE13" s="446"/>
      <c r="BF13" s="446"/>
      <c r="BG13" s="446"/>
      <c r="BH13" s="446"/>
      <c r="BI13" s="446"/>
      <c r="BJ13" s="446"/>
      <c r="BK13" s="446"/>
      <c r="BL13" s="446"/>
      <c r="BM13" s="447"/>
      <c r="BN13" s="465">
        <v>2286320</v>
      </c>
      <c r="BO13" s="466"/>
      <c r="BP13" s="466"/>
      <c r="BQ13" s="466"/>
      <c r="BR13" s="466"/>
      <c r="BS13" s="466"/>
      <c r="BT13" s="466"/>
      <c r="BU13" s="467"/>
      <c r="BV13" s="465">
        <v>2706065</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1.2</v>
      </c>
      <c r="CU13" s="436"/>
      <c r="CV13" s="436"/>
      <c r="CW13" s="436"/>
      <c r="CX13" s="436"/>
      <c r="CY13" s="436"/>
      <c r="CZ13" s="436"/>
      <c r="DA13" s="437"/>
      <c r="DB13" s="435">
        <v>2.8</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140</v>
      </c>
      <c r="M14" s="599"/>
      <c r="N14" s="599"/>
      <c r="O14" s="599"/>
      <c r="P14" s="599"/>
      <c r="Q14" s="600"/>
      <c r="R14" s="568">
        <v>342460</v>
      </c>
      <c r="S14" s="569"/>
      <c r="T14" s="569"/>
      <c r="U14" s="569"/>
      <c r="V14" s="570"/>
      <c r="W14" s="571"/>
      <c r="X14" s="481"/>
      <c r="Y14" s="481"/>
      <c r="Z14" s="481"/>
      <c r="AA14" s="481"/>
      <c r="AB14" s="482"/>
      <c r="AC14" s="561">
        <v>1.2</v>
      </c>
      <c r="AD14" s="562"/>
      <c r="AE14" s="562"/>
      <c r="AF14" s="562"/>
      <c r="AG14" s="563"/>
      <c r="AH14" s="561">
        <v>1.3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v>6.8</v>
      </c>
      <c r="CU14" s="573"/>
      <c r="CV14" s="573"/>
      <c r="CW14" s="573"/>
      <c r="CX14" s="573"/>
      <c r="CY14" s="573"/>
      <c r="CZ14" s="573"/>
      <c r="DA14" s="574"/>
      <c r="DB14" s="572">
        <v>16.899999999999999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134</v>
      </c>
      <c r="N15" s="566"/>
      <c r="O15" s="566"/>
      <c r="P15" s="566"/>
      <c r="Q15" s="567"/>
      <c r="R15" s="568">
        <v>338394</v>
      </c>
      <c r="S15" s="569"/>
      <c r="T15" s="569"/>
      <c r="U15" s="569"/>
      <c r="V15" s="570"/>
      <c r="W15" s="556" t="s">
        <v>142</v>
      </c>
      <c r="X15" s="478"/>
      <c r="Y15" s="478"/>
      <c r="Z15" s="478"/>
      <c r="AA15" s="478"/>
      <c r="AB15" s="479"/>
      <c r="AC15" s="441">
        <v>34536</v>
      </c>
      <c r="AD15" s="442"/>
      <c r="AE15" s="442"/>
      <c r="AF15" s="442"/>
      <c r="AG15" s="443"/>
      <c r="AH15" s="441">
        <v>34680</v>
      </c>
      <c r="AI15" s="442"/>
      <c r="AJ15" s="442"/>
      <c r="AK15" s="442"/>
      <c r="AL15" s="444"/>
      <c r="AM15" s="534"/>
      <c r="AN15" s="439"/>
      <c r="AO15" s="439"/>
      <c r="AP15" s="439"/>
      <c r="AQ15" s="439"/>
      <c r="AR15" s="439"/>
      <c r="AS15" s="439"/>
      <c r="AT15" s="440"/>
      <c r="AU15" s="522"/>
      <c r="AV15" s="523"/>
      <c r="AW15" s="523"/>
      <c r="AX15" s="523"/>
      <c r="AY15" s="457" t="s">
        <v>143</v>
      </c>
      <c r="AZ15" s="458"/>
      <c r="BA15" s="458"/>
      <c r="BB15" s="458"/>
      <c r="BC15" s="458"/>
      <c r="BD15" s="458"/>
      <c r="BE15" s="458"/>
      <c r="BF15" s="458"/>
      <c r="BG15" s="458"/>
      <c r="BH15" s="458"/>
      <c r="BI15" s="458"/>
      <c r="BJ15" s="458"/>
      <c r="BK15" s="458"/>
      <c r="BL15" s="458"/>
      <c r="BM15" s="459"/>
      <c r="BN15" s="460">
        <v>42196366</v>
      </c>
      <c r="BO15" s="461"/>
      <c r="BP15" s="461"/>
      <c r="BQ15" s="461"/>
      <c r="BR15" s="461"/>
      <c r="BS15" s="461"/>
      <c r="BT15" s="461"/>
      <c r="BU15" s="462"/>
      <c r="BV15" s="460">
        <v>41483129</v>
      </c>
      <c r="BW15" s="461"/>
      <c r="BX15" s="461"/>
      <c r="BY15" s="461"/>
      <c r="BZ15" s="461"/>
      <c r="CA15" s="461"/>
      <c r="CB15" s="461"/>
      <c r="CC15" s="462"/>
      <c r="CD15" s="575" t="s">
        <v>144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145</v>
      </c>
      <c r="M16" s="559"/>
      <c r="N16" s="559"/>
      <c r="O16" s="559"/>
      <c r="P16" s="559"/>
      <c r="Q16" s="560"/>
      <c r="R16" s="553" t="s">
        <v>146</v>
      </c>
      <c r="S16" s="554"/>
      <c r="T16" s="554"/>
      <c r="U16" s="554"/>
      <c r="V16" s="555"/>
      <c r="W16" s="571"/>
      <c r="X16" s="481"/>
      <c r="Y16" s="481"/>
      <c r="Z16" s="481"/>
      <c r="AA16" s="481"/>
      <c r="AB16" s="482"/>
      <c r="AC16" s="561">
        <v>23.7</v>
      </c>
      <c r="AD16" s="562"/>
      <c r="AE16" s="562"/>
      <c r="AF16" s="562"/>
      <c r="AG16" s="563"/>
      <c r="AH16" s="561">
        <v>24.1</v>
      </c>
      <c r="AI16" s="562"/>
      <c r="AJ16" s="562"/>
      <c r="AK16" s="562"/>
      <c r="AL16" s="564"/>
      <c r="AM16" s="534"/>
      <c r="AN16" s="439"/>
      <c r="AO16" s="439"/>
      <c r="AP16" s="439"/>
      <c r="AQ16" s="439"/>
      <c r="AR16" s="439"/>
      <c r="AS16" s="439"/>
      <c r="AT16" s="440"/>
      <c r="AU16" s="522"/>
      <c r="AV16" s="523"/>
      <c r="AW16" s="523"/>
      <c r="AX16" s="523"/>
      <c r="AY16" s="445" t="s">
        <v>147</v>
      </c>
      <c r="AZ16" s="446"/>
      <c r="BA16" s="446"/>
      <c r="BB16" s="446"/>
      <c r="BC16" s="446"/>
      <c r="BD16" s="446"/>
      <c r="BE16" s="446"/>
      <c r="BF16" s="446"/>
      <c r="BG16" s="446"/>
      <c r="BH16" s="446"/>
      <c r="BI16" s="446"/>
      <c r="BJ16" s="446"/>
      <c r="BK16" s="446"/>
      <c r="BL16" s="446"/>
      <c r="BM16" s="447"/>
      <c r="BN16" s="465">
        <v>51030520</v>
      </c>
      <c r="BO16" s="466"/>
      <c r="BP16" s="466"/>
      <c r="BQ16" s="466"/>
      <c r="BR16" s="466"/>
      <c r="BS16" s="466"/>
      <c r="BT16" s="466"/>
      <c r="BU16" s="467"/>
      <c r="BV16" s="465">
        <v>50497560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148</v>
      </c>
      <c r="N17" s="551"/>
      <c r="O17" s="551"/>
      <c r="P17" s="551"/>
      <c r="Q17" s="552"/>
      <c r="R17" s="553" t="s">
        <v>149</v>
      </c>
      <c r="S17" s="554"/>
      <c r="T17" s="554"/>
      <c r="U17" s="554"/>
      <c r="V17" s="555"/>
      <c r="W17" s="556" t="s">
        <v>150</v>
      </c>
      <c r="X17" s="478"/>
      <c r="Y17" s="478"/>
      <c r="Z17" s="478"/>
      <c r="AA17" s="478"/>
      <c r="AB17" s="479"/>
      <c r="AC17" s="441">
        <v>109312</v>
      </c>
      <c r="AD17" s="442"/>
      <c r="AE17" s="442"/>
      <c r="AF17" s="442"/>
      <c r="AG17" s="443"/>
      <c r="AH17" s="441">
        <v>107204</v>
      </c>
      <c r="AI17" s="442"/>
      <c r="AJ17" s="442"/>
      <c r="AK17" s="442"/>
      <c r="AL17" s="444"/>
      <c r="AM17" s="534"/>
      <c r="AN17" s="439"/>
      <c r="AO17" s="439"/>
      <c r="AP17" s="439"/>
      <c r="AQ17" s="439"/>
      <c r="AR17" s="439"/>
      <c r="AS17" s="439"/>
      <c r="AT17" s="440"/>
      <c r="AU17" s="522"/>
      <c r="AV17" s="523"/>
      <c r="AW17" s="523"/>
      <c r="AX17" s="523"/>
      <c r="AY17" s="445" t="s">
        <v>151</v>
      </c>
      <c r="AZ17" s="446"/>
      <c r="BA17" s="446"/>
      <c r="BB17" s="446"/>
      <c r="BC17" s="446"/>
      <c r="BD17" s="446"/>
      <c r="BE17" s="446"/>
      <c r="BF17" s="446"/>
      <c r="BG17" s="446"/>
      <c r="BH17" s="446"/>
      <c r="BI17" s="446"/>
      <c r="BJ17" s="446"/>
      <c r="BK17" s="446"/>
      <c r="BL17" s="446"/>
      <c r="BM17" s="447"/>
      <c r="BN17" s="465">
        <v>54333470</v>
      </c>
      <c r="BO17" s="466"/>
      <c r="BP17" s="466"/>
      <c r="BQ17" s="466"/>
      <c r="BR17" s="466"/>
      <c r="BS17" s="466"/>
      <c r="BT17" s="466"/>
      <c r="BU17" s="467"/>
      <c r="BV17" s="465">
        <v>53439332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152</v>
      </c>
      <c r="C18" s="528"/>
      <c r="D18" s="528"/>
      <c r="E18" s="529"/>
      <c r="F18" s="529"/>
      <c r="G18" s="529"/>
      <c r="H18" s="529"/>
      <c r="I18" s="529"/>
      <c r="J18" s="529"/>
      <c r="K18" s="529"/>
      <c r="L18" s="530">
        <v>464.51</v>
      </c>
      <c r="M18" s="530"/>
      <c r="N18" s="530"/>
      <c r="O18" s="530"/>
      <c r="P18" s="530"/>
      <c r="Q18" s="530"/>
      <c r="R18" s="531"/>
      <c r="S18" s="531"/>
      <c r="T18" s="531"/>
      <c r="U18" s="531"/>
      <c r="V18" s="532"/>
      <c r="W18" s="546"/>
      <c r="X18" s="547"/>
      <c r="Y18" s="547"/>
      <c r="Z18" s="547"/>
      <c r="AA18" s="547"/>
      <c r="AB18" s="557"/>
      <c r="AC18" s="429">
        <v>75.099999999999994</v>
      </c>
      <c r="AD18" s="430"/>
      <c r="AE18" s="430"/>
      <c r="AF18" s="430"/>
      <c r="AG18" s="533"/>
      <c r="AH18" s="429">
        <v>74.599999999999994</v>
      </c>
      <c r="AI18" s="430"/>
      <c r="AJ18" s="430"/>
      <c r="AK18" s="430"/>
      <c r="AL18" s="431"/>
      <c r="AM18" s="534"/>
      <c r="AN18" s="439"/>
      <c r="AO18" s="439"/>
      <c r="AP18" s="439"/>
      <c r="AQ18" s="439"/>
      <c r="AR18" s="439"/>
      <c r="AS18" s="439"/>
      <c r="AT18" s="440"/>
      <c r="AU18" s="522"/>
      <c r="AV18" s="523"/>
      <c r="AW18" s="523"/>
      <c r="AX18" s="523"/>
      <c r="AY18" s="445" t="s">
        <v>153</v>
      </c>
      <c r="AZ18" s="446"/>
      <c r="BA18" s="446"/>
      <c r="BB18" s="446"/>
      <c r="BC18" s="446"/>
      <c r="BD18" s="446"/>
      <c r="BE18" s="446"/>
      <c r="BF18" s="446"/>
      <c r="BG18" s="446"/>
      <c r="BH18" s="446"/>
      <c r="BI18" s="446"/>
      <c r="BJ18" s="446"/>
      <c r="BK18" s="446"/>
      <c r="BL18" s="446"/>
      <c r="BM18" s="447"/>
      <c r="BN18" s="465">
        <v>64483394</v>
      </c>
      <c r="BO18" s="466"/>
      <c r="BP18" s="466"/>
      <c r="BQ18" s="466"/>
      <c r="BR18" s="466"/>
      <c r="BS18" s="466"/>
      <c r="BT18" s="466"/>
      <c r="BU18" s="467"/>
      <c r="BV18" s="465">
        <v>61970189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154</v>
      </c>
      <c r="C19" s="528"/>
      <c r="D19" s="528"/>
      <c r="E19" s="529"/>
      <c r="F19" s="529"/>
      <c r="G19" s="529"/>
      <c r="H19" s="529"/>
      <c r="I19" s="529"/>
      <c r="J19" s="529"/>
      <c r="K19" s="529"/>
      <c r="L19" s="535">
        <v>734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155</v>
      </c>
      <c r="AZ19" s="446"/>
      <c r="BA19" s="446"/>
      <c r="BB19" s="446"/>
      <c r="BC19" s="446"/>
      <c r="BD19" s="446"/>
      <c r="BE19" s="446"/>
      <c r="BF19" s="446"/>
      <c r="BG19" s="446"/>
      <c r="BH19" s="446"/>
      <c r="BI19" s="446"/>
      <c r="BJ19" s="446"/>
      <c r="BK19" s="446"/>
      <c r="BL19" s="446"/>
      <c r="BM19" s="447"/>
      <c r="BN19" s="465">
        <v>79926437</v>
      </c>
      <c r="BO19" s="466"/>
      <c r="BP19" s="466"/>
      <c r="BQ19" s="466"/>
      <c r="BR19" s="466"/>
      <c r="BS19" s="466"/>
      <c r="BT19" s="466"/>
      <c r="BU19" s="467"/>
      <c r="BV19" s="465">
        <v>76149037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156</v>
      </c>
      <c r="C20" s="528"/>
      <c r="D20" s="528"/>
      <c r="E20" s="529"/>
      <c r="F20" s="529"/>
      <c r="G20" s="529"/>
      <c r="H20" s="529"/>
      <c r="I20" s="529"/>
      <c r="J20" s="529"/>
      <c r="K20" s="529"/>
      <c r="L20" s="535">
        <v>136153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158</v>
      </c>
      <c r="C22" s="495"/>
      <c r="D22" s="496"/>
      <c r="E22" s="503" t="s">
        <v>1</v>
      </c>
      <c r="F22" s="478"/>
      <c r="G22" s="478"/>
      <c r="H22" s="478"/>
      <c r="I22" s="478"/>
      <c r="J22" s="478"/>
      <c r="K22" s="479"/>
      <c r="L22" s="503" t="s">
        <v>159</v>
      </c>
      <c r="M22" s="478"/>
      <c r="N22" s="478"/>
      <c r="O22" s="478"/>
      <c r="P22" s="479"/>
      <c r="Q22" s="488" t="s">
        <v>160</v>
      </c>
      <c r="R22" s="489"/>
      <c r="S22" s="489"/>
      <c r="T22" s="489"/>
      <c r="U22" s="489"/>
      <c r="V22" s="504"/>
      <c r="W22" s="506" t="s">
        <v>161</v>
      </c>
      <c r="X22" s="495"/>
      <c r="Y22" s="496"/>
      <c r="Z22" s="503" t="s">
        <v>1</v>
      </c>
      <c r="AA22" s="478"/>
      <c r="AB22" s="478"/>
      <c r="AC22" s="478"/>
      <c r="AD22" s="478"/>
      <c r="AE22" s="478"/>
      <c r="AF22" s="478"/>
      <c r="AG22" s="479"/>
      <c r="AH22" s="477" t="s">
        <v>162</v>
      </c>
      <c r="AI22" s="478"/>
      <c r="AJ22" s="478"/>
      <c r="AK22" s="478"/>
      <c r="AL22" s="479"/>
      <c r="AM22" s="477" t="s">
        <v>163</v>
      </c>
      <c r="AN22" s="483"/>
      <c r="AO22" s="483"/>
      <c r="AP22" s="483"/>
      <c r="AQ22" s="483"/>
      <c r="AR22" s="484"/>
      <c r="AS22" s="488" t="s">
        <v>160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164</v>
      </c>
      <c r="AZ23" s="458"/>
      <c r="BA23" s="458"/>
      <c r="BB23" s="458"/>
      <c r="BC23" s="458"/>
      <c r="BD23" s="458"/>
      <c r="BE23" s="458"/>
      <c r="BF23" s="458"/>
      <c r="BG23" s="458"/>
      <c r="BH23" s="458"/>
      <c r="BI23" s="458"/>
      <c r="BJ23" s="458"/>
      <c r="BK23" s="458"/>
      <c r="BL23" s="458"/>
      <c r="BM23" s="459"/>
      <c r="BN23" s="465">
        <v>113517269</v>
      </c>
      <c r="BO23" s="466"/>
      <c r="BP23" s="466"/>
      <c r="BQ23" s="466"/>
      <c r="BR23" s="466"/>
      <c r="BS23" s="466"/>
      <c r="BT23" s="466"/>
      <c r="BU23" s="467"/>
      <c r="BV23" s="465">
        <v>116483552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165</v>
      </c>
      <c r="F24" s="439"/>
      <c r="G24" s="439"/>
      <c r="H24" s="439"/>
      <c r="I24" s="439"/>
      <c r="J24" s="439"/>
      <c r="K24" s="440"/>
      <c r="L24" s="441">
        <v>1</v>
      </c>
      <c r="M24" s="442"/>
      <c r="N24" s="442"/>
      <c r="O24" s="442"/>
      <c r="P24" s="443"/>
      <c r="Q24" s="441">
        <v>7224</v>
      </c>
      <c r="R24" s="442"/>
      <c r="S24" s="442"/>
      <c r="T24" s="442"/>
      <c r="U24" s="442"/>
      <c r="V24" s="443"/>
      <c r="W24" s="507"/>
      <c r="X24" s="498"/>
      <c r="Y24" s="499"/>
      <c r="Z24" s="438" t="s">
        <v>166</v>
      </c>
      <c r="AA24" s="439"/>
      <c r="AB24" s="439"/>
      <c r="AC24" s="439"/>
      <c r="AD24" s="439"/>
      <c r="AE24" s="439"/>
      <c r="AF24" s="439"/>
      <c r="AG24" s="440"/>
      <c r="AH24" s="441">
        <v>1800</v>
      </c>
      <c r="AI24" s="442"/>
      <c r="AJ24" s="442"/>
      <c r="AK24" s="442"/>
      <c r="AL24" s="443"/>
      <c r="AM24" s="441">
        <v>5659200</v>
      </c>
      <c r="AN24" s="442"/>
      <c r="AO24" s="442"/>
      <c r="AP24" s="442"/>
      <c r="AQ24" s="442"/>
      <c r="AR24" s="443"/>
      <c r="AS24" s="441">
        <v>3144</v>
      </c>
      <c r="AT24" s="442"/>
      <c r="AU24" s="442"/>
      <c r="AV24" s="442"/>
      <c r="AW24" s="442"/>
      <c r="AX24" s="444"/>
      <c r="AY24" s="432" t="s">
        <v>167</v>
      </c>
      <c r="AZ24" s="433"/>
      <c r="BA24" s="433"/>
      <c r="BB24" s="433"/>
      <c r="BC24" s="433"/>
      <c r="BD24" s="433"/>
      <c r="BE24" s="433"/>
      <c r="BF24" s="433"/>
      <c r="BG24" s="433"/>
      <c r="BH24" s="433"/>
      <c r="BI24" s="433"/>
      <c r="BJ24" s="433"/>
      <c r="BK24" s="433"/>
      <c r="BL24" s="433"/>
      <c r="BM24" s="434"/>
      <c r="BN24" s="465">
        <v>28234760</v>
      </c>
      <c r="BO24" s="466"/>
      <c r="BP24" s="466"/>
      <c r="BQ24" s="466"/>
      <c r="BR24" s="466"/>
      <c r="BS24" s="466"/>
      <c r="BT24" s="466"/>
      <c r="BU24" s="467"/>
      <c r="BV24" s="465">
        <v>32261446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168</v>
      </c>
      <c r="F25" s="439"/>
      <c r="G25" s="439"/>
      <c r="H25" s="439"/>
      <c r="I25" s="439"/>
      <c r="J25" s="439"/>
      <c r="K25" s="440"/>
      <c r="L25" s="441">
        <v>2</v>
      </c>
      <c r="M25" s="442"/>
      <c r="N25" s="442"/>
      <c r="O25" s="442"/>
      <c r="P25" s="443"/>
      <c r="Q25" s="441">
        <v>7176</v>
      </c>
      <c r="R25" s="442"/>
      <c r="S25" s="442"/>
      <c r="T25" s="442"/>
      <c r="U25" s="442"/>
      <c r="V25" s="443"/>
      <c r="W25" s="507"/>
      <c r="X25" s="498"/>
      <c r="Y25" s="499"/>
      <c r="Z25" s="438" t="s">
        <v>169</v>
      </c>
      <c r="AA25" s="439"/>
      <c r="AB25" s="439"/>
      <c r="AC25" s="439"/>
      <c r="AD25" s="439"/>
      <c r="AE25" s="439"/>
      <c r="AF25" s="439"/>
      <c r="AG25" s="440"/>
      <c r="AH25" s="441">
        <v>316</v>
      </c>
      <c r="AI25" s="442"/>
      <c r="AJ25" s="442"/>
      <c r="AK25" s="442"/>
      <c r="AL25" s="443"/>
      <c r="AM25" s="441">
        <v>964116</v>
      </c>
      <c r="AN25" s="442"/>
      <c r="AO25" s="442"/>
      <c r="AP25" s="442"/>
      <c r="AQ25" s="442"/>
      <c r="AR25" s="443"/>
      <c r="AS25" s="441">
        <v>3051</v>
      </c>
      <c r="AT25" s="442"/>
      <c r="AU25" s="442"/>
      <c r="AV25" s="442"/>
      <c r="AW25" s="442"/>
      <c r="AX25" s="444"/>
      <c r="AY25" s="457" t="s">
        <v>170</v>
      </c>
      <c r="AZ25" s="458"/>
      <c r="BA25" s="458"/>
      <c r="BB25" s="458"/>
      <c r="BC25" s="458"/>
      <c r="BD25" s="458"/>
      <c r="BE25" s="458"/>
      <c r="BF25" s="458"/>
      <c r="BG25" s="458"/>
      <c r="BH25" s="458"/>
      <c r="BI25" s="458"/>
      <c r="BJ25" s="458"/>
      <c r="BK25" s="458"/>
      <c r="BL25" s="458"/>
      <c r="BM25" s="459"/>
      <c r="BN25" s="460">
        <v>65939480</v>
      </c>
      <c r="BO25" s="461"/>
      <c r="BP25" s="461"/>
      <c r="BQ25" s="461"/>
      <c r="BR25" s="461"/>
      <c r="BS25" s="461"/>
      <c r="BT25" s="461"/>
      <c r="BU25" s="462"/>
      <c r="BV25" s="460">
        <v>70423727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171</v>
      </c>
      <c r="F26" s="439"/>
      <c r="G26" s="439"/>
      <c r="H26" s="439"/>
      <c r="I26" s="439"/>
      <c r="J26" s="439"/>
      <c r="K26" s="440"/>
      <c r="L26" s="441">
        <v>1</v>
      </c>
      <c r="M26" s="442"/>
      <c r="N26" s="442"/>
      <c r="O26" s="442"/>
      <c r="P26" s="443"/>
      <c r="Q26" s="441">
        <v>7146</v>
      </c>
      <c r="R26" s="442"/>
      <c r="S26" s="442"/>
      <c r="T26" s="442"/>
      <c r="U26" s="442"/>
      <c r="V26" s="443"/>
      <c r="W26" s="507"/>
      <c r="X26" s="498"/>
      <c r="Y26" s="499"/>
      <c r="Z26" s="438" t="s">
        <v>172</v>
      </c>
      <c r="AA26" s="520"/>
      <c r="AB26" s="520"/>
      <c r="AC26" s="520"/>
      <c r="AD26" s="520"/>
      <c r="AE26" s="520"/>
      <c r="AF26" s="520"/>
      <c r="AG26" s="521"/>
      <c r="AH26" s="441">
        <v>59</v>
      </c>
      <c r="AI26" s="442"/>
      <c r="AJ26" s="442"/>
      <c r="AK26" s="442"/>
      <c r="AL26" s="443"/>
      <c r="AM26" s="441">
        <v>208329</v>
      </c>
      <c r="AN26" s="442"/>
      <c r="AO26" s="442"/>
      <c r="AP26" s="442"/>
      <c r="AQ26" s="442"/>
      <c r="AR26" s="443"/>
      <c r="AS26" s="441">
        <v>3531</v>
      </c>
      <c r="AT26" s="442"/>
      <c r="AU26" s="442"/>
      <c r="AV26" s="442"/>
      <c r="AW26" s="442"/>
      <c r="AX26" s="444"/>
      <c r="AY26" s="474" t="s">
        <v>173</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126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175</v>
      </c>
      <c r="F27" s="439"/>
      <c r="G27" s="439"/>
      <c r="H27" s="439"/>
      <c r="I27" s="439"/>
      <c r="J27" s="439"/>
      <c r="K27" s="440"/>
      <c r="L27" s="441">
        <v>1</v>
      </c>
      <c r="M27" s="442"/>
      <c r="N27" s="442"/>
      <c r="O27" s="442"/>
      <c r="P27" s="443"/>
      <c r="Q27" s="441">
        <v>6570</v>
      </c>
      <c r="R27" s="442"/>
      <c r="S27" s="442"/>
      <c r="T27" s="442"/>
      <c r="U27" s="442"/>
      <c r="V27" s="443"/>
      <c r="W27" s="507"/>
      <c r="X27" s="498"/>
      <c r="Y27" s="499"/>
      <c r="Z27" s="438" t="s">
        <v>176</v>
      </c>
      <c r="AA27" s="439"/>
      <c r="AB27" s="439"/>
      <c r="AC27" s="439"/>
      <c r="AD27" s="439"/>
      <c r="AE27" s="439"/>
      <c r="AF27" s="439"/>
      <c r="AG27" s="440"/>
      <c r="AH27" s="441">
        <v>183</v>
      </c>
      <c r="AI27" s="442"/>
      <c r="AJ27" s="442"/>
      <c r="AK27" s="442"/>
      <c r="AL27" s="443"/>
      <c r="AM27" s="441">
        <v>626664</v>
      </c>
      <c r="AN27" s="442"/>
      <c r="AO27" s="442"/>
      <c r="AP27" s="442"/>
      <c r="AQ27" s="442"/>
      <c r="AR27" s="443"/>
      <c r="AS27" s="441">
        <v>3424</v>
      </c>
      <c r="AT27" s="442"/>
      <c r="AU27" s="442"/>
      <c r="AV27" s="442"/>
      <c r="AW27" s="442"/>
      <c r="AX27" s="444"/>
      <c r="AY27" s="471" t="s">
        <v>177</v>
      </c>
      <c r="AZ27" s="472"/>
      <c r="BA27" s="472"/>
      <c r="BB27" s="472"/>
      <c r="BC27" s="472"/>
      <c r="BD27" s="472"/>
      <c r="BE27" s="472"/>
      <c r="BF27" s="472"/>
      <c r="BG27" s="472"/>
      <c r="BH27" s="472"/>
      <c r="BI27" s="472"/>
      <c r="BJ27" s="472"/>
      <c r="BK27" s="472"/>
      <c r="BL27" s="472"/>
      <c r="BM27" s="473"/>
      <c r="BN27" s="468">
        <v>1307240</v>
      </c>
      <c r="BO27" s="469"/>
      <c r="BP27" s="469"/>
      <c r="BQ27" s="469"/>
      <c r="BR27" s="469"/>
      <c r="BS27" s="469"/>
      <c r="BT27" s="469"/>
      <c r="BU27" s="470"/>
      <c r="BV27" s="468">
        <v>1307235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178</v>
      </c>
      <c r="F28" s="439"/>
      <c r="G28" s="439"/>
      <c r="H28" s="439"/>
      <c r="I28" s="439"/>
      <c r="J28" s="439"/>
      <c r="K28" s="440"/>
      <c r="L28" s="441">
        <v>1</v>
      </c>
      <c r="M28" s="442"/>
      <c r="N28" s="442"/>
      <c r="O28" s="442"/>
      <c r="P28" s="443"/>
      <c r="Q28" s="441">
        <v>6110</v>
      </c>
      <c r="R28" s="442"/>
      <c r="S28" s="442"/>
      <c r="T28" s="442"/>
      <c r="U28" s="442"/>
      <c r="V28" s="443"/>
      <c r="W28" s="507"/>
      <c r="X28" s="498"/>
      <c r="Y28" s="499"/>
      <c r="Z28" s="438" t="s">
        <v>179</v>
      </c>
      <c r="AA28" s="439"/>
      <c r="AB28" s="439"/>
      <c r="AC28" s="439"/>
      <c r="AD28" s="439"/>
      <c r="AE28" s="439"/>
      <c r="AF28" s="439"/>
      <c r="AG28" s="440"/>
      <c r="AH28" s="441" t="s">
        <v>126</v>
      </c>
      <c r="AI28" s="442"/>
      <c r="AJ28" s="442"/>
      <c r="AK28" s="442"/>
      <c r="AL28" s="443"/>
      <c r="AM28" s="441" t="s">
        <v>180</v>
      </c>
      <c r="AN28" s="442"/>
      <c r="AO28" s="442"/>
      <c r="AP28" s="442"/>
      <c r="AQ28" s="442"/>
      <c r="AR28" s="443"/>
      <c r="AS28" s="441" t="s">
        <v>126</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3370350</v>
      </c>
      <c r="BO28" s="461"/>
      <c r="BP28" s="461"/>
      <c r="BQ28" s="461"/>
      <c r="BR28" s="461"/>
      <c r="BS28" s="461"/>
      <c r="BT28" s="461"/>
      <c r="BU28" s="462"/>
      <c r="BV28" s="460">
        <v>3366944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182</v>
      </c>
      <c r="F29" s="439"/>
      <c r="G29" s="439"/>
      <c r="H29" s="439"/>
      <c r="I29" s="439"/>
      <c r="J29" s="439"/>
      <c r="K29" s="440"/>
      <c r="L29" s="441">
        <v>36</v>
      </c>
      <c r="M29" s="442"/>
      <c r="N29" s="442"/>
      <c r="O29" s="442"/>
      <c r="P29" s="443"/>
      <c r="Q29" s="441">
        <v>5630</v>
      </c>
      <c r="R29" s="442"/>
      <c r="S29" s="442"/>
      <c r="T29" s="442"/>
      <c r="U29" s="442"/>
      <c r="V29" s="443"/>
      <c r="W29" s="508"/>
      <c r="X29" s="509"/>
      <c r="Y29" s="510"/>
      <c r="Z29" s="438" t="s">
        <v>183</v>
      </c>
      <c r="AA29" s="439"/>
      <c r="AB29" s="439"/>
      <c r="AC29" s="439"/>
      <c r="AD29" s="439"/>
      <c r="AE29" s="439"/>
      <c r="AF29" s="439"/>
      <c r="AG29" s="440"/>
      <c r="AH29" s="441">
        <v>1983</v>
      </c>
      <c r="AI29" s="442"/>
      <c r="AJ29" s="442"/>
      <c r="AK29" s="442"/>
      <c r="AL29" s="443"/>
      <c r="AM29" s="441">
        <v>6285864</v>
      </c>
      <c r="AN29" s="442"/>
      <c r="AO29" s="442"/>
      <c r="AP29" s="442"/>
      <c r="AQ29" s="442"/>
      <c r="AR29" s="443"/>
      <c r="AS29" s="441">
        <v>3170</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789972</v>
      </c>
      <c r="BO29" s="466"/>
      <c r="BP29" s="466"/>
      <c r="BQ29" s="466"/>
      <c r="BR29" s="466"/>
      <c r="BS29" s="466"/>
      <c r="BT29" s="466"/>
      <c r="BU29" s="467"/>
      <c r="BV29" s="465">
        <v>659387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100</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9076798</v>
      </c>
      <c r="BO30" s="469"/>
      <c r="BP30" s="469"/>
      <c r="BQ30" s="469"/>
      <c r="BR30" s="469"/>
      <c r="BS30" s="469"/>
      <c r="BT30" s="469"/>
      <c r="BU30" s="470"/>
      <c r="BV30" s="468">
        <v>9119772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6</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11</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14</v>
      </c>
      <c r="BF34" s="424"/>
      <c r="BG34" s="423" t="str">
        <f>IF('各会計、関係団体の財政状況及び健全化判断比率'!B36="","",'各会計、関係団体の財政状況及び健全化判断比率'!B36)</f>
        <v>卸売市場事業特別会計</v>
      </c>
      <c r="BH34" s="423"/>
      <c r="BI34" s="423"/>
      <c r="BJ34" s="423"/>
      <c r="BK34" s="423"/>
      <c r="BL34" s="423"/>
      <c r="BM34" s="423"/>
      <c r="BN34" s="423"/>
      <c r="BO34" s="423"/>
      <c r="BP34" s="423"/>
      <c r="BQ34" s="423"/>
      <c r="BR34" s="423"/>
      <c r="BS34" s="423"/>
      <c r="BT34" s="423"/>
      <c r="BU34" s="423"/>
      <c r="BV34" s="213"/>
      <c r="BW34" s="424">
        <f>IF(BY34="","",MAX(C34:D43,U34:V43,AM34:AN43,BE34:BF43)+1)</f>
        <v>16</v>
      </c>
      <c r="BX34" s="424"/>
      <c r="BY34" s="423" t="str">
        <f>IF('各会計、関係団体の財政状況及び健全化判断比率'!B68="","",'各会計、関係団体の財政状況及び健全化判断比率'!B68)</f>
        <v>滋賀県市町村職員退職手当組合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大津市公園緑地協会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堅田駅西口土地区画整理事業特別会計（一般会計等）</v>
      </c>
      <c r="F35" s="423"/>
      <c r="G35" s="423"/>
      <c r="H35" s="423"/>
      <c r="I35" s="423"/>
      <c r="J35" s="423"/>
      <c r="K35" s="423"/>
      <c r="L35" s="423"/>
      <c r="M35" s="423"/>
      <c r="N35" s="423"/>
      <c r="O35" s="423"/>
      <c r="P35" s="423"/>
      <c r="Q35" s="423"/>
      <c r="R35" s="423"/>
      <c r="S35" s="423"/>
      <c r="T35" s="213"/>
      <c r="U35" s="424">
        <f>IF(W35="","",U34+1)</f>
        <v>7</v>
      </c>
      <c r="V35" s="424"/>
      <c r="W35" s="423" t="str">
        <f>IF('各会計、関係団体の財政状況及び健全化判断比率'!B29="","",'各会計、関係団体の財政状況及び健全化判断比率'!B29)</f>
        <v>国民健康保険事業特別会計（直診）</v>
      </c>
      <c r="X35" s="423"/>
      <c r="Y35" s="423"/>
      <c r="Z35" s="423"/>
      <c r="AA35" s="423"/>
      <c r="AB35" s="423"/>
      <c r="AC35" s="423"/>
      <c r="AD35" s="423"/>
      <c r="AE35" s="423"/>
      <c r="AF35" s="423"/>
      <c r="AG35" s="423"/>
      <c r="AH35" s="423"/>
      <c r="AI35" s="423"/>
      <c r="AJ35" s="423"/>
      <c r="AK35" s="423"/>
      <c r="AL35" s="213"/>
      <c r="AM35" s="424">
        <f t="shared" ref="AM35:AM43" si="0">IF(AO35="","",AM34+1)</f>
        <v>12</v>
      </c>
      <c r="AN35" s="424"/>
      <c r="AO35" s="423" t="str">
        <f>IF('各会計、関係団体の財政状況及び健全化判断比率'!B34="","",'各会計、関係団体の財政状況及び健全化判断比率'!B34)</f>
        <v>ガス事業会計</v>
      </c>
      <c r="AP35" s="423"/>
      <c r="AQ35" s="423"/>
      <c r="AR35" s="423"/>
      <c r="AS35" s="423"/>
      <c r="AT35" s="423"/>
      <c r="AU35" s="423"/>
      <c r="AV35" s="423"/>
      <c r="AW35" s="423"/>
      <c r="AX35" s="423"/>
      <c r="AY35" s="423"/>
      <c r="AZ35" s="423"/>
      <c r="BA35" s="423"/>
      <c r="BB35" s="423"/>
      <c r="BC35" s="423"/>
      <c r="BD35" s="213"/>
      <c r="BE35" s="424">
        <f t="shared" ref="BE35:BE43" si="1">IF(BG35="","",BE34+1)</f>
        <v>15</v>
      </c>
      <c r="BF35" s="424"/>
      <c r="BG35" s="423" t="str">
        <f>IF('各会計、関係団体の財政状況及び健全化判断比率'!B37="","",'各会計、関係団体の財政状況及び健全化判断比率'!B37)</f>
        <v>堅田駅西口土地区画整理事業特別会計（宅地造成）</v>
      </c>
      <c r="BH35" s="423"/>
      <c r="BI35" s="423"/>
      <c r="BJ35" s="423"/>
      <c r="BK35" s="423"/>
      <c r="BL35" s="423"/>
      <c r="BM35" s="423"/>
      <c r="BN35" s="423"/>
      <c r="BO35" s="423"/>
      <c r="BP35" s="423"/>
      <c r="BQ35" s="423"/>
      <c r="BR35" s="423"/>
      <c r="BS35" s="423"/>
      <c r="BT35" s="423"/>
      <c r="BU35" s="423"/>
      <c r="BV35" s="213"/>
      <c r="BW35" s="424">
        <f t="shared" ref="BW35:BW43" si="2">IF(BY35="","",BW34+1)</f>
        <v>17</v>
      </c>
      <c r="BX35" s="424"/>
      <c r="BY35" s="423" t="str">
        <f>IF('各会計、関係団体の財政状況及び健全化判断比率'!B69="","",'各会計、関係団体の財政状況及び健全化判断比率'!B69)</f>
        <v>滋賀県市町村職員研修センター</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大津市勤労者互助会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母子父子寡婦福祉資金貸付事業特別会計</v>
      </c>
      <c r="F36" s="423"/>
      <c r="G36" s="423"/>
      <c r="H36" s="423"/>
      <c r="I36" s="423"/>
      <c r="J36" s="423"/>
      <c r="K36" s="423"/>
      <c r="L36" s="423"/>
      <c r="M36" s="423"/>
      <c r="N36" s="423"/>
      <c r="O36" s="423"/>
      <c r="P36" s="423"/>
      <c r="Q36" s="423"/>
      <c r="R36" s="423"/>
      <c r="S36" s="423"/>
      <c r="T36" s="213"/>
      <c r="U36" s="424">
        <f t="shared" ref="U36:U43" si="4">IF(W36="","",U35+1)</f>
        <v>8</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f t="shared" si="0"/>
        <v>13</v>
      </c>
      <c r="AN36" s="424"/>
      <c r="AO36" s="423" t="str">
        <f>IF('各会計、関係団体の財政状況及び健全化判断比率'!B35="","",'各会計、関係団体の財政状況及び健全化判断比率'!B35)</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18</v>
      </c>
      <c r="BX36" s="424"/>
      <c r="BY36" s="423" t="str">
        <f>IF('各会計、関係団体の財政状況及び健全化判断比率'!B70="","",'各会計、関係団体の財政状況及び健全化判断比率'!B70)</f>
        <v>滋賀県後期高齢者医療広域連合（一般会計）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浜大津都市開発</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学校給食事業特別会計</v>
      </c>
      <c r="F37" s="423"/>
      <c r="G37" s="423"/>
      <c r="H37" s="423"/>
      <c r="I37" s="423"/>
      <c r="J37" s="423"/>
      <c r="K37" s="423"/>
      <c r="L37" s="423"/>
      <c r="M37" s="423"/>
      <c r="N37" s="423"/>
      <c r="O37" s="423"/>
      <c r="P37" s="423"/>
      <c r="Q37" s="423"/>
      <c r="R37" s="423"/>
      <c r="S37" s="423"/>
      <c r="T37" s="213"/>
      <c r="U37" s="424">
        <f t="shared" si="4"/>
        <v>9</v>
      </c>
      <c r="V37" s="424"/>
      <c r="W37" s="423" t="str">
        <f>IF('各会計、関係団体の財政状況及び健全化判断比率'!B31="","",'各会計、関係団体の財政状況及び健全化判断比率'!B31)</f>
        <v>後期高齢者医療事業特別会計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19</v>
      </c>
      <c r="BX37" s="424"/>
      <c r="BY37" s="423" t="str">
        <f>IF('各会計、関係団体の財政状況及び健全化判断比率'!B71="","",'各会計、関係団体の財政状況及び健全化判断比率'!B71)</f>
        <v>滋賀県後期高齢者医療広域連合（特別会計）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市立大津市民病院</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v>
      </c>
      <c r="DH37" s="425"/>
      <c r="DI37" s="217"/>
      <c r="DJ37" s="185"/>
      <c r="DK37" s="185"/>
      <c r="DL37" s="185"/>
      <c r="DM37" s="185"/>
      <c r="DN37" s="185"/>
      <c r="DO37" s="185"/>
    </row>
    <row r="38" spans="1:119" ht="32.25" customHeight="1">
      <c r="A38" s="186"/>
      <c r="B38" s="212"/>
      <c r="C38" s="424">
        <f t="shared" ref="C38:C43" si="5">IF(E38="","",C37+1)</f>
        <v>5</v>
      </c>
      <c r="D38" s="424"/>
      <c r="E38" s="423" t="str">
        <f>IF('各会計、関係団体の財政状況及び健全化判断比率'!B11="","",'各会計、関係団体の財政状況及び健全化判断比率'!B11)</f>
        <v>病院事業債管理特別会計</v>
      </c>
      <c r="F38" s="423"/>
      <c r="G38" s="423"/>
      <c r="H38" s="423"/>
      <c r="I38" s="423"/>
      <c r="J38" s="423"/>
      <c r="K38" s="423"/>
      <c r="L38" s="423"/>
      <c r="M38" s="423"/>
      <c r="N38" s="423"/>
      <c r="O38" s="423"/>
      <c r="P38" s="423"/>
      <c r="Q38" s="423"/>
      <c r="R38" s="423"/>
      <c r="S38" s="423"/>
      <c r="T38" s="213"/>
      <c r="U38" s="424">
        <f t="shared" si="4"/>
        <v>10</v>
      </c>
      <c r="V38" s="424"/>
      <c r="W38" s="423" t="str">
        <f>IF('各会計、関係団体の財政状況及び健全化判断比率'!B32="","",'各会計、関係団体の財政状況及び健全化判断比率'!B32)</f>
        <v>駐車場事業特別会計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20</v>
      </c>
      <c r="BX38" s="424"/>
      <c r="BY38" s="423" t="str">
        <f>IF('各会計、関係団体の財政状況及び健全化判断比率'!B72="","",'各会計、関係団体の財政状況及び健全化判断比率'!B72)</f>
        <v>滋賀県市町村交通災害共済組合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Z+QNSAZnU/8WLb7l9dyizayKpip/K5M+lm8y3eBEAdKOXjWaNPtbq/Jkv7RNI4r27en4Drj1Izihjox/U3K0hw==" saltValue="4lL2H9G/7NlsGDSNBk3f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44" t="s">
        <v>573</v>
      </c>
      <c r="D34" s="1244"/>
      <c r="E34" s="1245"/>
      <c r="F34" s="32">
        <v>21.51</v>
      </c>
      <c r="G34" s="33">
        <v>20.43</v>
      </c>
      <c r="H34" s="33">
        <v>20.68</v>
      </c>
      <c r="I34" s="33">
        <v>20.83</v>
      </c>
      <c r="J34" s="34">
        <v>34.07</v>
      </c>
      <c r="K34" s="22"/>
      <c r="L34" s="22"/>
      <c r="M34" s="22"/>
      <c r="N34" s="22"/>
      <c r="O34" s="22"/>
      <c r="P34" s="22"/>
    </row>
    <row r="35" spans="1:16" ht="39" customHeight="1">
      <c r="A35" s="22"/>
      <c r="B35" s="35"/>
      <c r="C35" s="1238" t="s">
        <v>574</v>
      </c>
      <c r="D35" s="1239"/>
      <c r="E35" s="1240"/>
      <c r="F35" s="36">
        <v>4.29</v>
      </c>
      <c r="G35" s="37">
        <v>5.27</v>
      </c>
      <c r="H35" s="37">
        <v>6.22</v>
      </c>
      <c r="I35" s="37">
        <v>6.08</v>
      </c>
      <c r="J35" s="38">
        <v>6.34</v>
      </c>
      <c r="K35" s="22"/>
      <c r="L35" s="22"/>
      <c r="M35" s="22"/>
      <c r="N35" s="22"/>
      <c r="O35" s="22"/>
      <c r="P35" s="22"/>
    </row>
    <row r="36" spans="1:16" ht="39" customHeight="1">
      <c r="A36" s="22"/>
      <c r="B36" s="35"/>
      <c r="C36" s="1238" t="s">
        <v>575</v>
      </c>
      <c r="D36" s="1239"/>
      <c r="E36" s="1240"/>
      <c r="F36" s="36">
        <v>7.25</v>
      </c>
      <c r="G36" s="37">
        <v>9.8699999999999992</v>
      </c>
      <c r="H36" s="37">
        <v>8.33</v>
      </c>
      <c r="I36" s="37">
        <v>6.09</v>
      </c>
      <c r="J36" s="38">
        <v>5.14</v>
      </c>
      <c r="K36" s="22"/>
      <c r="L36" s="22"/>
      <c r="M36" s="22"/>
      <c r="N36" s="22"/>
      <c r="O36" s="22"/>
      <c r="P36" s="22"/>
    </row>
    <row r="37" spans="1:16" ht="39" customHeight="1">
      <c r="A37" s="22"/>
      <c r="B37" s="35"/>
      <c r="C37" s="1238" t="s">
        <v>576</v>
      </c>
      <c r="D37" s="1239"/>
      <c r="E37" s="1240"/>
      <c r="F37" s="36">
        <v>2.23</v>
      </c>
      <c r="G37" s="37">
        <v>1.94</v>
      </c>
      <c r="H37" s="37">
        <v>1.26</v>
      </c>
      <c r="I37" s="37">
        <v>5.08</v>
      </c>
      <c r="J37" s="38">
        <v>1.86</v>
      </c>
      <c r="K37" s="22"/>
      <c r="L37" s="22"/>
      <c r="M37" s="22"/>
      <c r="N37" s="22"/>
      <c r="O37" s="22"/>
      <c r="P37" s="22"/>
    </row>
    <row r="38" spans="1:16" ht="39" customHeight="1">
      <c r="A38" s="22"/>
      <c r="B38" s="35"/>
      <c r="C38" s="1238" t="s">
        <v>577</v>
      </c>
      <c r="D38" s="1239"/>
      <c r="E38" s="1240"/>
      <c r="F38" s="36">
        <v>0.12</v>
      </c>
      <c r="G38" s="37">
        <v>0.42</v>
      </c>
      <c r="H38" s="37">
        <v>0.56999999999999995</v>
      </c>
      <c r="I38" s="37">
        <v>1.42</v>
      </c>
      <c r="J38" s="38">
        <v>1.35</v>
      </c>
      <c r="K38" s="22"/>
      <c r="L38" s="22"/>
      <c r="M38" s="22"/>
      <c r="N38" s="22"/>
      <c r="O38" s="22"/>
      <c r="P38" s="22"/>
    </row>
    <row r="39" spans="1:16" ht="39" customHeight="1">
      <c r="A39" s="22"/>
      <c r="B39" s="35"/>
      <c r="C39" s="1238" t="s">
        <v>578</v>
      </c>
      <c r="D39" s="1239"/>
      <c r="E39" s="1240"/>
      <c r="F39" s="36">
        <v>0.02</v>
      </c>
      <c r="G39" s="37">
        <v>0.03</v>
      </c>
      <c r="H39" s="37">
        <v>0.1</v>
      </c>
      <c r="I39" s="37">
        <v>0.13</v>
      </c>
      <c r="J39" s="38">
        <v>0.12</v>
      </c>
      <c r="K39" s="22"/>
      <c r="L39" s="22"/>
      <c r="M39" s="22"/>
      <c r="N39" s="22"/>
      <c r="O39" s="22"/>
      <c r="P39" s="22"/>
    </row>
    <row r="40" spans="1:16" ht="39" customHeight="1">
      <c r="A40" s="22"/>
      <c r="B40" s="35"/>
      <c r="C40" s="1238" t="s">
        <v>579</v>
      </c>
      <c r="D40" s="1239"/>
      <c r="E40" s="1240"/>
      <c r="F40" s="36">
        <v>0.68</v>
      </c>
      <c r="G40" s="37">
        <v>0.21</v>
      </c>
      <c r="H40" s="37">
        <v>0.37</v>
      </c>
      <c r="I40" s="37">
        <v>1.65</v>
      </c>
      <c r="J40" s="38">
        <v>0.05</v>
      </c>
      <c r="K40" s="22"/>
      <c r="L40" s="22"/>
      <c r="M40" s="22"/>
      <c r="N40" s="22"/>
      <c r="O40" s="22"/>
      <c r="P40" s="22"/>
    </row>
    <row r="41" spans="1:16" ht="39" customHeight="1">
      <c r="A41" s="22"/>
      <c r="B41" s="35"/>
      <c r="C41" s="1238" t="s">
        <v>580</v>
      </c>
      <c r="D41" s="1239"/>
      <c r="E41" s="1240"/>
      <c r="F41" s="36" t="s">
        <v>526</v>
      </c>
      <c r="G41" s="37">
        <v>0</v>
      </c>
      <c r="H41" s="37">
        <v>0</v>
      </c>
      <c r="I41" s="37">
        <v>0</v>
      </c>
      <c r="J41" s="38">
        <v>0.01</v>
      </c>
      <c r="K41" s="22"/>
      <c r="L41" s="22"/>
      <c r="M41" s="22"/>
      <c r="N41" s="22"/>
      <c r="O41" s="22"/>
      <c r="P41" s="22"/>
    </row>
    <row r="42" spans="1:16" ht="39" customHeight="1">
      <c r="A42" s="22"/>
      <c r="B42" s="39"/>
      <c r="C42" s="1238" t="s">
        <v>581</v>
      </c>
      <c r="D42" s="1239"/>
      <c r="E42" s="1240"/>
      <c r="F42" s="36" t="s">
        <v>526</v>
      </c>
      <c r="G42" s="37" t="s">
        <v>526</v>
      </c>
      <c r="H42" s="37" t="s">
        <v>526</v>
      </c>
      <c r="I42" s="37" t="s">
        <v>526</v>
      </c>
      <c r="J42" s="38" t="s">
        <v>526</v>
      </c>
      <c r="K42" s="22"/>
      <c r="L42" s="22"/>
      <c r="M42" s="22"/>
      <c r="N42" s="22"/>
      <c r="O42" s="22"/>
      <c r="P42" s="22"/>
    </row>
    <row r="43" spans="1:16" ht="39" customHeight="1" thickBot="1">
      <c r="A43" s="22"/>
      <c r="B43" s="40"/>
      <c r="C43" s="1241" t="s">
        <v>582</v>
      </c>
      <c r="D43" s="1242"/>
      <c r="E43" s="1243"/>
      <c r="F43" s="41">
        <v>2.44</v>
      </c>
      <c r="G43" s="42">
        <v>1.18</v>
      </c>
      <c r="H43" s="42">
        <v>2.42</v>
      </c>
      <c r="I43" s="42">
        <v>0.03</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ta+WPq+uH4BBvutzllhloEYWOl7sWTz7VJ393HOJkuDP3Hcem/5Oph0Ask+28rYhKnht7XkCa+sbmjPVDa40Q==" saltValue="EqF4ytptNhTAPct8tJTw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64" t="s">
        <v>10</v>
      </c>
      <c r="C45" s="1265"/>
      <c r="D45" s="58"/>
      <c r="E45" s="1270" t="s">
        <v>11</v>
      </c>
      <c r="F45" s="1270"/>
      <c r="G45" s="1270"/>
      <c r="H45" s="1270"/>
      <c r="I45" s="1270"/>
      <c r="J45" s="1271"/>
      <c r="K45" s="59">
        <v>11795</v>
      </c>
      <c r="L45" s="60">
        <v>10881</v>
      </c>
      <c r="M45" s="60">
        <v>10948</v>
      </c>
      <c r="N45" s="60">
        <v>12893</v>
      </c>
      <c r="O45" s="61">
        <v>12479</v>
      </c>
      <c r="P45" s="48"/>
      <c r="Q45" s="48"/>
      <c r="R45" s="48"/>
      <c r="S45" s="48"/>
      <c r="T45" s="48"/>
      <c r="U45" s="48"/>
    </row>
    <row r="46" spans="1:21" ht="30.75" customHeight="1">
      <c r="A46" s="48"/>
      <c r="B46" s="1266"/>
      <c r="C46" s="1267"/>
      <c r="D46" s="62"/>
      <c r="E46" s="1248" t="s">
        <v>12</v>
      </c>
      <c r="F46" s="1248"/>
      <c r="G46" s="1248"/>
      <c r="H46" s="1248"/>
      <c r="I46" s="1248"/>
      <c r="J46" s="1249"/>
      <c r="K46" s="63" t="s">
        <v>526</v>
      </c>
      <c r="L46" s="64" t="s">
        <v>526</v>
      </c>
      <c r="M46" s="64" t="s">
        <v>526</v>
      </c>
      <c r="N46" s="64" t="s">
        <v>526</v>
      </c>
      <c r="O46" s="65" t="s">
        <v>526</v>
      </c>
      <c r="P46" s="48"/>
      <c r="Q46" s="48"/>
      <c r="R46" s="48"/>
      <c r="S46" s="48"/>
      <c r="T46" s="48"/>
      <c r="U46" s="48"/>
    </row>
    <row r="47" spans="1:21" ht="30.75" customHeight="1">
      <c r="A47" s="48"/>
      <c r="B47" s="1266"/>
      <c r="C47" s="1267"/>
      <c r="D47" s="62"/>
      <c r="E47" s="1248" t="s">
        <v>13</v>
      </c>
      <c r="F47" s="1248"/>
      <c r="G47" s="1248"/>
      <c r="H47" s="1248"/>
      <c r="I47" s="1248"/>
      <c r="J47" s="1249"/>
      <c r="K47" s="63" t="s">
        <v>526</v>
      </c>
      <c r="L47" s="64" t="s">
        <v>526</v>
      </c>
      <c r="M47" s="64" t="s">
        <v>526</v>
      </c>
      <c r="N47" s="64" t="s">
        <v>526</v>
      </c>
      <c r="O47" s="65" t="s">
        <v>526</v>
      </c>
      <c r="P47" s="48"/>
      <c r="Q47" s="48"/>
      <c r="R47" s="48"/>
      <c r="S47" s="48"/>
      <c r="T47" s="48"/>
      <c r="U47" s="48"/>
    </row>
    <row r="48" spans="1:21" ht="30.75" customHeight="1">
      <c r="A48" s="48"/>
      <c r="B48" s="1266"/>
      <c r="C48" s="1267"/>
      <c r="D48" s="62"/>
      <c r="E48" s="1248" t="s">
        <v>14</v>
      </c>
      <c r="F48" s="1248"/>
      <c r="G48" s="1248"/>
      <c r="H48" s="1248"/>
      <c r="I48" s="1248"/>
      <c r="J48" s="1249"/>
      <c r="K48" s="63">
        <v>4079</v>
      </c>
      <c r="L48" s="64">
        <v>4218</v>
      </c>
      <c r="M48" s="64">
        <v>2969</v>
      </c>
      <c r="N48" s="64">
        <v>1059</v>
      </c>
      <c r="O48" s="65">
        <v>1509</v>
      </c>
      <c r="P48" s="48"/>
      <c r="Q48" s="48"/>
      <c r="R48" s="48"/>
      <c r="S48" s="48"/>
      <c r="T48" s="48"/>
      <c r="U48" s="48"/>
    </row>
    <row r="49" spans="1:21" ht="30.75" customHeight="1">
      <c r="A49" s="48"/>
      <c r="B49" s="1266"/>
      <c r="C49" s="1267"/>
      <c r="D49" s="62"/>
      <c r="E49" s="1248" t="s">
        <v>15</v>
      </c>
      <c r="F49" s="1248"/>
      <c r="G49" s="1248"/>
      <c r="H49" s="1248"/>
      <c r="I49" s="1248"/>
      <c r="J49" s="1249"/>
      <c r="K49" s="63" t="s">
        <v>526</v>
      </c>
      <c r="L49" s="64" t="s">
        <v>526</v>
      </c>
      <c r="M49" s="64" t="s">
        <v>526</v>
      </c>
      <c r="N49" s="64" t="s">
        <v>526</v>
      </c>
      <c r="O49" s="65" t="s">
        <v>526</v>
      </c>
      <c r="P49" s="48"/>
      <c r="Q49" s="48"/>
      <c r="R49" s="48"/>
      <c r="S49" s="48"/>
      <c r="T49" s="48"/>
      <c r="U49" s="48"/>
    </row>
    <row r="50" spans="1:21" ht="30.75" customHeight="1">
      <c r="A50" s="48"/>
      <c r="B50" s="1266"/>
      <c r="C50" s="1267"/>
      <c r="D50" s="62"/>
      <c r="E50" s="1248" t="s">
        <v>16</v>
      </c>
      <c r="F50" s="1248"/>
      <c r="G50" s="1248"/>
      <c r="H50" s="1248"/>
      <c r="I50" s="1248"/>
      <c r="J50" s="1249"/>
      <c r="K50" s="63">
        <v>150</v>
      </c>
      <c r="L50" s="64">
        <v>124</v>
      </c>
      <c r="M50" s="64">
        <v>116</v>
      </c>
      <c r="N50" s="64">
        <v>116</v>
      </c>
      <c r="O50" s="65">
        <v>108</v>
      </c>
      <c r="P50" s="48"/>
      <c r="Q50" s="48"/>
      <c r="R50" s="48"/>
      <c r="S50" s="48"/>
      <c r="T50" s="48"/>
      <c r="U50" s="48"/>
    </row>
    <row r="51" spans="1:21" ht="30.75" customHeight="1">
      <c r="A51" s="48"/>
      <c r="B51" s="1268"/>
      <c r="C51" s="1269"/>
      <c r="D51" s="66"/>
      <c r="E51" s="1248" t="s">
        <v>17</v>
      </c>
      <c r="F51" s="1248"/>
      <c r="G51" s="1248"/>
      <c r="H51" s="1248"/>
      <c r="I51" s="1248"/>
      <c r="J51" s="1249"/>
      <c r="K51" s="63">
        <v>2</v>
      </c>
      <c r="L51" s="64">
        <v>2</v>
      </c>
      <c r="M51" s="64">
        <v>1</v>
      </c>
      <c r="N51" s="64">
        <v>1</v>
      </c>
      <c r="O51" s="65">
        <v>0</v>
      </c>
      <c r="P51" s="48"/>
      <c r="Q51" s="48"/>
      <c r="R51" s="48"/>
      <c r="S51" s="48"/>
      <c r="T51" s="48"/>
      <c r="U51" s="48"/>
    </row>
    <row r="52" spans="1:21" ht="30.75" customHeight="1">
      <c r="A52" s="48"/>
      <c r="B52" s="1246" t="s">
        <v>18</v>
      </c>
      <c r="C52" s="1247"/>
      <c r="D52" s="66"/>
      <c r="E52" s="1248" t="s">
        <v>19</v>
      </c>
      <c r="F52" s="1248"/>
      <c r="G52" s="1248"/>
      <c r="H52" s="1248"/>
      <c r="I52" s="1248"/>
      <c r="J52" s="1249"/>
      <c r="K52" s="63">
        <v>12780</v>
      </c>
      <c r="L52" s="64">
        <v>12280</v>
      </c>
      <c r="M52" s="64">
        <v>12423</v>
      </c>
      <c r="N52" s="64">
        <v>13666</v>
      </c>
      <c r="O52" s="65">
        <v>13862</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3246</v>
      </c>
      <c r="L53" s="69">
        <v>2945</v>
      </c>
      <c r="M53" s="69">
        <v>1611</v>
      </c>
      <c r="N53" s="69">
        <v>403</v>
      </c>
      <c r="O53" s="70">
        <v>234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c r="B57" s="1254" t="s">
        <v>24</v>
      </c>
      <c r="C57" s="1255"/>
      <c r="D57" s="1258" t="s">
        <v>25</v>
      </c>
      <c r="E57" s="1259"/>
      <c r="F57" s="1259"/>
      <c r="G57" s="1259"/>
      <c r="H57" s="1259"/>
      <c r="I57" s="1259"/>
      <c r="J57" s="1260"/>
      <c r="K57" s="82" t="s">
        <v>608</v>
      </c>
      <c r="L57" s="83" t="s">
        <v>609</v>
      </c>
      <c r="M57" s="83" t="s">
        <v>609</v>
      </c>
      <c r="N57" s="83" t="s">
        <v>609</v>
      </c>
      <c r="O57" s="84" t="s">
        <v>609</v>
      </c>
    </row>
    <row r="58" spans="1:21" ht="31.5" customHeight="1" thickBot="1">
      <c r="B58" s="1256"/>
      <c r="C58" s="1257"/>
      <c r="D58" s="1261" t="s">
        <v>26</v>
      </c>
      <c r="E58" s="1262"/>
      <c r="F58" s="1262"/>
      <c r="G58" s="1262"/>
      <c r="H58" s="1262"/>
      <c r="I58" s="1262"/>
      <c r="J58" s="1263"/>
      <c r="K58" s="85" t="s">
        <v>609</v>
      </c>
      <c r="L58" s="86" t="s">
        <v>610</v>
      </c>
      <c r="M58" s="86" t="s">
        <v>609</v>
      </c>
      <c r="N58" s="86" t="s">
        <v>610</v>
      </c>
      <c r="O58" s="87" t="s">
        <v>610</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LCmuz7/hblX5uZqE3lcZcKHGnOd+XB4ntMlbvZeHJhnIKLcBwsM4860dsXBKAn7fi0DgqajTMX0MPHYUaQZ5Q==" saltValue="nG+E38vR2f7gU8dZjc0O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567</v>
      </c>
      <c r="J40" s="99" t="s">
        <v>568</v>
      </c>
      <c r="K40" s="99" t="s">
        <v>569</v>
      </c>
      <c r="L40" s="99" t="s">
        <v>570</v>
      </c>
      <c r="M40" s="100" t="s">
        <v>571</v>
      </c>
    </row>
    <row r="41" spans="2:13" ht="27.75" customHeight="1">
      <c r="B41" s="1284" t="s">
        <v>29</v>
      </c>
      <c r="C41" s="1285"/>
      <c r="D41" s="101"/>
      <c r="E41" s="1286" t="s">
        <v>30</v>
      </c>
      <c r="F41" s="1286"/>
      <c r="G41" s="1286"/>
      <c r="H41" s="1287"/>
      <c r="I41" s="102">
        <v>114909</v>
      </c>
      <c r="J41" s="103">
        <v>116499</v>
      </c>
      <c r="K41" s="103">
        <v>117126</v>
      </c>
      <c r="L41" s="103">
        <v>118861</v>
      </c>
      <c r="M41" s="104">
        <v>116139</v>
      </c>
    </row>
    <row r="42" spans="2:13" ht="27.75" customHeight="1">
      <c r="B42" s="1274"/>
      <c r="C42" s="1275"/>
      <c r="D42" s="105"/>
      <c r="E42" s="1278" t="s">
        <v>31</v>
      </c>
      <c r="F42" s="1278"/>
      <c r="G42" s="1278"/>
      <c r="H42" s="1279"/>
      <c r="I42" s="106">
        <v>792</v>
      </c>
      <c r="J42" s="107">
        <v>2101</v>
      </c>
      <c r="K42" s="107">
        <v>465</v>
      </c>
      <c r="L42" s="107">
        <v>307</v>
      </c>
      <c r="M42" s="108">
        <v>1350</v>
      </c>
    </row>
    <row r="43" spans="2:13" ht="27.75" customHeight="1">
      <c r="B43" s="1274"/>
      <c r="C43" s="1275"/>
      <c r="D43" s="105"/>
      <c r="E43" s="1278" t="s">
        <v>32</v>
      </c>
      <c r="F43" s="1278"/>
      <c r="G43" s="1278"/>
      <c r="H43" s="1279"/>
      <c r="I43" s="106">
        <v>42519</v>
      </c>
      <c r="J43" s="107">
        <v>38504</v>
      </c>
      <c r="K43" s="107">
        <v>30372</v>
      </c>
      <c r="L43" s="107">
        <v>15280</v>
      </c>
      <c r="M43" s="108">
        <v>10715</v>
      </c>
    </row>
    <row r="44" spans="2:13" ht="27.75" customHeight="1">
      <c r="B44" s="1274"/>
      <c r="C44" s="1275"/>
      <c r="D44" s="105"/>
      <c r="E44" s="1278" t="s">
        <v>33</v>
      </c>
      <c r="F44" s="1278"/>
      <c r="G44" s="1278"/>
      <c r="H44" s="1279"/>
      <c r="I44" s="106" t="s">
        <v>526</v>
      </c>
      <c r="J44" s="107" t="s">
        <v>526</v>
      </c>
      <c r="K44" s="107" t="s">
        <v>526</v>
      </c>
      <c r="L44" s="107" t="s">
        <v>526</v>
      </c>
      <c r="M44" s="108" t="s">
        <v>526</v>
      </c>
    </row>
    <row r="45" spans="2:13" ht="27.75" customHeight="1">
      <c r="B45" s="1274"/>
      <c r="C45" s="1275"/>
      <c r="D45" s="105"/>
      <c r="E45" s="1278" t="s">
        <v>34</v>
      </c>
      <c r="F45" s="1278"/>
      <c r="G45" s="1278"/>
      <c r="H45" s="1279"/>
      <c r="I45" s="106">
        <v>14768</v>
      </c>
      <c r="J45" s="107">
        <v>14942</v>
      </c>
      <c r="K45" s="107">
        <v>14616</v>
      </c>
      <c r="L45" s="107">
        <v>14891</v>
      </c>
      <c r="M45" s="108">
        <v>14105</v>
      </c>
    </row>
    <row r="46" spans="2:13" ht="27.75" customHeight="1">
      <c r="B46" s="1274"/>
      <c r="C46" s="1275"/>
      <c r="D46" s="109"/>
      <c r="E46" s="1278" t="s">
        <v>35</v>
      </c>
      <c r="F46" s="1278"/>
      <c r="G46" s="1278"/>
      <c r="H46" s="1279"/>
      <c r="I46" s="106" t="s">
        <v>526</v>
      </c>
      <c r="J46" s="107" t="s">
        <v>526</v>
      </c>
      <c r="K46" s="107" t="s">
        <v>526</v>
      </c>
      <c r="L46" s="107">
        <v>5637</v>
      </c>
      <c r="M46" s="108">
        <v>4769</v>
      </c>
    </row>
    <row r="47" spans="2:13" ht="27.75" customHeight="1">
      <c r="B47" s="1274"/>
      <c r="C47" s="1275"/>
      <c r="D47" s="110"/>
      <c r="E47" s="1288" t="s">
        <v>36</v>
      </c>
      <c r="F47" s="1289"/>
      <c r="G47" s="1289"/>
      <c r="H47" s="1290"/>
      <c r="I47" s="106" t="s">
        <v>526</v>
      </c>
      <c r="J47" s="107" t="s">
        <v>526</v>
      </c>
      <c r="K47" s="107" t="s">
        <v>526</v>
      </c>
      <c r="L47" s="107" t="s">
        <v>526</v>
      </c>
      <c r="M47" s="108" t="s">
        <v>526</v>
      </c>
    </row>
    <row r="48" spans="2:13" ht="27.75" customHeight="1">
      <c r="B48" s="1274"/>
      <c r="C48" s="1275"/>
      <c r="D48" s="105"/>
      <c r="E48" s="1278" t="s">
        <v>37</v>
      </c>
      <c r="F48" s="1278"/>
      <c r="G48" s="1278"/>
      <c r="H48" s="1279"/>
      <c r="I48" s="106" t="s">
        <v>526</v>
      </c>
      <c r="J48" s="107" t="s">
        <v>526</v>
      </c>
      <c r="K48" s="107" t="s">
        <v>526</v>
      </c>
      <c r="L48" s="107" t="s">
        <v>526</v>
      </c>
      <c r="M48" s="108" t="s">
        <v>526</v>
      </c>
    </row>
    <row r="49" spans="2:13" ht="27.75" customHeight="1">
      <c r="B49" s="1276"/>
      <c r="C49" s="1277"/>
      <c r="D49" s="105"/>
      <c r="E49" s="1278" t="s">
        <v>38</v>
      </c>
      <c r="F49" s="1278"/>
      <c r="G49" s="1278"/>
      <c r="H49" s="1279"/>
      <c r="I49" s="106" t="s">
        <v>526</v>
      </c>
      <c r="J49" s="107" t="s">
        <v>526</v>
      </c>
      <c r="K49" s="107" t="s">
        <v>526</v>
      </c>
      <c r="L49" s="107" t="s">
        <v>526</v>
      </c>
      <c r="M49" s="108" t="s">
        <v>526</v>
      </c>
    </row>
    <row r="50" spans="2:13" ht="27.75" customHeight="1">
      <c r="B50" s="1272" t="s">
        <v>39</v>
      </c>
      <c r="C50" s="1273"/>
      <c r="D50" s="111"/>
      <c r="E50" s="1278" t="s">
        <v>40</v>
      </c>
      <c r="F50" s="1278"/>
      <c r="G50" s="1278"/>
      <c r="H50" s="1279"/>
      <c r="I50" s="106">
        <v>12095</v>
      </c>
      <c r="J50" s="107">
        <v>12381</v>
      </c>
      <c r="K50" s="107">
        <v>10132</v>
      </c>
      <c r="L50" s="107">
        <v>9900</v>
      </c>
      <c r="M50" s="108">
        <v>9881</v>
      </c>
    </row>
    <row r="51" spans="2:13" ht="27.75" customHeight="1">
      <c r="B51" s="1274"/>
      <c r="C51" s="1275"/>
      <c r="D51" s="105"/>
      <c r="E51" s="1278" t="s">
        <v>41</v>
      </c>
      <c r="F51" s="1278"/>
      <c r="G51" s="1278"/>
      <c r="H51" s="1279"/>
      <c r="I51" s="106">
        <v>37403</v>
      </c>
      <c r="J51" s="107">
        <v>34308</v>
      </c>
      <c r="K51" s="107">
        <v>31681</v>
      </c>
      <c r="L51" s="107">
        <v>27413</v>
      </c>
      <c r="M51" s="108">
        <v>26547</v>
      </c>
    </row>
    <row r="52" spans="2:13" ht="27.75" customHeight="1">
      <c r="B52" s="1276"/>
      <c r="C52" s="1277"/>
      <c r="D52" s="105"/>
      <c r="E52" s="1278" t="s">
        <v>42</v>
      </c>
      <c r="F52" s="1278"/>
      <c r="G52" s="1278"/>
      <c r="H52" s="1279"/>
      <c r="I52" s="106">
        <v>111310</v>
      </c>
      <c r="J52" s="107">
        <v>111562</v>
      </c>
      <c r="K52" s="107">
        <v>109699</v>
      </c>
      <c r="L52" s="107">
        <v>107626</v>
      </c>
      <c r="M52" s="108">
        <v>106551</v>
      </c>
    </row>
    <row r="53" spans="2:13" ht="27.75" customHeight="1" thickBot="1">
      <c r="B53" s="1280" t="s">
        <v>43</v>
      </c>
      <c r="C53" s="1281"/>
      <c r="D53" s="112"/>
      <c r="E53" s="1282" t="s">
        <v>44</v>
      </c>
      <c r="F53" s="1282"/>
      <c r="G53" s="1282"/>
      <c r="H53" s="1283"/>
      <c r="I53" s="113">
        <v>12180</v>
      </c>
      <c r="J53" s="114">
        <v>13795</v>
      </c>
      <c r="K53" s="114">
        <v>11066</v>
      </c>
      <c r="L53" s="114">
        <v>10037</v>
      </c>
      <c r="M53" s="115">
        <v>4098</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xpAS8hipGC3DHugw2TrP0dlKryMB4aB3A7XhtVr3ugJAGKTov4pcBZR5RuY7unEjqEL0Ev2abtHI2QqkYKIJA==" saltValue="hsBs/51P1tBag3Giy2Tr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569</v>
      </c>
      <c r="G54" s="124" t="s">
        <v>570</v>
      </c>
      <c r="H54" s="125" t="s">
        <v>571</v>
      </c>
    </row>
    <row r="55" spans="2:8" ht="52.5" customHeight="1">
      <c r="B55" s="126"/>
      <c r="C55" s="1299" t="s">
        <v>47</v>
      </c>
      <c r="D55" s="1299"/>
      <c r="E55" s="1300"/>
      <c r="F55" s="127">
        <v>3362</v>
      </c>
      <c r="G55" s="127">
        <v>3367</v>
      </c>
      <c r="H55" s="128">
        <v>3370</v>
      </c>
    </row>
    <row r="56" spans="2:8" ht="52.5" customHeight="1">
      <c r="B56" s="129"/>
      <c r="C56" s="1301" t="s">
        <v>48</v>
      </c>
      <c r="D56" s="1301"/>
      <c r="E56" s="1302"/>
      <c r="F56" s="130">
        <v>608</v>
      </c>
      <c r="G56" s="130">
        <v>659</v>
      </c>
      <c r="H56" s="131">
        <v>790</v>
      </c>
    </row>
    <row r="57" spans="2:8" ht="53.25" customHeight="1">
      <c r="B57" s="129"/>
      <c r="C57" s="1303" t="s">
        <v>49</v>
      </c>
      <c r="D57" s="1303"/>
      <c r="E57" s="1304"/>
      <c r="F57" s="132">
        <v>9238</v>
      </c>
      <c r="G57" s="132">
        <v>9120</v>
      </c>
      <c r="H57" s="133">
        <v>9077</v>
      </c>
    </row>
    <row r="58" spans="2:8" ht="45.75" customHeight="1">
      <c r="B58" s="134"/>
      <c r="C58" s="1291" t="s">
        <v>603</v>
      </c>
      <c r="D58" s="1292"/>
      <c r="E58" s="1293"/>
      <c r="F58" s="135">
        <v>3654</v>
      </c>
      <c r="G58" s="135">
        <v>3654</v>
      </c>
      <c r="H58" s="136">
        <v>3655</v>
      </c>
    </row>
    <row r="59" spans="2:8" ht="45.75" customHeight="1">
      <c r="B59" s="134"/>
      <c r="C59" s="1291" t="s">
        <v>604</v>
      </c>
      <c r="D59" s="1292"/>
      <c r="E59" s="1293"/>
      <c r="F59" s="135">
        <v>1290</v>
      </c>
      <c r="G59" s="135">
        <v>1291</v>
      </c>
      <c r="H59" s="136">
        <v>1293</v>
      </c>
    </row>
    <row r="60" spans="2:8" ht="45.75" customHeight="1">
      <c r="B60" s="134"/>
      <c r="C60" s="1291" t="s">
        <v>605</v>
      </c>
      <c r="D60" s="1292"/>
      <c r="E60" s="1293"/>
      <c r="F60" s="135">
        <v>1185</v>
      </c>
      <c r="G60" s="135">
        <v>1186</v>
      </c>
      <c r="H60" s="136">
        <v>1187</v>
      </c>
    </row>
    <row r="61" spans="2:8" ht="45.75" customHeight="1">
      <c r="B61" s="134"/>
      <c r="C61" s="1291" t="s">
        <v>606</v>
      </c>
      <c r="D61" s="1292"/>
      <c r="E61" s="1293"/>
      <c r="F61" s="135">
        <v>1140</v>
      </c>
      <c r="G61" s="135">
        <v>1141</v>
      </c>
      <c r="H61" s="136">
        <v>1142</v>
      </c>
    </row>
    <row r="62" spans="2:8" ht="45.75" customHeight="1" thickBot="1">
      <c r="B62" s="137"/>
      <c r="C62" s="1294" t="s">
        <v>607</v>
      </c>
      <c r="D62" s="1295"/>
      <c r="E62" s="1296"/>
      <c r="F62" s="138">
        <v>986</v>
      </c>
      <c r="G62" s="138">
        <v>911</v>
      </c>
      <c r="H62" s="139">
        <v>903</v>
      </c>
    </row>
    <row r="63" spans="2:8" ht="52.5" customHeight="1" thickBot="1">
      <c r="B63" s="140"/>
      <c r="C63" s="1297" t="s">
        <v>50</v>
      </c>
      <c r="D63" s="1297"/>
      <c r="E63" s="1298"/>
      <c r="F63" s="141">
        <v>13208</v>
      </c>
      <c r="G63" s="141">
        <v>13146</v>
      </c>
      <c r="H63" s="142">
        <v>13237</v>
      </c>
    </row>
    <row r="64" spans="2:8" ht="15" customHeight="1"/>
    <row r="65" ht="0" hidden="1" customHeight="1"/>
    <row r="66" ht="0" hidden="1" customHeight="1"/>
  </sheetData>
  <sheetProtection algorithmName="SHA-512" hashValue="SSJgQlYa3DLw8ZSduG8VNoNdfET1QG49BaCeCInLYh+bUdrnBPg6jT6Je0SaOuYWGLHJJFug/BAMBCZFUrkeNA==" saltValue="dNA8el1Rq1qACsSB3kwW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tabSelected="1" topLeftCell="AJ1" zoomScale="85" zoomScaleNormal="85" zoomScaleSheetLayoutView="55" workbookViewId="0">
      <selection activeCell="AN43" sqref="AN43:DC47"/>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620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621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632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622</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567</v>
      </c>
      <c r="BQ50" s="1311"/>
      <c r="BR50" s="1311"/>
      <c r="BS50" s="1311"/>
      <c r="BT50" s="1311"/>
      <c r="BU50" s="1311"/>
      <c r="BV50" s="1311"/>
      <c r="BW50" s="1311"/>
      <c r="BX50" s="1311" t="s">
        <v>568</v>
      </c>
      <c r="BY50" s="1311"/>
      <c r="BZ50" s="1311"/>
      <c r="CA50" s="1311"/>
      <c r="CB50" s="1311"/>
      <c r="CC50" s="1311"/>
      <c r="CD50" s="1311"/>
      <c r="CE50" s="1311"/>
      <c r="CF50" s="1311" t="s">
        <v>569</v>
      </c>
      <c r="CG50" s="1311"/>
      <c r="CH50" s="1311"/>
      <c r="CI50" s="1311"/>
      <c r="CJ50" s="1311"/>
      <c r="CK50" s="1311"/>
      <c r="CL50" s="1311"/>
      <c r="CM50" s="1311"/>
      <c r="CN50" s="1311" t="s">
        <v>570</v>
      </c>
      <c r="CO50" s="1311"/>
      <c r="CP50" s="1311"/>
      <c r="CQ50" s="1311"/>
      <c r="CR50" s="1311"/>
      <c r="CS50" s="1311"/>
      <c r="CT50" s="1311"/>
      <c r="CU50" s="1311"/>
      <c r="CV50" s="1311" t="s">
        <v>571</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623</v>
      </c>
      <c r="AO51" s="1310"/>
      <c r="AP51" s="1310"/>
      <c r="AQ51" s="1310"/>
      <c r="AR51" s="1310"/>
      <c r="AS51" s="1310"/>
      <c r="AT51" s="1310"/>
      <c r="AU51" s="1310"/>
      <c r="AV51" s="1310"/>
      <c r="AW51" s="1310"/>
      <c r="AX51" s="1310"/>
      <c r="AY51" s="1310"/>
      <c r="AZ51" s="1310"/>
      <c r="BA51" s="1310"/>
      <c r="BB51" s="1310" t="s">
        <v>624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18.899999999999999</v>
      </c>
      <c r="CG51" s="1307"/>
      <c r="CH51" s="1307"/>
      <c r="CI51" s="1307"/>
      <c r="CJ51" s="1307"/>
      <c r="CK51" s="1307"/>
      <c r="CL51" s="1307"/>
      <c r="CM51" s="1307"/>
      <c r="CN51" s="1307">
        <v>16.899999999999999</v>
      </c>
      <c r="CO51" s="1307"/>
      <c r="CP51" s="1307"/>
      <c r="CQ51" s="1307"/>
      <c r="CR51" s="1307"/>
      <c r="CS51" s="1307"/>
      <c r="CT51" s="1307"/>
      <c r="CU51" s="1307"/>
      <c r="CV51" s="1307">
        <v>6.8</v>
      </c>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57.1</v>
      </c>
      <c r="CG53" s="1307"/>
      <c r="CH53" s="1307"/>
      <c r="CI53" s="1307"/>
      <c r="CJ53" s="1307"/>
      <c r="CK53" s="1307"/>
      <c r="CL53" s="1307"/>
      <c r="CM53" s="1307"/>
      <c r="CN53" s="1307">
        <v>58.4</v>
      </c>
      <c r="CO53" s="1307"/>
      <c r="CP53" s="1307"/>
      <c r="CQ53" s="1307"/>
      <c r="CR53" s="1307"/>
      <c r="CS53" s="1307"/>
      <c r="CT53" s="1307"/>
      <c r="CU53" s="1307"/>
      <c r="CV53" s="1307">
        <v>60.1</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626</v>
      </c>
      <c r="AO55" s="1311"/>
      <c r="AP55" s="1311"/>
      <c r="AQ55" s="1311"/>
      <c r="AR55" s="1311"/>
      <c r="AS55" s="1311"/>
      <c r="AT55" s="1311"/>
      <c r="AU55" s="1311"/>
      <c r="AV55" s="1311"/>
      <c r="AW55" s="1311"/>
      <c r="AX55" s="1311"/>
      <c r="AY55" s="1311"/>
      <c r="AZ55" s="1311"/>
      <c r="BA55" s="1311"/>
      <c r="BB55" s="1310" t="s">
        <v>624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625</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627</v>
      </c>
    </row>
    <row r="64" spans="1:109">
      <c r="B64" s="394"/>
      <c r="G64" s="401"/>
      <c r="I64" s="414"/>
      <c r="J64" s="414"/>
      <c r="K64" s="414"/>
      <c r="L64" s="414"/>
      <c r="M64" s="414"/>
      <c r="N64" s="415"/>
      <c r="AM64" s="401"/>
      <c r="AN64" s="401" t="s">
        <v>621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631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622</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567</v>
      </c>
      <c r="BQ72" s="1311"/>
      <c r="BR72" s="1311"/>
      <c r="BS72" s="1311"/>
      <c r="BT72" s="1311"/>
      <c r="BU72" s="1311"/>
      <c r="BV72" s="1311"/>
      <c r="BW72" s="1311"/>
      <c r="BX72" s="1311" t="s">
        <v>568</v>
      </c>
      <c r="BY72" s="1311"/>
      <c r="BZ72" s="1311"/>
      <c r="CA72" s="1311"/>
      <c r="CB72" s="1311"/>
      <c r="CC72" s="1311"/>
      <c r="CD72" s="1311"/>
      <c r="CE72" s="1311"/>
      <c r="CF72" s="1311" t="s">
        <v>569</v>
      </c>
      <c r="CG72" s="1311"/>
      <c r="CH72" s="1311"/>
      <c r="CI72" s="1311"/>
      <c r="CJ72" s="1311"/>
      <c r="CK72" s="1311"/>
      <c r="CL72" s="1311"/>
      <c r="CM72" s="1311"/>
      <c r="CN72" s="1311" t="s">
        <v>570</v>
      </c>
      <c r="CO72" s="1311"/>
      <c r="CP72" s="1311"/>
      <c r="CQ72" s="1311"/>
      <c r="CR72" s="1311"/>
      <c r="CS72" s="1311"/>
      <c r="CT72" s="1311"/>
      <c r="CU72" s="1311"/>
      <c r="CV72" s="1311" t="s">
        <v>571</v>
      </c>
      <c r="CW72" s="1311"/>
      <c r="CX72" s="1311"/>
      <c r="CY72" s="1311"/>
      <c r="CZ72" s="1311"/>
      <c r="DA72" s="1311"/>
      <c r="DB72" s="1311"/>
      <c r="DC72" s="1311"/>
    </row>
    <row r="73" spans="2:107">
      <c r="B73" s="394"/>
      <c r="G73" s="1323"/>
      <c r="H73" s="1323"/>
      <c r="I73" s="1323"/>
      <c r="J73" s="1323"/>
      <c r="K73" s="1306"/>
      <c r="L73" s="1306"/>
      <c r="M73" s="1306"/>
      <c r="N73" s="1306"/>
      <c r="AM73" s="403"/>
      <c r="AN73" s="1310" t="s">
        <v>623</v>
      </c>
      <c r="AO73" s="1310"/>
      <c r="AP73" s="1310"/>
      <c r="AQ73" s="1310"/>
      <c r="AR73" s="1310"/>
      <c r="AS73" s="1310"/>
      <c r="AT73" s="1310"/>
      <c r="AU73" s="1310"/>
      <c r="AV73" s="1310"/>
      <c r="AW73" s="1310"/>
      <c r="AX73" s="1310"/>
      <c r="AY73" s="1310"/>
      <c r="AZ73" s="1310"/>
      <c r="BA73" s="1310"/>
      <c r="BB73" s="1310" t="s">
        <v>624</v>
      </c>
      <c r="BC73" s="1310"/>
      <c r="BD73" s="1310"/>
      <c r="BE73" s="1310"/>
      <c r="BF73" s="1310"/>
      <c r="BG73" s="1310"/>
      <c r="BH73" s="1310"/>
      <c r="BI73" s="1310"/>
      <c r="BJ73" s="1310"/>
      <c r="BK73" s="1310"/>
      <c r="BL73" s="1310"/>
      <c r="BM73" s="1310"/>
      <c r="BN73" s="1310"/>
      <c r="BO73" s="1310"/>
      <c r="BP73" s="1307">
        <v>20.8</v>
      </c>
      <c r="BQ73" s="1307"/>
      <c r="BR73" s="1307"/>
      <c r="BS73" s="1307"/>
      <c r="BT73" s="1307"/>
      <c r="BU73" s="1307"/>
      <c r="BV73" s="1307"/>
      <c r="BW73" s="1307"/>
      <c r="BX73" s="1307">
        <v>23.5</v>
      </c>
      <c r="BY73" s="1307"/>
      <c r="BZ73" s="1307"/>
      <c r="CA73" s="1307"/>
      <c r="CB73" s="1307"/>
      <c r="CC73" s="1307"/>
      <c r="CD73" s="1307"/>
      <c r="CE73" s="1307"/>
      <c r="CF73" s="1307">
        <v>18.899999999999999</v>
      </c>
      <c r="CG73" s="1307"/>
      <c r="CH73" s="1307"/>
      <c r="CI73" s="1307"/>
      <c r="CJ73" s="1307"/>
      <c r="CK73" s="1307"/>
      <c r="CL73" s="1307"/>
      <c r="CM73" s="1307"/>
      <c r="CN73" s="1307">
        <v>16.899999999999999</v>
      </c>
      <c r="CO73" s="1307"/>
      <c r="CP73" s="1307"/>
      <c r="CQ73" s="1307"/>
      <c r="CR73" s="1307"/>
      <c r="CS73" s="1307"/>
      <c r="CT73" s="1307"/>
      <c r="CU73" s="1307"/>
      <c r="CV73" s="1307">
        <v>6.8</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628</v>
      </c>
      <c r="BC75" s="1310"/>
      <c r="BD75" s="1310"/>
      <c r="BE75" s="1310"/>
      <c r="BF75" s="1310"/>
      <c r="BG75" s="1310"/>
      <c r="BH75" s="1310"/>
      <c r="BI75" s="1310"/>
      <c r="BJ75" s="1310"/>
      <c r="BK75" s="1310"/>
      <c r="BL75" s="1310"/>
      <c r="BM75" s="1310"/>
      <c r="BN75" s="1310"/>
      <c r="BO75" s="1310"/>
      <c r="BP75" s="1307">
        <v>7.5</v>
      </c>
      <c r="BQ75" s="1307"/>
      <c r="BR75" s="1307"/>
      <c r="BS75" s="1307"/>
      <c r="BT75" s="1307"/>
      <c r="BU75" s="1307"/>
      <c r="BV75" s="1307"/>
      <c r="BW75" s="1307"/>
      <c r="BX75" s="1307">
        <v>6.2</v>
      </c>
      <c r="BY75" s="1307"/>
      <c r="BZ75" s="1307"/>
      <c r="CA75" s="1307"/>
      <c r="CB75" s="1307"/>
      <c r="CC75" s="1307"/>
      <c r="CD75" s="1307"/>
      <c r="CE75" s="1307"/>
      <c r="CF75" s="1307">
        <v>4.4000000000000004</v>
      </c>
      <c r="CG75" s="1307"/>
      <c r="CH75" s="1307"/>
      <c r="CI75" s="1307"/>
      <c r="CJ75" s="1307"/>
      <c r="CK75" s="1307"/>
      <c r="CL75" s="1307"/>
      <c r="CM75" s="1307"/>
      <c r="CN75" s="1307">
        <v>2.8</v>
      </c>
      <c r="CO75" s="1307"/>
      <c r="CP75" s="1307"/>
      <c r="CQ75" s="1307"/>
      <c r="CR75" s="1307"/>
      <c r="CS75" s="1307"/>
      <c r="CT75" s="1307"/>
      <c r="CU75" s="1307"/>
      <c r="CV75" s="1307">
        <v>1.2</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626</v>
      </c>
      <c r="AO77" s="1311"/>
      <c r="AP77" s="1311"/>
      <c r="AQ77" s="1311"/>
      <c r="AR77" s="1311"/>
      <c r="AS77" s="1311"/>
      <c r="AT77" s="1311"/>
      <c r="AU77" s="1311"/>
      <c r="AV77" s="1311"/>
      <c r="AW77" s="1311"/>
      <c r="AX77" s="1311"/>
      <c r="AY77" s="1311"/>
      <c r="AZ77" s="1311"/>
      <c r="BA77" s="1311"/>
      <c r="BB77" s="1310" t="s">
        <v>624</v>
      </c>
      <c r="BC77" s="1310"/>
      <c r="BD77" s="1310"/>
      <c r="BE77" s="1310"/>
      <c r="BF77" s="1310"/>
      <c r="BG77" s="1310"/>
      <c r="BH77" s="1310"/>
      <c r="BI77" s="1310"/>
      <c r="BJ77" s="1310"/>
      <c r="BK77" s="1310"/>
      <c r="BL77" s="1310"/>
      <c r="BM77" s="1310"/>
      <c r="BN77" s="1310"/>
      <c r="BO77" s="1310"/>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628</v>
      </c>
      <c r="BC79" s="1310"/>
      <c r="BD79" s="1310"/>
      <c r="BE79" s="1310"/>
      <c r="BF79" s="1310"/>
      <c r="BG79" s="1310"/>
      <c r="BH79" s="1310"/>
      <c r="BI79" s="1310"/>
      <c r="BJ79" s="1310"/>
      <c r="BK79" s="1310"/>
      <c r="BL79" s="1310"/>
      <c r="BM79" s="1310"/>
      <c r="BN79" s="1310"/>
      <c r="BO79" s="1310"/>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K8u/lYcs84rCKhPF/D5Nu0EZ0JlLCJQzidRcpTIf1NYshpP9N50fVMGOzURX4tVl/gnmvF8Q+1NhBAT9qJnOQ==" saltValue="8NMJ/9edMGV0BzKPVdPde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topLeftCell="AX106"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8bSGYjelRIVntkk1Ph1nq8lS6KSU0WF2Ny6t57Crn6YDdRqRL0fucLMg8TlJFvGwVaQlJsIq7KpYGzd8KF/Cg==" saltValue="0n8SgZXx3WCgB3VCDO8y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topLeftCell="A100" zoomScaleNormal="100" zoomScaleSheetLayoutView="55" workbookViewId="0">
      <selection activeCell="AE108" sqref="AE108"/>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C08JM2czF0WsIubaAx/OR6FEOBHJigIYJgvwMnXyyw2k1aVoZ0IOCUpkpco6ktUdhyfoBrzwvSfNItFgcblnA==" saltValue="9pgpU7Uuk5KAnc/6jIK6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564</v>
      </c>
      <c r="G2" s="156"/>
      <c r="H2" s="157"/>
    </row>
    <row r="3" spans="1:8">
      <c r="A3" s="153" t="s">
        <v>557</v>
      </c>
      <c r="B3" s="158"/>
      <c r="C3" s="159"/>
      <c r="D3" s="160">
        <v>46857</v>
      </c>
      <c r="E3" s="161"/>
      <c r="F3" s="162">
        <v>51613</v>
      </c>
      <c r="G3" s="163"/>
      <c r="H3" s="164"/>
    </row>
    <row r="4" spans="1:8">
      <c r="A4" s="165"/>
      <c r="B4" s="166"/>
      <c r="C4" s="167"/>
      <c r="D4" s="168">
        <v>20670</v>
      </c>
      <c r="E4" s="169"/>
      <c r="F4" s="170">
        <v>25872</v>
      </c>
      <c r="G4" s="171"/>
      <c r="H4" s="172"/>
    </row>
    <row r="5" spans="1:8">
      <c r="A5" s="153" t="s">
        <v>559</v>
      </c>
      <c r="B5" s="158"/>
      <c r="C5" s="159"/>
      <c r="D5" s="160">
        <v>34955</v>
      </c>
      <c r="E5" s="161"/>
      <c r="F5" s="162">
        <v>50880</v>
      </c>
      <c r="G5" s="163"/>
      <c r="H5" s="164"/>
    </row>
    <row r="6" spans="1:8">
      <c r="A6" s="165"/>
      <c r="B6" s="166"/>
      <c r="C6" s="167"/>
      <c r="D6" s="168">
        <v>16754</v>
      </c>
      <c r="E6" s="169"/>
      <c r="F6" s="170">
        <v>27819</v>
      </c>
      <c r="G6" s="171"/>
      <c r="H6" s="172"/>
    </row>
    <row r="7" spans="1:8">
      <c r="A7" s="153" t="s">
        <v>560</v>
      </c>
      <c r="B7" s="158"/>
      <c r="C7" s="159"/>
      <c r="D7" s="160">
        <v>33568</v>
      </c>
      <c r="E7" s="161"/>
      <c r="F7" s="162">
        <v>46395</v>
      </c>
      <c r="G7" s="163"/>
      <c r="H7" s="164"/>
    </row>
    <row r="8" spans="1:8">
      <c r="A8" s="165"/>
      <c r="B8" s="166"/>
      <c r="C8" s="167"/>
      <c r="D8" s="168">
        <v>19765</v>
      </c>
      <c r="E8" s="169"/>
      <c r="F8" s="170">
        <v>26304</v>
      </c>
      <c r="G8" s="171"/>
      <c r="H8" s="172"/>
    </row>
    <row r="9" spans="1:8">
      <c r="A9" s="153" t="s">
        <v>561</v>
      </c>
      <c r="B9" s="158"/>
      <c r="C9" s="159"/>
      <c r="D9" s="160">
        <v>31288</v>
      </c>
      <c r="E9" s="161"/>
      <c r="F9" s="162">
        <v>48088</v>
      </c>
      <c r="G9" s="163"/>
      <c r="H9" s="164"/>
    </row>
    <row r="10" spans="1:8">
      <c r="A10" s="165"/>
      <c r="B10" s="166"/>
      <c r="C10" s="167"/>
      <c r="D10" s="168">
        <v>17011</v>
      </c>
      <c r="E10" s="169"/>
      <c r="F10" s="170">
        <v>25183</v>
      </c>
      <c r="G10" s="171"/>
      <c r="H10" s="172"/>
    </row>
    <row r="11" spans="1:8">
      <c r="A11" s="153" t="s">
        <v>562</v>
      </c>
      <c r="B11" s="158"/>
      <c r="C11" s="159"/>
      <c r="D11" s="160">
        <v>38726</v>
      </c>
      <c r="E11" s="161"/>
      <c r="F11" s="162">
        <v>46457</v>
      </c>
      <c r="G11" s="163"/>
      <c r="H11" s="164"/>
    </row>
    <row r="12" spans="1:8">
      <c r="A12" s="165"/>
      <c r="B12" s="166"/>
      <c r="C12" s="173"/>
      <c r="D12" s="168">
        <v>11730</v>
      </c>
      <c r="E12" s="169"/>
      <c r="F12" s="170">
        <v>24020</v>
      </c>
      <c r="G12" s="171"/>
      <c r="H12" s="172"/>
    </row>
    <row r="13" spans="1:8">
      <c r="A13" s="153"/>
      <c r="B13" s="158"/>
      <c r="C13" s="174"/>
      <c r="D13" s="175">
        <v>37079</v>
      </c>
      <c r="E13" s="176"/>
      <c r="F13" s="177">
        <v>48687</v>
      </c>
      <c r="G13" s="178"/>
      <c r="H13" s="164"/>
    </row>
    <row r="14" spans="1:8">
      <c r="A14" s="165"/>
      <c r="B14" s="166"/>
      <c r="C14" s="167"/>
      <c r="D14" s="168">
        <v>17186</v>
      </c>
      <c r="E14" s="169"/>
      <c r="F14" s="170">
        <v>25840</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2.2799999999999998</v>
      </c>
      <c r="C19" s="179">
        <f>ROUND(VALUE(SUBSTITUTE(実質収支比率等に係る経年分析!G$48,"▲","-")),2)</f>
        <v>2.0099999999999998</v>
      </c>
      <c r="D19" s="179">
        <f>ROUND(VALUE(SUBSTITUTE(実質収支比率等に係る経年分析!H$48,"▲","-")),2)</f>
        <v>1.29</v>
      </c>
      <c r="E19" s="179">
        <f>ROUND(VALUE(SUBSTITUTE(実質収支比率等に係る経年分析!I$48,"▲","-")),2)</f>
        <v>5.09</v>
      </c>
      <c r="F19" s="179">
        <f>ROUND(VALUE(SUBSTITUTE(実質収支比率等に係る経年分析!J$48,"▲","-")),2)</f>
        <v>1.89</v>
      </c>
    </row>
    <row r="20" spans="1:11">
      <c r="A20" s="179" t="s">
        <v>54</v>
      </c>
      <c r="B20" s="179">
        <f>ROUND(VALUE(SUBSTITUTE(実質収支比率等に係る経年分析!F$47,"▲","-")),2)</f>
        <v>7.83</v>
      </c>
      <c r="C20" s="179">
        <f>ROUND(VALUE(SUBSTITUTE(実質収支比率等に係る経年分析!G$47,"▲","-")),2)</f>
        <v>8.43</v>
      </c>
      <c r="D20" s="179">
        <f>ROUND(VALUE(SUBSTITUTE(実質収支比率等に係る経年分析!H$47,"▲","-")),2)</f>
        <v>4.96</v>
      </c>
      <c r="E20" s="179">
        <f>ROUND(VALUE(SUBSTITUTE(実質収支比率等に係る経年分析!I$47,"▲","-")),2)</f>
        <v>4.91</v>
      </c>
      <c r="F20" s="179">
        <f>ROUND(VALUE(SUBSTITUTE(実質収支比率等に係る経年分析!J$47,"▲","-")),2)</f>
        <v>4.8600000000000003</v>
      </c>
    </row>
    <row r="21" spans="1:11">
      <c r="A21" s="179" t="s">
        <v>55</v>
      </c>
      <c r="B21" s="179">
        <f>IF(ISNUMBER(VALUE(SUBSTITUTE(実質収支比率等に係る経年分析!F$49,"▲","-"))),ROUND(VALUE(SUBSTITUTE(実質収支比率等に係る経年分析!F$49,"▲","-")),2),NA())</f>
        <v>0.16</v>
      </c>
      <c r="C21" s="179">
        <f>IF(ISNUMBER(VALUE(SUBSTITUTE(実質収支比率等に係る経年分析!G$49,"▲","-"))),ROUND(VALUE(SUBSTITUTE(実質収支比率等に係る経年分析!G$49,"▲","-")),2),NA())</f>
        <v>0.34</v>
      </c>
      <c r="D21" s="179">
        <f>IF(ISNUMBER(VALUE(SUBSTITUTE(実質収支比率等に係る経年分析!H$49,"▲","-"))),ROUND(VALUE(SUBSTITUTE(実質収支比率等に係る経年分析!H$49,"▲","-")),2),NA())</f>
        <v>-4.03</v>
      </c>
      <c r="E21" s="179">
        <f>IF(ISNUMBER(VALUE(SUBSTITUTE(実質収支比率等に係る経年分析!I$49,"▲","-"))),ROUND(VALUE(SUBSTITUTE(実質収支比率等に係る経年分析!I$49,"▲","-")),2),NA())</f>
        <v>3.95</v>
      </c>
      <c r="F21" s="179">
        <f>IF(ISNUMBER(VALUE(SUBSTITUTE(実質収支比率等に係る経年分析!J$49,"▲","-"))),ROUND(VALUE(SUBSTITUTE(実質収支比率等に係る経年分析!J$49,"▲","-")),2),NA())</f>
        <v>3.3</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2.44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1.18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2.42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学校給食事業特別会計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0.68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1.65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0.56999999999999995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1.35</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1.94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1.86</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7.25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9.8699999999999992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6.09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5.14</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6.34</v>
      </c>
    </row>
    <row r="36" spans="1:16">
      <c r="A36" s="180" t="str">
        <f>IF(連結実質赤字比率に係る赤字・黒字の構成分析!C$34="",NA(),連結実質赤字比率に係る赤字・黒字の構成分析!C$34)</f>
        <v>ガス事業会計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21.51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20.43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20.68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20.83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34.07</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12780</v>
      </c>
      <c r="E42" s="181"/>
      <c r="F42" s="181"/>
      <c r="G42" s="181">
        <f>'実質公債費比率（分子）の構造'!L$52</f>
        <v>12280</v>
      </c>
      <c r="H42" s="181"/>
      <c r="I42" s="181"/>
      <c r="J42" s="181">
        <f>'実質公債費比率（分子）の構造'!M$52</f>
        <v>12423</v>
      </c>
      <c r="K42" s="181"/>
      <c r="L42" s="181"/>
      <c r="M42" s="181">
        <f>'実質公債費比率（分子）の構造'!N$52</f>
        <v>13666</v>
      </c>
      <c r="N42" s="181"/>
      <c r="O42" s="181"/>
      <c r="P42" s="181">
        <f>'実質公債費比率（分子）の構造'!O$52</f>
        <v>13862</v>
      </c>
    </row>
    <row r="43" spans="1:16">
      <c r="A43" s="181" t="s">
        <v>63</v>
      </c>
      <c r="B43" s="181">
        <f>'実質公債費比率（分子）の構造'!K$51</f>
        <v>2</v>
      </c>
      <c r="C43" s="181"/>
      <c r="D43" s="181"/>
      <c r="E43" s="181">
        <f>'実質公債費比率（分子）の構造'!L$51</f>
        <v>2</v>
      </c>
      <c r="F43" s="181"/>
      <c r="G43" s="181"/>
      <c r="H43" s="181">
        <f>'実質公債費比率（分子）の構造'!M$51</f>
        <v>1</v>
      </c>
      <c r="I43" s="181"/>
      <c r="J43" s="181"/>
      <c r="K43" s="181">
        <f>'実質公債費比率（分子）の構造'!N$51</f>
        <v>1</v>
      </c>
      <c r="L43" s="181"/>
      <c r="M43" s="181"/>
      <c r="N43" s="181">
        <f>'実質公債費比率（分子）の構造'!O$51</f>
        <v>0</v>
      </c>
      <c r="O43" s="181"/>
      <c r="P43" s="181"/>
    </row>
    <row r="44" spans="1:16">
      <c r="A44" s="181" t="s">
        <v>64</v>
      </c>
      <c r="B44" s="181">
        <f>'実質公債費比率（分子）の構造'!K$50</f>
        <v>150</v>
      </c>
      <c r="C44" s="181"/>
      <c r="D44" s="181"/>
      <c r="E44" s="181">
        <f>'実質公債費比率（分子）の構造'!L$50</f>
        <v>124</v>
      </c>
      <c r="F44" s="181"/>
      <c r="G44" s="181"/>
      <c r="H44" s="181">
        <f>'実質公債費比率（分子）の構造'!M$50</f>
        <v>116</v>
      </c>
      <c r="I44" s="181"/>
      <c r="J44" s="181"/>
      <c r="K44" s="181">
        <f>'実質公債費比率（分子）の構造'!N$50</f>
        <v>116</v>
      </c>
      <c r="L44" s="181"/>
      <c r="M44" s="181"/>
      <c r="N44" s="181">
        <f>'実質公債費比率（分子）の構造'!O$50</f>
        <v>108</v>
      </c>
      <c r="O44" s="181"/>
      <c r="P44" s="181"/>
    </row>
    <row r="45" spans="1:16">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66</v>
      </c>
      <c r="B46" s="181">
        <f>'実質公債費比率（分子）の構造'!K$48</f>
        <v>4079</v>
      </c>
      <c r="C46" s="181"/>
      <c r="D46" s="181"/>
      <c r="E46" s="181">
        <f>'実質公債費比率（分子）の構造'!L$48</f>
        <v>4218</v>
      </c>
      <c r="F46" s="181"/>
      <c r="G46" s="181"/>
      <c r="H46" s="181">
        <f>'実質公債費比率（分子）の構造'!M$48</f>
        <v>2969</v>
      </c>
      <c r="I46" s="181"/>
      <c r="J46" s="181"/>
      <c r="K46" s="181">
        <f>'実質公債費比率（分子）の構造'!N$48</f>
        <v>1059</v>
      </c>
      <c r="L46" s="181"/>
      <c r="M46" s="181"/>
      <c r="N46" s="181">
        <f>'実質公債費比率（分子）の構造'!O$48</f>
        <v>1509</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11795</v>
      </c>
      <c r="C49" s="181"/>
      <c r="D49" s="181"/>
      <c r="E49" s="181">
        <f>'実質公債費比率（分子）の構造'!L$45</f>
        <v>10881</v>
      </c>
      <c r="F49" s="181"/>
      <c r="G49" s="181"/>
      <c r="H49" s="181">
        <f>'実質公債費比率（分子）の構造'!M$45</f>
        <v>10948</v>
      </c>
      <c r="I49" s="181"/>
      <c r="J49" s="181"/>
      <c r="K49" s="181">
        <f>'実質公債費比率（分子）の構造'!N$45</f>
        <v>12893</v>
      </c>
      <c r="L49" s="181"/>
      <c r="M49" s="181"/>
      <c r="N49" s="181">
        <f>'実質公債費比率（分子）の構造'!O$45</f>
        <v>12479</v>
      </c>
      <c r="O49" s="181"/>
      <c r="P49" s="181"/>
    </row>
    <row r="50" spans="1:16">
      <c r="A50" s="181" t="s">
        <v>70</v>
      </c>
      <c r="B50" s="181" t="e">
        <f>NA()</f>
        <v>#N/A</v>
      </c>
      <c r="C50" s="181">
        <f>IF(ISNUMBER('実質公債費比率（分子）の構造'!K$53),'実質公債費比率（分子）の構造'!K$53,NA())</f>
        <v>3246</v>
      </c>
      <c r="D50" s="181" t="e">
        <f>NA()</f>
        <v>#N/A</v>
      </c>
      <c r="E50" s="181" t="e">
        <f>NA()</f>
        <v>#N/A</v>
      </c>
      <c r="F50" s="181">
        <f>IF(ISNUMBER('実質公債費比率（分子）の構造'!L$53),'実質公債費比率（分子）の構造'!L$53,NA())</f>
        <v>2945</v>
      </c>
      <c r="G50" s="181" t="e">
        <f>NA()</f>
        <v>#N/A</v>
      </c>
      <c r="H50" s="181" t="e">
        <f>NA()</f>
        <v>#N/A</v>
      </c>
      <c r="I50" s="181">
        <f>IF(ISNUMBER('実質公債費比率（分子）の構造'!M$53),'実質公債費比率（分子）の構造'!M$53,NA())</f>
        <v>1611</v>
      </c>
      <c r="J50" s="181" t="e">
        <f>NA()</f>
        <v>#N/A</v>
      </c>
      <c r="K50" s="181" t="e">
        <f>NA()</f>
        <v>#N/A</v>
      </c>
      <c r="L50" s="181">
        <f>IF(ISNUMBER('実質公債費比率（分子）の構造'!N$53),'実質公債費比率（分子）の構造'!N$53,NA())</f>
        <v>403</v>
      </c>
      <c r="M50" s="181" t="e">
        <f>NA()</f>
        <v>#N/A</v>
      </c>
      <c r="N50" s="181" t="e">
        <f>NA()</f>
        <v>#N/A</v>
      </c>
      <c r="O50" s="181">
        <f>IF(ISNUMBER('実質公債費比率（分子）の構造'!O$53),'実質公債費比率（分子）の構造'!O$53,NA())</f>
        <v>234</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111310</v>
      </c>
      <c r="E56" s="180"/>
      <c r="F56" s="180"/>
      <c r="G56" s="180">
        <f>'将来負担比率（分子）の構造'!J$52</f>
        <v>111562</v>
      </c>
      <c r="H56" s="180"/>
      <c r="I56" s="180"/>
      <c r="J56" s="180">
        <f>'将来負担比率（分子）の構造'!K$52</f>
        <v>109699</v>
      </c>
      <c r="K56" s="180"/>
      <c r="L56" s="180"/>
      <c r="M56" s="180">
        <f>'将来負担比率（分子）の構造'!L$52</f>
        <v>107626</v>
      </c>
      <c r="N56" s="180"/>
      <c r="O56" s="180"/>
      <c r="P56" s="180">
        <f>'将来負担比率（分子）の構造'!M$52</f>
        <v>106551</v>
      </c>
    </row>
    <row r="57" spans="1:16">
      <c r="A57" s="180" t="s">
        <v>41</v>
      </c>
      <c r="B57" s="180"/>
      <c r="C57" s="180"/>
      <c r="D57" s="180">
        <f>'将来負担比率（分子）の構造'!I$51</f>
        <v>37403</v>
      </c>
      <c r="E57" s="180"/>
      <c r="F57" s="180"/>
      <c r="G57" s="180">
        <f>'将来負担比率（分子）の構造'!J$51</f>
        <v>34308</v>
      </c>
      <c r="H57" s="180"/>
      <c r="I57" s="180"/>
      <c r="J57" s="180">
        <f>'将来負担比率（分子）の構造'!K$51</f>
        <v>31681</v>
      </c>
      <c r="K57" s="180"/>
      <c r="L57" s="180"/>
      <c r="M57" s="180">
        <f>'将来負担比率（分子）の構造'!L$51</f>
        <v>27413</v>
      </c>
      <c r="N57" s="180"/>
      <c r="O57" s="180"/>
      <c r="P57" s="180">
        <f>'将来負担比率（分子）の構造'!M$51</f>
        <v>26547</v>
      </c>
    </row>
    <row r="58" spans="1:16">
      <c r="A58" s="180" t="s">
        <v>40</v>
      </c>
      <c r="B58" s="180"/>
      <c r="C58" s="180"/>
      <c r="D58" s="180">
        <f>'将来負担比率（分子）の構造'!I$50</f>
        <v>12095</v>
      </c>
      <c r="E58" s="180"/>
      <c r="F58" s="180"/>
      <c r="G58" s="180">
        <f>'将来負担比率（分子）の構造'!J$50</f>
        <v>12381</v>
      </c>
      <c r="H58" s="180"/>
      <c r="I58" s="180"/>
      <c r="J58" s="180">
        <f>'将来負担比率（分子）の構造'!K$50</f>
        <v>10132</v>
      </c>
      <c r="K58" s="180"/>
      <c r="L58" s="180"/>
      <c r="M58" s="180">
        <f>'将来負担比率（分子）の構造'!L$50</f>
        <v>9900</v>
      </c>
      <c r="N58" s="180"/>
      <c r="O58" s="180"/>
      <c r="P58" s="180">
        <f>'将来負担比率（分子）の構造'!M$50</f>
        <v>9881</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5637</v>
      </c>
      <c r="L61" s="180"/>
      <c r="M61" s="180"/>
      <c r="N61" s="180">
        <f>'将来負担比率（分子）の構造'!M$46</f>
        <v>4769</v>
      </c>
      <c r="O61" s="180"/>
      <c r="P61" s="180"/>
    </row>
    <row r="62" spans="1:16">
      <c r="A62" s="180" t="s">
        <v>34</v>
      </c>
      <c r="B62" s="180">
        <f>'将来負担比率（分子）の構造'!I$45</f>
        <v>14768</v>
      </c>
      <c r="C62" s="180"/>
      <c r="D62" s="180"/>
      <c r="E62" s="180">
        <f>'将来負担比率（分子）の構造'!J$45</f>
        <v>14942</v>
      </c>
      <c r="F62" s="180"/>
      <c r="G62" s="180"/>
      <c r="H62" s="180">
        <f>'将来負担比率（分子）の構造'!K$45</f>
        <v>14616</v>
      </c>
      <c r="I62" s="180"/>
      <c r="J62" s="180"/>
      <c r="K62" s="180">
        <f>'将来負担比率（分子）の構造'!L$45</f>
        <v>14891</v>
      </c>
      <c r="L62" s="180"/>
      <c r="M62" s="180"/>
      <c r="N62" s="180">
        <f>'将来負担比率（分子）の構造'!M$45</f>
        <v>14105</v>
      </c>
      <c r="O62" s="180"/>
      <c r="P62" s="180"/>
    </row>
    <row r="63" spans="1:16">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32</v>
      </c>
      <c r="B64" s="180">
        <f>'将来負担比率（分子）の構造'!I$43</f>
        <v>42519</v>
      </c>
      <c r="C64" s="180"/>
      <c r="D64" s="180"/>
      <c r="E64" s="180">
        <f>'将来負担比率（分子）の構造'!J$43</f>
        <v>38504</v>
      </c>
      <c r="F64" s="180"/>
      <c r="G64" s="180"/>
      <c r="H64" s="180">
        <f>'将来負担比率（分子）の構造'!K$43</f>
        <v>30372</v>
      </c>
      <c r="I64" s="180"/>
      <c r="J64" s="180"/>
      <c r="K64" s="180">
        <f>'将来負担比率（分子）の構造'!L$43</f>
        <v>15280</v>
      </c>
      <c r="L64" s="180"/>
      <c r="M64" s="180"/>
      <c r="N64" s="180">
        <f>'将来負担比率（分子）の構造'!M$43</f>
        <v>10715</v>
      </c>
      <c r="O64" s="180"/>
      <c r="P64" s="180"/>
    </row>
    <row r="65" spans="1:16">
      <c r="A65" s="180" t="s">
        <v>31</v>
      </c>
      <c r="B65" s="180">
        <f>'将来負担比率（分子）の構造'!I$42</f>
        <v>792</v>
      </c>
      <c r="C65" s="180"/>
      <c r="D65" s="180"/>
      <c r="E65" s="180">
        <f>'将来負担比率（分子）の構造'!J$42</f>
        <v>2101</v>
      </c>
      <c r="F65" s="180"/>
      <c r="G65" s="180"/>
      <c r="H65" s="180">
        <f>'将来負担比率（分子）の構造'!K$42</f>
        <v>465</v>
      </c>
      <c r="I65" s="180"/>
      <c r="J65" s="180"/>
      <c r="K65" s="180">
        <f>'将来負担比率（分子）の構造'!L$42</f>
        <v>307</v>
      </c>
      <c r="L65" s="180"/>
      <c r="M65" s="180"/>
      <c r="N65" s="180">
        <f>'将来負担比率（分子）の構造'!M$42</f>
        <v>1350</v>
      </c>
      <c r="O65" s="180"/>
      <c r="P65" s="180"/>
    </row>
    <row r="66" spans="1:16">
      <c r="A66" s="180" t="s">
        <v>30</v>
      </c>
      <c r="B66" s="180">
        <f>'将来負担比率（分子）の構造'!I$41</f>
        <v>114909</v>
      </c>
      <c r="C66" s="180"/>
      <c r="D66" s="180"/>
      <c r="E66" s="180">
        <f>'将来負担比率（分子）の構造'!J$41</f>
        <v>116499</v>
      </c>
      <c r="F66" s="180"/>
      <c r="G66" s="180"/>
      <c r="H66" s="180">
        <f>'将来負担比率（分子）の構造'!K$41</f>
        <v>117126</v>
      </c>
      <c r="I66" s="180"/>
      <c r="J66" s="180"/>
      <c r="K66" s="180">
        <f>'将来負担比率（分子）の構造'!L$41</f>
        <v>118861</v>
      </c>
      <c r="L66" s="180"/>
      <c r="M66" s="180"/>
      <c r="N66" s="180">
        <f>'将来負担比率（分子）の構造'!M$41</f>
        <v>116139</v>
      </c>
      <c r="O66" s="180"/>
      <c r="P66" s="180"/>
    </row>
    <row r="67" spans="1:16">
      <c r="A67" s="180" t="s">
        <v>74</v>
      </c>
      <c r="B67" s="180" t="e">
        <f>NA()</f>
        <v>#N/A</v>
      </c>
      <c r="C67" s="180">
        <f>IF(ISNUMBER('将来負担比率（分子）の構造'!I$53), IF('将来負担比率（分子）の構造'!I$53 &lt; 0, 0, '将来負担比率（分子）の構造'!I$53), NA())</f>
        <v>12180</v>
      </c>
      <c r="D67" s="180" t="e">
        <f>NA()</f>
        <v>#N/A</v>
      </c>
      <c r="E67" s="180" t="e">
        <f>NA()</f>
        <v>#N/A</v>
      </c>
      <c r="F67" s="180">
        <f>IF(ISNUMBER('将来負担比率（分子）の構造'!J$53), IF('将来負担比率（分子）の構造'!J$53 &lt; 0, 0, '将来負担比率（分子）の構造'!J$53), NA())</f>
        <v>13795</v>
      </c>
      <c r="G67" s="180" t="e">
        <f>NA()</f>
        <v>#N/A</v>
      </c>
      <c r="H67" s="180" t="e">
        <f>NA()</f>
        <v>#N/A</v>
      </c>
      <c r="I67" s="180">
        <f>IF(ISNUMBER('将来負担比率（分子）の構造'!K$53), IF('将来負担比率（分子）の構造'!K$53 &lt; 0, 0, '将来負担比率（分子）の構造'!K$53), NA())</f>
        <v>11066</v>
      </c>
      <c r="J67" s="180" t="e">
        <f>NA()</f>
        <v>#N/A</v>
      </c>
      <c r="K67" s="180" t="e">
        <f>NA()</f>
        <v>#N/A</v>
      </c>
      <c r="L67" s="180">
        <f>IF(ISNUMBER('将来負担比率（分子）の構造'!L$53), IF('将来負担比率（分子）の構造'!L$53 &lt; 0, 0, '将来負担比率（分子）の構造'!L$53), NA())</f>
        <v>10037</v>
      </c>
      <c r="M67" s="180" t="e">
        <f>NA()</f>
        <v>#N/A</v>
      </c>
      <c r="N67" s="180" t="e">
        <f>NA()</f>
        <v>#N/A</v>
      </c>
      <c r="O67" s="180">
        <f>IF(ISNUMBER('将来負担比率（分子）の構造'!M$53), IF('将来負担比率（分子）の構造'!M$53 &lt; 0, 0, '将来負担比率（分子）の構造'!M$53), NA())</f>
        <v>4098</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3362</v>
      </c>
      <c r="C72" s="184">
        <f>基金残高に係る経年分析!G55</f>
        <v>3367</v>
      </c>
      <c r="D72" s="184">
        <f>基金残高に係る経年分析!H55</f>
        <v>3370</v>
      </c>
    </row>
    <row r="73" spans="1:16">
      <c r="A73" s="183" t="s">
        <v>77</v>
      </c>
      <c r="B73" s="184">
        <f>基金残高に係る経年分析!F56</f>
        <v>608</v>
      </c>
      <c r="C73" s="184">
        <f>基金残高に係る経年分析!G56</f>
        <v>659</v>
      </c>
      <c r="D73" s="184">
        <f>基金残高に係る経年分析!H56</f>
        <v>790</v>
      </c>
    </row>
    <row r="74" spans="1:16">
      <c r="A74" s="183" t="s">
        <v>78</v>
      </c>
      <c r="B74" s="184">
        <f>基金残高に係る経年分析!F57</f>
        <v>9238</v>
      </c>
      <c r="C74" s="184">
        <f>基金残高に係る経年分析!G57</f>
        <v>9120</v>
      </c>
      <c r="D74" s="184">
        <f>基金残高に係る経年分析!H57</f>
        <v>9077</v>
      </c>
    </row>
  </sheetData>
  <sheetProtection algorithmName="SHA-512" hashValue="tSj4yR/xj6+1n5BN8qT99ewIqalYBkoXmAXnz3a9AvGHevHRVSOT3sxjU4pST5FXg8hX1W+wQaY5KJJ71KLZew==" saltValue="fbgcU6J2ILgVl5J6lCHY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topLeftCell="A13"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222</v>
      </c>
      <c r="C5" s="761"/>
      <c r="D5" s="761"/>
      <c r="E5" s="761"/>
      <c r="F5" s="761"/>
      <c r="G5" s="761"/>
      <c r="H5" s="761"/>
      <c r="I5" s="761"/>
      <c r="J5" s="761"/>
      <c r="K5" s="761"/>
      <c r="L5" s="761"/>
      <c r="M5" s="761"/>
      <c r="N5" s="761"/>
      <c r="O5" s="761"/>
      <c r="P5" s="761"/>
      <c r="Q5" s="762"/>
      <c r="R5" s="726">
        <v>50959154</v>
      </c>
      <c r="S5" s="727"/>
      <c r="T5" s="727"/>
      <c r="U5" s="727"/>
      <c r="V5" s="727"/>
      <c r="W5" s="727"/>
      <c r="X5" s="727"/>
      <c r="Y5" s="773"/>
      <c r="Z5" s="791">
        <v>41.6</v>
      </c>
      <c r="AA5" s="791"/>
      <c r="AB5" s="791"/>
      <c r="AC5" s="791"/>
      <c r="AD5" s="792">
        <v>47269231</v>
      </c>
      <c r="AE5" s="792"/>
      <c r="AF5" s="792"/>
      <c r="AG5" s="792"/>
      <c r="AH5" s="792"/>
      <c r="AI5" s="792"/>
      <c r="AJ5" s="792"/>
      <c r="AK5" s="792"/>
      <c r="AL5" s="774">
        <v>72.400000000000006</v>
      </c>
      <c r="AM5" s="743"/>
      <c r="AN5" s="743"/>
      <c r="AO5" s="775"/>
      <c r="AP5" s="760" t="s">
        <v>223</v>
      </c>
      <c r="AQ5" s="761"/>
      <c r="AR5" s="761"/>
      <c r="AS5" s="761"/>
      <c r="AT5" s="761"/>
      <c r="AU5" s="761"/>
      <c r="AV5" s="761"/>
      <c r="AW5" s="761"/>
      <c r="AX5" s="761"/>
      <c r="AY5" s="761"/>
      <c r="AZ5" s="761"/>
      <c r="BA5" s="761"/>
      <c r="BB5" s="761"/>
      <c r="BC5" s="761"/>
      <c r="BD5" s="761"/>
      <c r="BE5" s="761"/>
      <c r="BF5" s="762"/>
      <c r="BG5" s="661">
        <v>45681635</v>
      </c>
      <c r="BH5" s="664"/>
      <c r="BI5" s="664"/>
      <c r="BJ5" s="664"/>
      <c r="BK5" s="664"/>
      <c r="BL5" s="664"/>
      <c r="BM5" s="664"/>
      <c r="BN5" s="665"/>
      <c r="BO5" s="723">
        <v>89.6</v>
      </c>
      <c r="BP5" s="723"/>
      <c r="BQ5" s="723"/>
      <c r="BR5" s="723"/>
      <c r="BS5" s="724">
        <v>510965</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c r="B6" s="658" t="s">
        <v>227</v>
      </c>
      <c r="C6" s="659"/>
      <c r="D6" s="659"/>
      <c r="E6" s="659"/>
      <c r="F6" s="659"/>
      <c r="G6" s="659"/>
      <c r="H6" s="659"/>
      <c r="I6" s="659"/>
      <c r="J6" s="659"/>
      <c r="K6" s="659"/>
      <c r="L6" s="659"/>
      <c r="M6" s="659"/>
      <c r="N6" s="659"/>
      <c r="O6" s="659"/>
      <c r="P6" s="659"/>
      <c r="Q6" s="660"/>
      <c r="R6" s="661">
        <v>756588</v>
      </c>
      <c r="S6" s="664"/>
      <c r="T6" s="664"/>
      <c r="U6" s="664"/>
      <c r="V6" s="664"/>
      <c r="W6" s="664"/>
      <c r="X6" s="664"/>
      <c r="Y6" s="665"/>
      <c r="Z6" s="723">
        <v>0.6</v>
      </c>
      <c r="AA6" s="723"/>
      <c r="AB6" s="723"/>
      <c r="AC6" s="723"/>
      <c r="AD6" s="724">
        <v>756588</v>
      </c>
      <c r="AE6" s="724"/>
      <c r="AF6" s="724"/>
      <c r="AG6" s="724"/>
      <c r="AH6" s="724"/>
      <c r="AI6" s="724"/>
      <c r="AJ6" s="724"/>
      <c r="AK6" s="724"/>
      <c r="AL6" s="666">
        <v>1.2</v>
      </c>
      <c r="AM6" s="667"/>
      <c r="AN6" s="667"/>
      <c r="AO6" s="725"/>
      <c r="AP6" s="658" t="s">
        <v>228</v>
      </c>
      <c r="AQ6" s="659"/>
      <c r="AR6" s="659"/>
      <c r="AS6" s="659"/>
      <c r="AT6" s="659"/>
      <c r="AU6" s="659"/>
      <c r="AV6" s="659"/>
      <c r="AW6" s="659"/>
      <c r="AX6" s="659"/>
      <c r="AY6" s="659"/>
      <c r="AZ6" s="659"/>
      <c r="BA6" s="659"/>
      <c r="BB6" s="659"/>
      <c r="BC6" s="659"/>
      <c r="BD6" s="659"/>
      <c r="BE6" s="659"/>
      <c r="BF6" s="660"/>
      <c r="BG6" s="661">
        <v>45681635</v>
      </c>
      <c r="BH6" s="664"/>
      <c r="BI6" s="664"/>
      <c r="BJ6" s="664"/>
      <c r="BK6" s="664"/>
      <c r="BL6" s="664"/>
      <c r="BM6" s="664"/>
      <c r="BN6" s="665"/>
      <c r="BO6" s="723">
        <v>89.6</v>
      </c>
      <c r="BP6" s="723"/>
      <c r="BQ6" s="723"/>
      <c r="BR6" s="723"/>
      <c r="BS6" s="724">
        <v>510965</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641989</v>
      </c>
      <c r="CS6" s="664"/>
      <c r="CT6" s="664"/>
      <c r="CU6" s="664"/>
      <c r="CV6" s="664"/>
      <c r="CW6" s="664"/>
      <c r="CX6" s="664"/>
      <c r="CY6" s="665"/>
      <c r="CZ6" s="774">
        <v>0.5</v>
      </c>
      <c r="DA6" s="743"/>
      <c r="DB6" s="743"/>
      <c r="DC6" s="777"/>
      <c r="DD6" s="669" t="s">
        <v>230</v>
      </c>
      <c r="DE6" s="664"/>
      <c r="DF6" s="664"/>
      <c r="DG6" s="664"/>
      <c r="DH6" s="664"/>
      <c r="DI6" s="664"/>
      <c r="DJ6" s="664"/>
      <c r="DK6" s="664"/>
      <c r="DL6" s="664"/>
      <c r="DM6" s="664"/>
      <c r="DN6" s="664"/>
      <c r="DO6" s="664"/>
      <c r="DP6" s="665"/>
      <c r="DQ6" s="669">
        <v>641986</v>
      </c>
      <c r="DR6" s="664"/>
      <c r="DS6" s="664"/>
      <c r="DT6" s="664"/>
      <c r="DU6" s="664"/>
      <c r="DV6" s="664"/>
      <c r="DW6" s="664"/>
      <c r="DX6" s="664"/>
      <c r="DY6" s="664"/>
      <c r="DZ6" s="664"/>
      <c r="EA6" s="664"/>
      <c r="EB6" s="664"/>
      <c r="EC6" s="704"/>
    </row>
    <row r="7" spans="2:143" ht="11.25" customHeight="1">
      <c r="B7" s="658" t="s">
        <v>231</v>
      </c>
      <c r="C7" s="659"/>
      <c r="D7" s="659"/>
      <c r="E7" s="659"/>
      <c r="F7" s="659"/>
      <c r="G7" s="659"/>
      <c r="H7" s="659"/>
      <c r="I7" s="659"/>
      <c r="J7" s="659"/>
      <c r="K7" s="659"/>
      <c r="L7" s="659"/>
      <c r="M7" s="659"/>
      <c r="N7" s="659"/>
      <c r="O7" s="659"/>
      <c r="P7" s="659"/>
      <c r="Q7" s="660"/>
      <c r="R7" s="661">
        <v>105409</v>
      </c>
      <c r="S7" s="664"/>
      <c r="T7" s="664"/>
      <c r="U7" s="664"/>
      <c r="V7" s="664"/>
      <c r="W7" s="664"/>
      <c r="X7" s="664"/>
      <c r="Y7" s="665"/>
      <c r="Z7" s="723">
        <v>0.1</v>
      </c>
      <c r="AA7" s="723"/>
      <c r="AB7" s="723"/>
      <c r="AC7" s="723"/>
      <c r="AD7" s="724">
        <v>105409</v>
      </c>
      <c r="AE7" s="724"/>
      <c r="AF7" s="724"/>
      <c r="AG7" s="724"/>
      <c r="AH7" s="724"/>
      <c r="AI7" s="724"/>
      <c r="AJ7" s="724"/>
      <c r="AK7" s="724"/>
      <c r="AL7" s="666">
        <v>0.2</v>
      </c>
      <c r="AM7" s="667"/>
      <c r="AN7" s="667"/>
      <c r="AO7" s="725"/>
      <c r="AP7" s="658" t="s">
        <v>232</v>
      </c>
      <c r="AQ7" s="659"/>
      <c r="AR7" s="659"/>
      <c r="AS7" s="659"/>
      <c r="AT7" s="659"/>
      <c r="AU7" s="659"/>
      <c r="AV7" s="659"/>
      <c r="AW7" s="659"/>
      <c r="AX7" s="659"/>
      <c r="AY7" s="659"/>
      <c r="AZ7" s="659"/>
      <c r="BA7" s="659"/>
      <c r="BB7" s="659"/>
      <c r="BC7" s="659"/>
      <c r="BD7" s="659"/>
      <c r="BE7" s="659"/>
      <c r="BF7" s="660"/>
      <c r="BG7" s="661">
        <v>24131054</v>
      </c>
      <c r="BH7" s="664"/>
      <c r="BI7" s="664"/>
      <c r="BJ7" s="664"/>
      <c r="BK7" s="664"/>
      <c r="BL7" s="664"/>
      <c r="BM7" s="664"/>
      <c r="BN7" s="665"/>
      <c r="BO7" s="723">
        <v>47.4</v>
      </c>
      <c r="BP7" s="723"/>
      <c r="BQ7" s="723"/>
      <c r="BR7" s="723"/>
      <c r="BS7" s="724">
        <v>510965</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9866568</v>
      </c>
      <c r="CS7" s="664"/>
      <c r="CT7" s="664"/>
      <c r="CU7" s="664"/>
      <c r="CV7" s="664"/>
      <c r="CW7" s="664"/>
      <c r="CX7" s="664"/>
      <c r="CY7" s="665"/>
      <c r="CZ7" s="723">
        <v>8.1999999999999993</v>
      </c>
      <c r="DA7" s="723"/>
      <c r="DB7" s="723"/>
      <c r="DC7" s="723"/>
      <c r="DD7" s="669">
        <v>223607</v>
      </c>
      <c r="DE7" s="664"/>
      <c r="DF7" s="664"/>
      <c r="DG7" s="664"/>
      <c r="DH7" s="664"/>
      <c r="DI7" s="664"/>
      <c r="DJ7" s="664"/>
      <c r="DK7" s="664"/>
      <c r="DL7" s="664"/>
      <c r="DM7" s="664"/>
      <c r="DN7" s="664"/>
      <c r="DO7" s="664"/>
      <c r="DP7" s="665"/>
      <c r="DQ7" s="669">
        <v>8462656</v>
      </c>
      <c r="DR7" s="664"/>
      <c r="DS7" s="664"/>
      <c r="DT7" s="664"/>
      <c r="DU7" s="664"/>
      <c r="DV7" s="664"/>
      <c r="DW7" s="664"/>
      <c r="DX7" s="664"/>
      <c r="DY7" s="664"/>
      <c r="DZ7" s="664"/>
      <c r="EA7" s="664"/>
      <c r="EB7" s="664"/>
      <c r="EC7" s="704"/>
    </row>
    <row r="8" spans="2:143" ht="11.25" customHeight="1">
      <c r="B8" s="658" t="s">
        <v>234</v>
      </c>
      <c r="C8" s="659"/>
      <c r="D8" s="659"/>
      <c r="E8" s="659"/>
      <c r="F8" s="659"/>
      <c r="G8" s="659"/>
      <c r="H8" s="659"/>
      <c r="I8" s="659"/>
      <c r="J8" s="659"/>
      <c r="K8" s="659"/>
      <c r="L8" s="659"/>
      <c r="M8" s="659"/>
      <c r="N8" s="659"/>
      <c r="O8" s="659"/>
      <c r="P8" s="659"/>
      <c r="Q8" s="660"/>
      <c r="R8" s="661">
        <v>207583</v>
      </c>
      <c r="S8" s="664"/>
      <c r="T8" s="664"/>
      <c r="U8" s="664"/>
      <c r="V8" s="664"/>
      <c r="W8" s="664"/>
      <c r="X8" s="664"/>
      <c r="Y8" s="665"/>
      <c r="Z8" s="723">
        <v>0.2</v>
      </c>
      <c r="AA8" s="723"/>
      <c r="AB8" s="723"/>
      <c r="AC8" s="723"/>
      <c r="AD8" s="724">
        <v>207583</v>
      </c>
      <c r="AE8" s="724"/>
      <c r="AF8" s="724"/>
      <c r="AG8" s="724"/>
      <c r="AH8" s="724"/>
      <c r="AI8" s="724"/>
      <c r="AJ8" s="724"/>
      <c r="AK8" s="724"/>
      <c r="AL8" s="666">
        <v>0.3</v>
      </c>
      <c r="AM8" s="667"/>
      <c r="AN8" s="667"/>
      <c r="AO8" s="725"/>
      <c r="AP8" s="658" t="s">
        <v>235</v>
      </c>
      <c r="AQ8" s="659"/>
      <c r="AR8" s="659"/>
      <c r="AS8" s="659"/>
      <c r="AT8" s="659"/>
      <c r="AU8" s="659"/>
      <c r="AV8" s="659"/>
      <c r="AW8" s="659"/>
      <c r="AX8" s="659"/>
      <c r="AY8" s="659"/>
      <c r="AZ8" s="659"/>
      <c r="BA8" s="659"/>
      <c r="BB8" s="659"/>
      <c r="BC8" s="659"/>
      <c r="BD8" s="659"/>
      <c r="BE8" s="659"/>
      <c r="BF8" s="660"/>
      <c r="BG8" s="661">
        <v>566480</v>
      </c>
      <c r="BH8" s="664"/>
      <c r="BI8" s="664"/>
      <c r="BJ8" s="664"/>
      <c r="BK8" s="664"/>
      <c r="BL8" s="664"/>
      <c r="BM8" s="664"/>
      <c r="BN8" s="665"/>
      <c r="BO8" s="723">
        <v>1.1000000000000001</v>
      </c>
      <c r="BP8" s="723"/>
      <c r="BQ8" s="723"/>
      <c r="BR8" s="723"/>
      <c r="BS8" s="669" t="s">
        <v>126</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52573451</v>
      </c>
      <c r="CS8" s="664"/>
      <c r="CT8" s="664"/>
      <c r="CU8" s="664"/>
      <c r="CV8" s="664"/>
      <c r="CW8" s="664"/>
      <c r="CX8" s="664"/>
      <c r="CY8" s="665"/>
      <c r="CZ8" s="723">
        <v>43.6</v>
      </c>
      <c r="DA8" s="723"/>
      <c r="DB8" s="723"/>
      <c r="DC8" s="723"/>
      <c r="DD8" s="669">
        <v>1243351</v>
      </c>
      <c r="DE8" s="664"/>
      <c r="DF8" s="664"/>
      <c r="DG8" s="664"/>
      <c r="DH8" s="664"/>
      <c r="DI8" s="664"/>
      <c r="DJ8" s="664"/>
      <c r="DK8" s="664"/>
      <c r="DL8" s="664"/>
      <c r="DM8" s="664"/>
      <c r="DN8" s="664"/>
      <c r="DO8" s="664"/>
      <c r="DP8" s="665"/>
      <c r="DQ8" s="669">
        <v>25104632</v>
      </c>
      <c r="DR8" s="664"/>
      <c r="DS8" s="664"/>
      <c r="DT8" s="664"/>
      <c r="DU8" s="664"/>
      <c r="DV8" s="664"/>
      <c r="DW8" s="664"/>
      <c r="DX8" s="664"/>
      <c r="DY8" s="664"/>
      <c r="DZ8" s="664"/>
      <c r="EA8" s="664"/>
      <c r="EB8" s="664"/>
      <c r="EC8" s="704"/>
    </row>
    <row r="9" spans="2:143" ht="11.25" customHeight="1">
      <c r="B9" s="658" t="s">
        <v>237</v>
      </c>
      <c r="C9" s="659"/>
      <c r="D9" s="659"/>
      <c r="E9" s="659"/>
      <c r="F9" s="659"/>
      <c r="G9" s="659"/>
      <c r="H9" s="659"/>
      <c r="I9" s="659"/>
      <c r="J9" s="659"/>
      <c r="K9" s="659"/>
      <c r="L9" s="659"/>
      <c r="M9" s="659"/>
      <c r="N9" s="659"/>
      <c r="O9" s="659"/>
      <c r="P9" s="659"/>
      <c r="Q9" s="660"/>
      <c r="R9" s="661">
        <v>191939</v>
      </c>
      <c r="S9" s="664"/>
      <c r="T9" s="664"/>
      <c r="U9" s="664"/>
      <c r="V9" s="664"/>
      <c r="W9" s="664"/>
      <c r="X9" s="664"/>
      <c r="Y9" s="665"/>
      <c r="Z9" s="723">
        <v>0.2</v>
      </c>
      <c r="AA9" s="723"/>
      <c r="AB9" s="723"/>
      <c r="AC9" s="723"/>
      <c r="AD9" s="724">
        <v>191939</v>
      </c>
      <c r="AE9" s="724"/>
      <c r="AF9" s="724"/>
      <c r="AG9" s="724"/>
      <c r="AH9" s="724"/>
      <c r="AI9" s="724"/>
      <c r="AJ9" s="724"/>
      <c r="AK9" s="724"/>
      <c r="AL9" s="666">
        <v>0.3</v>
      </c>
      <c r="AM9" s="667"/>
      <c r="AN9" s="667"/>
      <c r="AO9" s="725"/>
      <c r="AP9" s="658" t="s">
        <v>238</v>
      </c>
      <c r="AQ9" s="659"/>
      <c r="AR9" s="659"/>
      <c r="AS9" s="659"/>
      <c r="AT9" s="659"/>
      <c r="AU9" s="659"/>
      <c r="AV9" s="659"/>
      <c r="AW9" s="659"/>
      <c r="AX9" s="659"/>
      <c r="AY9" s="659"/>
      <c r="AZ9" s="659"/>
      <c r="BA9" s="659"/>
      <c r="BB9" s="659"/>
      <c r="BC9" s="659"/>
      <c r="BD9" s="659"/>
      <c r="BE9" s="659"/>
      <c r="BF9" s="660"/>
      <c r="BG9" s="661">
        <v>19967414</v>
      </c>
      <c r="BH9" s="664"/>
      <c r="BI9" s="664"/>
      <c r="BJ9" s="664"/>
      <c r="BK9" s="664"/>
      <c r="BL9" s="664"/>
      <c r="BM9" s="664"/>
      <c r="BN9" s="665"/>
      <c r="BO9" s="723">
        <v>39.200000000000003</v>
      </c>
      <c r="BP9" s="723"/>
      <c r="BQ9" s="723"/>
      <c r="BR9" s="723"/>
      <c r="BS9" s="669" t="s">
        <v>230</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15985562</v>
      </c>
      <c r="CS9" s="664"/>
      <c r="CT9" s="664"/>
      <c r="CU9" s="664"/>
      <c r="CV9" s="664"/>
      <c r="CW9" s="664"/>
      <c r="CX9" s="664"/>
      <c r="CY9" s="665"/>
      <c r="CZ9" s="723">
        <v>13.3</v>
      </c>
      <c r="DA9" s="723"/>
      <c r="DB9" s="723"/>
      <c r="DC9" s="723"/>
      <c r="DD9" s="669">
        <v>6260007</v>
      </c>
      <c r="DE9" s="664"/>
      <c r="DF9" s="664"/>
      <c r="DG9" s="664"/>
      <c r="DH9" s="664"/>
      <c r="DI9" s="664"/>
      <c r="DJ9" s="664"/>
      <c r="DK9" s="664"/>
      <c r="DL9" s="664"/>
      <c r="DM9" s="664"/>
      <c r="DN9" s="664"/>
      <c r="DO9" s="664"/>
      <c r="DP9" s="665"/>
      <c r="DQ9" s="669">
        <v>9369547</v>
      </c>
      <c r="DR9" s="664"/>
      <c r="DS9" s="664"/>
      <c r="DT9" s="664"/>
      <c r="DU9" s="664"/>
      <c r="DV9" s="664"/>
      <c r="DW9" s="664"/>
      <c r="DX9" s="664"/>
      <c r="DY9" s="664"/>
      <c r="DZ9" s="664"/>
      <c r="EA9" s="664"/>
      <c r="EB9" s="664"/>
      <c r="EC9" s="704"/>
    </row>
    <row r="10" spans="2:143" ht="11.25" customHeight="1">
      <c r="B10" s="658" t="s">
        <v>240</v>
      </c>
      <c r="C10" s="659"/>
      <c r="D10" s="659"/>
      <c r="E10" s="659"/>
      <c r="F10" s="659"/>
      <c r="G10" s="659"/>
      <c r="H10" s="659"/>
      <c r="I10" s="659"/>
      <c r="J10" s="659"/>
      <c r="K10" s="659"/>
      <c r="L10" s="659"/>
      <c r="M10" s="659"/>
      <c r="N10" s="659"/>
      <c r="O10" s="659"/>
      <c r="P10" s="659"/>
      <c r="Q10" s="660"/>
      <c r="R10" s="661" t="s">
        <v>126</v>
      </c>
      <c r="S10" s="664"/>
      <c r="T10" s="664"/>
      <c r="U10" s="664"/>
      <c r="V10" s="664"/>
      <c r="W10" s="664"/>
      <c r="X10" s="664"/>
      <c r="Y10" s="665"/>
      <c r="Z10" s="723" t="s">
        <v>230</v>
      </c>
      <c r="AA10" s="723"/>
      <c r="AB10" s="723"/>
      <c r="AC10" s="723"/>
      <c r="AD10" s="724" t="s">
        <v>230</v>
      </c>
      <c r="AE10" s="724"/>
      <c r="AF10" s="724"/>
      <c r="AG10" s="724"/>
      <c r="AH10" s="724"/>
      <c r="AI10" s="724"/>
      <c r="AJ10" s="724"/>
      <c r="AK10" s="724"/>
      <c r="AL10" s="666" t="s">
        <v>126</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781423</v>
      </c>
      <c r="BH10" s="664"/>
      <c r="BI10" s="664"/>
      <c r="BJ10" s="664"/>
      <c r="BK10" s="664"/>
      <c r="BL10" s="664"/>
      <c r="BM10" s="664"/>
      <c r="BN10" s="665"/>
      <c r="BO10" s="723">
        <v>1.5</v>
      </c>
      <c r="BP10" s="723"/>
      <c r="BQ10" s="723"/>
      <c r="BR10" s="723"/>
      <c r="BS10" s="669" t="s">
        <v>126</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70474</v>
      </c>
      <c r="CS10" s="664"/>
      <c r="CT10" s="664"/>
      <c r="CU10" s="664"/>
      <c r="CV10" s="664"/>
      <c r="CW10" s="664"/>
      <c r="CX10" s="664"/>
      <c r="CY10" s="665"/>
      <c r="CZ10" s="723">
        <v>0.1</v>
      </c>
      <c r="DA10" s="723"/>
      <c r="DB10" s="723"/>
      <c r="DC10" s="723"/>
      <c r="DD10" s="669">
        <v>471</v>
      </c>
      <c r="DE10" s="664"/>
      <c r="DF10" s="664"/>
      <c r="DG10" s="664"/>
      <c r="DH10" s="664"/>
      <c r="DI10" s="664"/>
      <c r="DJ10" s="664"/>
      <c r="DK10" s="664"/>
      <c r="DL10" s="664"/>
      <c r="DM10" s="664"/>
      <c r="DN10" s="664"/>
      <c r="DO10" s="664"/>
      <c r="DP10" s="665"/>
      <c r="DQ10" s="669">
        <v>68130</v>
      </c>
      <c r="DR10" s="664"/>
      <c r="DS10" s="664"/>
      <c r="DT10" s="664"/>
      <c r="DU10" s="664"/>
      <c r="DV10" s="664"/>
      <c r="DW10" s="664"/>
      <c r="DX10" s="664"/>
      <c r="DY10" s="664"/>
      <c r="DZ10" s="664"/>
      <c r="EA10" s="664"/>
      <c r="EB10" s="664"/>
      <c r="EC10" s="704"/>
    </row>
    <row r="11" spans="2:143" ht="11.25" customHeight="1">
      <c r="B11" s="658" t="s">
        <v>243</v>
      </c>
      <c r="C11" s="659"/>
      <c r="D11" s="659"/>
      <c r="E11" s="659"/>
      <c r="F11" s="659"/>
      <c r="G11" s="659"/>
      <c r="H11" s="659"/>
      <c r="I11" s="659"/>
      <c r="J11" s="659"/>
      <c r="K11" s="659"/>
      <c r="L11" s="659"/>
      <c r="M11" s="659"/>
      <c r="N11" s="659"/>
      <c r="O11" s="659"/>
      <c r="P11" s="659"/>
      <c r="Q11" s="660"/>
      <c r="R11" s="661" t="s">
        <v>126</v>
      </c>
      <c r="S11" s="664"/>
      <c r="T11" s="664"/>
      <c r="U11" s="664"/>
      <c r="V11" s="664"/>
      <c r="W11" s="664"/>
      <c r="X11" s="664"/>
      <c r="Y11" s="665"/>
      <c r="Z11" s="723" t="s">
        <v>126</v>
      </c>
      <c r="AA11" s="723"/>
      <c r="AB11" s="723"/>
      <c r="AC11" s="723"/>
      <c r="AD11" s="724" t="s">
        <v>230</v>
      </c>
      <c r="AE11" s="724"/>
      <c r="AF11" s="724"/>
      <c r="AG11" s="724"/>
      <c r="AH11" s="724"/>
      <c r="AI11" s="724"/>
      <c r="AJ11" s="724"/>
      <c r="AK11" s="724"/>
      <c r="AL11" s="666" t="s">
        <v>230</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2815737</v>
      </c>
      <c r="BH11" s="664"/>
      <c r="BI11" s="664"/>
      <c r="BJ11" s="664"/>
      <c r="BK11" s="664"/>
      <c r="BL11" s="664"/>
      <c r="BM11" s="664"/>
      <c r="BN11" s="665"/>
      <c r="BO11" s="723">
        <v>5.5</v>
      </c>
      <c r="BP11" s="723"/>
      <c r="BQ11" s="723"/>
      <c r="BR11" s="723"/>
      <c r="BS11" s="669">
        <v>510965</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589466</v>
      </c>
      <c r="CS11" s="664"/>
      <c r="CT11" s="664"/>
      <c r="CU11" s="664"/>
      <c r="CV11" s="664"/>
      <c r="CW11" s="664"/>
      <c r="CX11" s="664"/>
      <c r="CY11" s="665"/>
      <c r="CZ11" s="723">
        <v>0.5</v>
      </c>
      <c r="DA11" s="723"/>
      <c r="DB11" s="723"/>
      <c r="DC11" s="723"/>
      <c r="DD11" s="669">
        <v>48894</v>
      </c>
      <c r="DE11" s="664"/>
      <c r="DF11" s="664"/>
      <c r="DG11" s="664"/>
      <c r="DH11" s="664"/>
      <c r="DI11" s="664"/>
      <c r="DJ11" s="664"/>
      <c r="DK11" s="664"/>
      <c r="DL11" s="664"/>
      <c r="DM11" s="664"/>
      <c r="DN11" s="664"/>
      <c r="DO11" s="664"/>
      <c r="DP11" s="665"/>
      <c r="DQ11" s="669">
        <v>428533</v>
      </c>
      <c r="DR11" s="664"/>
      <c r="DS11" s="664"/>
      <c r="DT11" s="664"/>
      <c r="DU11" s="664"/>
      <c r="DV11" s="664"/>
      <c r="DW11" s="664"/>
      <c r="DX11" s="664"/>
      <c r="DY11" s="664"/>
      <c r="DZ11" s="664"/>
      <c r="EA11" s="664"/>
      <c r="EB11" s="664"/>
      <c r="EC11" s="704"/>
    </row>
    <row r="12" spans="2:143" ht="11.25" customHeight="1">
      <c r="B12" s="658" t="s">
        <v>246</v>
      </c>
      <c r="C12" s="659"/>
      <c r="D12" s="659"/>
      <c r="E12" s="659"/>
      <c r="F12" s="659"/>
      <c r="G12" s="659"/>
      <c r="H12" s="659"/>
      <c r="I12" s="659"/>
      <c r="J12" s="659"/>
      <c r="K12" s="659"/>
      <c r="L12" s="659"/>
      <c r="M12" s="659"/>
      <c r="N12" s="659"/>
      <c r="O12" s="659"/>
      <c r="P12" s="659"/>
      <c r="Q12" s="660"/>
      <c r="R12" s="661">
        <v>5820144</v>
      </c>
      <c r="S12" s="664"/>
      <c r="T12" s="664"/>
      <c r="U12" s="664"/>
      <c r="V12" s="664"/>
      <c r="W12" s="664"/>
      <c r="X12" s="664"/>
      <c r="Y12" s="665"/>
      <c r="Z12" s="723">
        <v>4.8</v>
      </c>
      <c r="AA12" s="723"/>
      <c r="AB12" s="723"/>
      <c r="AC12" s="723"/>
      <c r="AD12" s="724">
        <v>5820144</v>
      </c>
      <c r="AE12" s="724"/>
      <c r="AF12" s="724"/>
      <c r="AG12" s="724"/>
      <c r="AH12" s="724"/>
      <c r="AI12" s="724"/>
      <c r="AJ12" s="724"/>
      <c r="AK12" s="724"/>
      <c r="AL12" s="666">
        <v>8.9</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19249395</v>
      </c>
      <c r="BH12" s="664"/>
      <c r="BI12" s="664"/>
      <c r="BJ12" s="664"/>
      <c r="BK12" s="664"/>
      <c r="BL12" s="664"/>
      <c r="BM12" s="664"/>
      <c r="BN12" s="665"/>
      <c r="BO12" s="723">
        <v>37.799999999999997</v>
      </c>
      <c r="BP12" s="723"/>
      <c r="BQ12" s="723"/>
      <c r="BR12" s="723"/>
      <c r="BS12" s="669" t="s">
        <v>126</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978217</v>
      </c>
      <c r="CS12" s="664"/>
      <c r="CT12" s="664"/>
      <c r="CU12" s="664"/>
      <c r="CV12" s="664"/>
      <c r="CW12" s="664"/>
      <c r="CX12" s="664"/>
      <c r="CY12" s="665"/>
      <c r="CZ12" s="723">
        <v>0.8</v>
      </c>
      <c r="DA12" s="723"/>
      <c r="DB12" s="723"/>
      <c r="DC12" s="723"/>
      <c r="DD12" s="669">
        <v>21001</v>
      </c>
      <c r="DE12" s="664"/>
      <c r="DF12" s="664"/>
      <c r="DG12" s="664"/>
      <c r="DH12" s="664"/>
      <c r="DI12" s="664"/>
      <c r="DJ12" s="664"/>
      <c r="DK12" s="664"/>
      <c r="DL12" s="664"/>
      <c r="DM12" s="664"/>
      <c r="DN12" s="664"/>
      <c r="DO12" s="664"/>
      <c r="DP12" s="665"/>
      <c r="DQ12" s="669">
        <v>867031</v>
      </c>
      <c r="DR12" s="664"/>
      <c r="DS12" s="664"/>
      <c r="DT12" s="664"/>
      <c r="DU12" s="664"/>
      <c r="DV12" s="664"/>
      <c r="DW12" s="664"/>
      <c r="DX12" s="664"/>
      <c r="DY12" s="664"/>
      <c r="DZ12" s="664"/>
      <c r="EA12" s="664"/>
      <c r="EB12" s="664"/>
      <c r="EC12" s="704"/>
    </row>
    <row r="13" spans="2:143" ht="11.25" customHeight="1">
      <c r="B13" s="658" t="s">
        <v>249</v>
      </c>
      <c r="C13" s="659"/>
      <c r="D13" s="659"/>
      <c r="E13" s="659"/>
      <c r="F13" s="659"/>
      <c r="G13" s="659"/>
      <c r="H13" s="659"/>
      <c r="I13" s="659"/>
      <c r="J13" s="659"/>
      <c r="K13" s="659"/>
      <c r="L13" s="659"/>
      <c r="M13" s="659"/>
      <c r="N13" s="659"/>
      <c r="O13" s="659"/>
      <c r="P13" s="659"/>
      <c r="Q13" s="660"/>
      <c r="R13" s="661">
        <v>174482</v>
      </c>
      <c r="S13" s="664"/>
      <c r="T13" s="664"/>
      <c r="U13" s="664"/>
      <c r="V13" s="664"/>
      <c r="W13" s="664"/>
      <c r="X13" s="664"/>
      <c r="Y13" s="665"/>
      <c r="Z13" s="723">
        <v>0.1</v>
      </c>
      <c r="AA13" s="723"/>
      <c r="AB13" s="723"/>
      <c r="AC13" s="723"/>
      <c r="AD13" s="724">
        <v>174482</v>
      </c>
      <c r="AE13" s="724"/>
      <c r="AF13" s="724"/>
      <c r="AG13" s="724"/>
      <c r="AH13" s="724"/>
      <c r="AI13" s="724"/>
      <c r="AJ13" s="724"/>
      <c r="AK13" s="724"/>
      <c r="AL13" s="666">
        <v>0.3</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19111406</v>
      </c>
      <c r="BH13" s="664"/>
      <c r="BI13" s="664"/>
      <c r="BJ13" s="664"/>
      <c r="BK13" s="664"/>
      <c r="BL13" s="664"/>
      <c r="BM13" s="664"/>
      <c r="BN13" s="665"/>
      <c r="BO13" s="723">
        <v>37.5</v>
      </c>
      <c r="BP13" s="723"/>
      <c r="BQ13" s="723"/>
      <c r="BR13" s="723"/>
      <c r="BS13" s="669" t="s">
        <v>126</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8732901</v>
      </c>
      <c r="CS13" s="664"/>
      <c r="CT13" s="664"/>
      <c r="CU13" s="664"/>
      <c r="CV13" s="664"/>
      <c r="CW13" s="664"/>
      <c r="CX13" s="664"/>
      <c r="CY13" s="665"/>
      <c r="CZ13" s="723">
        <v>7.2</v>
      </c>
      <c r="DA13" s="723"/>
      <c r="DB13" s="723"/>
      <c r="DC13" s="723"/>
      <c r="DD13" s="669">
        <v>3077254</v>
      </c>
      <c r="DE13" s="664"/>
      <c r="DF13" s="664"/>
      <c r="DG13" s="664"/>
      <c r="DH13" s="664"/>
      <c r="DI13" s="664"/>
      <c r="DJ13" s="664"/>
      <c r="DK13" s="664"/>
      <c r="DL13" s="664"/>
      <c r="DM13" s="664"/>
      <c r="DN13" s="664"/>
      <c r="DO13" s="664"/>
      <c r="DP13" s="665"/>
      <c r="DQ13" s="669">
        <v>5983193</v>
      </c>
      <c r="DR13" s="664"/>
      <c r="DS13" s="664"/>
      <c r="DT13" s="664"/>
      <c r="DU13" s="664"/>
      <c r="DV13" s="664"/>
      <c r="DW13" s="664"/>
      <c r="DX13" s="664"/>
      <c r="DY13" s="664"/>
      <c r="DZ13" s="664"/>
      <c r="EA13" s="664"/>
      <c r="EB13" s="664"/>
      <c r="EC13" s="704"/>
    </row>
    <row r="14" spans="2:143" ht="11.25" customHeight="1">
      <c r="B14" s="658" t="s">
        <v>252</v>
      </c>
      <c r="C14" s="659"/>
      <c r="D14" s="659"/>
      <c r="E14" s="659"/>
      <c r="F14" s="659"/>
      <c r="G14" s="659"/>
      <c r="H14" s="659"/>
      <c r="I14" s="659"/>
      <c r="J14" s="659"/>
      <c r="K14" s="659"/>
      <c r="L14" s="659"/>
      <c r="M14" s="659"/>
      <c r="N14" s="659"/>
      <c r="O14" s="659"/>
      <c r="P14" s="659"/>
      <c r="Q14" s="660"/>
      <c r="R14" s="661" t="s">
        <v>230</v>
      </c>
      <c r="S14" s="664"/>
      <c r="T14" s="664"/>
      <c r="U14" s="664"/>
      <c r="V14" s="664"/>
      <c r="W14" s="664"/>
      <c r="X14" s="664"/>
      <c r="Y14" s="665"/>
      <c r="Z14" s="723" t="s">
        <v>230</v>
      </c>
      <c r="AA14" s="723"/>
      <c r="AB14" s="723"/>
      <c r="AC14" s="723"/>
      <c r="AD14" s="724" t="s">
        <v>126</v>
      </c>
      <c r="AE14" s="724"/>
      <c r="AF14" s="724"/>
      <c r="AG14" s="724"/>
      <c r="AH14" s="724"/>
      <c r="AI14" s="724"/>
      <c r="AJ14" s="724"/>
      <c r="AK14" s="724"/>
      <c r="AL14" s="666" t="s">
        <v>126</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608013</v>
      </c>
      <c r="BH14" s="664"/>
      <c r="BI14" s="664"/>
      <c r="BJ14" s="664"/>
      <c r="BK14" s="664"/>
      <c r="BL14" s="664"/>
      <c r="BM14" s="664"/>
      <c r="BN14" s="665"/>
      <c r="BO14" s="723">
        <v>1.2</v>
      </c>
      <c r="BP14" s="723"/>
      <c r="BQ14" s="723"/>
      <c r="BR14" s="723"/>
      <c r="BS14" s="669" t="s">
        <v>180</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3226393</v>
      </c>
      <c r="CS14" s="664"/>
      <c r="CT14" s="664"/>
      <c r="CU14" s="664"/>
      <c r="CV14" s="664"/>
      <c r="CW14" s="664"/>
      <c r="CX14" s="664"/>
      <c r="CY14" s="665"/>
      <c r="CZ14" s="723">
        <v>2.7</v>
      </c>
      <c r="DA14" s="723"/>
      <c r="DB14" s="723"/>
      <c r="DC14" s="723"/>
      <c r="DD14" s="669">
        <v>12405</v>
      </c>
      <c r="DE14" s="664"/>
      <c r="DF14" s="664"/>
      <c r="DG14" s="664"/>
      <c r="DH14" s="664"/>
      <c r="DI14" s="664"/>
      <c r="DJ14" s="664"/>
      <c r="DK14" s="664"/>
      <c r="DL14" s="664"/>
      <c r="DM14" s="664"/>
      <c r="DN14" s="664"/>
      <c r="DO14" s="664"/>
      <c r="DP14" s="665"/>
      <c r="DQ14" s="669">
        <v>3168159</v>
      </c>
      <c r="DR14" s="664"/>
      <c r="DS14" s="664"/>
      <c r="DT14" s="664"/>
      <c r="DU14" s="664"/>
      <c r="DV14" s="664"/>
      <c r="DW14" s="664"/>
      <c r="DX14" s="664"/>
      <c r="DY14" s="664"/>
      <c r="DZ14" s="664"/>
      <c r="EA14" s="664"/>
      <c r="EB14" s="664"/>
      <c r="EC14" s="704"/>
    </row>
    <row r="15" spans="2:143" ht="11.25" customHeight="1">
      <c r="B15" s="658" t="s">
        <v>255</v>
      </c>
      <c r="C15" s="659"/>
      <c r="D15" s="659"/>
      <c r="E15" s="659"/>
      <c r="F15" s="659"/>
      <c r="G15" s="659"/>
      <c r="H15" s="659"/>
      <c r="I15" s="659"/>
      <c r="J15" s="659"/>
      <c r="K15" s="659"/>
      <c r="L15" s="659"/>
      <c r="M15" s="659"/>
      <c r="N15" s="659"/>
      <c r="O15" s="659"/>
      <c r="P15" s="659"/>
      <c r="Q15" s="660"/>
      <c r="R15" s="661">
        <v>306087</v>
      </c>
      <c r="S15" s="664"/>
      <c r="T15" s="664"/>
      <c r="U15" s="664"/>
      <c r="V15" s="664"/>
      <c r="W15" s="664"/>
      <c r="X15" s="664"/>
      <c r="Y15" s="665"/>
      <c r="Z15" s="723">
        <v>0.3</v>
      </c>
      <c r="AA15" s="723"/>
      <c r="AB15" s="723"/>
      <c r="AC15" s="723"/>
      <c r="AD15" s="724">
        <v>306087</v>
      </c>
      <c r="AE15" s="724"/>
      <c r="AF15" s="724"/>
      <c r="AG15" s="724"/>
      <c r="AH15" s="724"/>
      <c r="AI15" s="724"/>
      <c r="AJ15" s="724"/>
      <c r="AK15" s="724"/>
      <c r="AL15" s="666">
        <v>0.5</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1693168</v>
      </c>
      <c r="BH15" s="664"/>
      <c r="BI15" s="664"/>
      <c r="BJ15" s="664"/>
      <c r="BK15" s="664"/>
      <c r="BL15" s="664"/>
      <c r="BM15" s="664"/>
      <c r="BN15" s="665"/>
      <c r="BO15" s="723">
        <v>3.3</v>
      </c>
      <c r="BP15" s="723"/>
      <c r="BQ15" s="723"/>
      <c r="BR15" s="723"/>
      <c r="BS15" s="669" t="s">
        <v>126</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12255380</v>
      </c>
      <c r="CS15" s="664"/>
      <c r="CT15" s="664"/>
      <c r="CU15" s="664"/>
      <c r="CV15" s="664"/>
      <c r="CW15" s="664"/>
      <c r="CX15" s="664"/>
      <c r="CY15" s="665"/>
      <c r="CZ15" s="723">
        <v>10.199999999999999</v>
      </c>
      <c r="DA15" s="723"/>
      <c r="DB15" s="723"/>
      <c r="DC15" s="723"/>
      <c r="DD15" s="669">
        <v>2394120</v>
      </c>
      <c r="DE15" s="664"/>
      <c r="DF15" s="664"/>
      <c r="DG15" s="664"/>
      <c r="DH15" s="664"/>
      <c r="DI15" s="664"/>
      <c r="DJ15" s="664"/>
      <c r="DK15" s="664"/>
      <c r="DL15" s="664"/>
      <c r="DM15" s="664"/>
      <c r="DN15" s="664"/>
      <c r="DO15" s="664"/>
      <c r="DP15" s="665"/>
      <c r="DQ15" s="669">
        <v>8602447</v>
      </c>
      <c r="DR15" s="664"/>
      <c r="DS15" s="664"/>
      <c r="DT15" s="664"/>
      <c r="DU15" s="664"/>
      <c r="DV15" s="664"/>
      <c r="DW15" s="664"/>
      <c r="DX15" s="664"/>
      <c r="DY15" s="664"/>
      <c r="DZ15" s="664"/>
      <c r="EA15" s="664"/>
      <c r="EB15" s="664"/>
      <c r="EC15" s="704"/>
    </row>
    <row r="16" spans="2:143" ht="11.25" customHeight="1">
      <c r="B16" s="658" t="s">
        <v>258</v>
      </c>
      <c r="C16" s="659"/>
      <c r="D16" s="659"/>
      <c r="E16" s="659"/>
      <c r="F16" s="659"/>
      <c r="G16" s="659"/>
      <c r="H16" s="659"/>
      <c r="I16" s="659"/>
      <c r="J16" s="659"/>
      <c r="K16" s="659"/>
      <c r="L16" s="659"/>
      <c r="M16" s="659"/>
      <c r="N16" s="659"/>
      <c r="O16" s="659"/>
      <c r="P16" s="659"/>
      <c r="Q16" s="660"/>
      <c r="R16" s="661" t="s">
        <v>230</v>
      </c>
      <c r="S16" s="664"/>
      <c r="T16" s="664"/>
      <c r="U16" s="664"/>
      <c r="V16" s="664"/>
      <c r="W16" s="664"/>
      <c r="X16" s="664"/>
      <c r="Y16" s="665"/>
      <c r="Z16" s="723" t="s">
        <v>126</v>
      </c>
      <c r="AA16" s="723"/>
      <c r="AB16" s="723"/>
      <c r="AC16" s="723"/>
      <c r="AD16" s="724" t="s">
        <v>126</v>
      </c>
      <c r="AE16" s="724"/>
      <c r="AF16" s="724"/>
      <c r="AG16" s="724"/>
      <c r="AH16" s="724"/>
      <c r="AI16" s="724"/>
      <c r="AJ16" s="724"/>
      <c r="AK16" s="724"/>
      <c r="AL16" s="666" t="s">
        <v>126</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v>5</v>
      </c>
      <c r="BH16" s="664"/>
      <c r="BI16" s="664"/>
      <c r="BJ16" s="664"/>
      <c r="BK16" s="664"/>
      <c r="BL16" s="664"/>
      <c r="BM16" s="664"/>
      <c r="BN16" s="665"/>
      <c r="BO16" s="723">
        <v>0</v>
      </c>
      <c r="BP16" s="723"/>
      <c r="BQ16" s="723"/>
      <c r="BR16" s="723"/>
      <c r="BS16" s="669" t="s">
        <v>126</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401080</v>
      </c>
      <c r="CS16" s="664"/>
      <c r="CT16" s="664"/>
      <c r="CU16" s="664"/>
      <c r="CV16" s="664"/>
      <c r="CW16" s="664"/>
      <c r="CX16" s="664"/>
      <c r="CY16" s="665"/>
      <c r="CZ16" s="723">
        <v>0.3</v>
      </c>
      <c r="DA16" s="723"/>
      <c r="DB16" s="723"/>
      <c r="DC16" s="723"/>
      <c r="DD16" s="669" t="s">
        <v>180</v>
      </c>
      <c r="DE16" s="664"/>
      <c r="DF16" s="664"/>
      <c r="DG16" s="664"/>
      <c r="DH16" s="664"/>
      <c r="DI16" s="664"/>
      <c r="DJ16" s="664"/>
      <c r="DK16" s="664"/>
      <c r="DL16" s="664"/>
      <c r="DM16" s="664"/>
      <c r="DN16" s="664"/>
      <c r="DO16" s="664"/>
      <c r="DP16" s="665"/>
      <c r="DQ16" s="669">
        <v>383655</v>
      </c>
      <c r="DR16" s="664"/>
      <c r="DS16" s="664"/>
      <c r="DT16" s="664"/>
      <c r="DU16" s="664"/>
      <c r="DV16" s="664"/>
      <c r="DW16" s="664"/>
      <c r="DX16" s="664"/>
      <c r="DY16" s="664"/>
      <c r="DZ16" s="664"/>
      <c r="EA16" s="664"/>
      <c r="EB16" s="664"/>
      <c r="EC16" s="704"/>
    </row>
    <row r="17" spans="2:133" ht="11.25" customHeight="1">
      <c r="B17" s="658" t="s">
        <v>261</v>
      </c>
      <c r="C17" s="659"/>
      <c r="D17" s="659"/>
      <c r="E17" s="659"/>
      <c r="F17" s="659"/>
      <c r="G17" s="659"/>
      <c r="H17" s="659"/>
      <c r="I17" s="659"/>
      <c r="J17" s="659"/>
      <c r="K17" s="659"/>
      <c r="L17" s="659"/>
      <c r="M17" s="659"/>
      <c r="N17" s="659"/>
      <c r="O17" s="659"/>
      <c r="P17" s="659"/>
      <c r="Q17" s="660"/>
      <c r="R17" s="661">
        <v>292876</v>
      </c>
      <c r="S17" s="664"/>
      <c r="T17" s="664"/>
      <c r="U17" s="664"/>
      <c r="V17" s="664"/>
      <c r="W17" s="664"/>
      <c r="X17" s="664"/>
      <c r="Y17" s="665"/>
      <c r="Z17" s="723">
        <v>0.2</v>
      </c>
      <c r="AA17" s="723"/>
      <c r="AB17" s="723"/>
      <c r="AC17" s="723"/>
      <c r="AD17" s="724">
        <v>292876</v>
      </c>
      <c r="AE17" s="724"/>
      <c r="AF17" s="724"/>
      <c r="AG17" s="724"/>
      <c r="AH17" s="724"/>
      <c r="AI17" s="724"/>
      <c r="AJ17" s="724"/>
      <c r="AK17" s="724"/>
      <c r="AL17" s="666">
        <v>0.4</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126</v>
      </c>
      <c r="BH17" s="664"/>
      <c r="BI17" s="664"/>
      <c r="BJ17" s="664"/>
      <c r="BK17" s="664"/>
      <c r="BL17" s="664"/>
      <c r="BM17" s="664"/>
      <c r="BN17" s="665"/>
      <c r="BO17" s="723" t="s">
        <v>126</v>
      </c>
      <c r="BP17" s="723"/>
      <c r="BQ17" s="723"/>
      <c r="BR17" s="723"/>
      <c r="BS17" s="669" t="s">
        <v>126</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15229094</v>
      </c>
      <c r="CS17" s="664"/>
      <c r="CT17" s="664"/>
      <c r="CU17" s="664"/>
      <c r="CV17" s="664"/>
      <c r="CW17" s="664"/>
      <c r="CX17" s="664"/>
      <c r="CY17" s="665"/>
      <c r="CZ17" s="723">
        <v>12.6</v>
      </c>
      <c r="DA17" s="723"/>
      <c r="DB17" s="723"/>
      <c r="DC17" s="723"/>
      <c r="DD17" s="669" t="s">
        <v>126</v>
      </c>
      <c r="DE17" s="664"/>
      <c r="DF17" s="664"/>
      <c r="DG17" s="664"/>
      <c r="DH17" s="664"/>
      <c r="DI17" s="664"/>
      <c r="DJ17" s="664"/>
      <c r="DK17" s="664"/>
      <c r="DL17" s="664"/>
      <c r="DM17" s="664"/>
      <c r="DN17" s="664"/>
      <c r="DO17" s="664"/>
      <c r="DP17" s="665"/>
      <c r="DQ17" s="669">
        <v>14987855</v>
      </c>
      <c r="DR17" s="664"/>
      <c r="DS17" s="664"/>
      <c r="DT17" s="664"/>
      <c r="DU17" s="664"/>
      <c r="DV17" s="664"/>
      <c r="DW17" s="664"/>
      <c r="DX17" s="664"/>
      <c r="DY17" s="664"/>
      <c r="DZ17" s="664"/>
      <c r="EA17" s="664"/>
      <c r="EB17" s="664"/>
      <c r="EC17" s="704"/>
    </row>
    <row r="18" spans="2:133" ht="11.25" customHeight="1">
      <c r="B18" s="658" t="s">
        <v>264</v>
      </c>
      <c r="C18" s="659"/>
      <c r="D18" s="659"/>
      <c r="E18" s="659"/>
      <c r="F18" s="659"/>
      <c r="G18" s="659"/>
      <c r="H18" s="659"/>
      <c r="I18" s="659"/>
      <c r="J18" s="659"/>
      <c r="K18" s="659"/>
      <c r="L18" s="659"/>
      <c r="M18" s="659"/>
      <c r="N18" s="659"/>
      <c r="O18" s="659"/>
      <c r="P18" s="659"/>
      <c r="Q18" s="660"/>
      <c r="R18" s="661">
        <v>10306967</v>
      </c>
      <c r="S18" s="664"/>
      <c r="T18" s="664"/>
      <c r="U18" s="664"/>
      <c r="V18" s="664"/>
      <c r="W18" s="664"/>
      <c r="X18" s="664"/>
      <c r="Y18" s="665"/>
      <c r="Z18" s="723">
        <v>8.4</v>
      </c>
      <c r="AA18" s="723"/>
      <c r="AB18" s="723"/>
      <c r="AC18" s="723"/>
      <c r="AD18" s="724">
        <v>9521716</v>
      </c>
      <c r="AE18" s="724"/>
      <c r="AF18" s="724"/>
      <c r="AG18" s="724"/>
      <c r="AH18" s="724"/>
      <c r="AI18" s="724"/>
      <c r="AJ18" s="724"/>
      <c r="AK18" s="724"/>
      <c r="AL18" s="666">
        <v>14.6</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126</v>
      </c>
      <c r="BH18" s="664"/>
      <c r="BI18" s="664"/>
      <c r="BJ18" s="664"/>
      <c r="BK18" s="664"/>
      <c r="BL18" s="664"/>
      <c r="BM18" s="664"/>
      <c r="BN18" s="665"/>
      <c r="BO18" s="723" t="s">
        <v>230</v>
      </c>
      <c r="BP18" s="723"/>
      <c r="BQ18" s="723"/>
      <c r="BR18" s="723"/>
      <c r="BS18" s="669" t="s">
        <v>126</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v>6039</v>
      </c>
      <c r="CS18" s="664"/>
      <c r="CT18" s="664"/>
      <c r="CU18" s="664"/>
      <c r="CV18" s="664"/>
      <c r="CW18" s="664"/>
      <c r="CX18" s="664"/>
      <c r="CY18" s="665"/>
      <c r="CZ18" s="723">
        <v>0</v>
      </c>
      <c r="DA18" s="723"/>
      <c r="DB18" s="723"/>
      <c r="DC18" s="723"/>
      <c r="DD18" s="669" t="s">
        <v>126</v>
      </c>
      <c r="DE18" s="664"/>
      <c r="DF18" s="664"/>
      <c r="DG18" s="664"/>
      <c r="DH18" s="664"/>
      <c r="DI18" s="664"/>
      <c r="DJ18" s="664"/>
      <c r="DK18" s="664"/>
      <c r="DL18" s="664"/>
      <c r="DM18" s="664"/>
      <c r="DN18" s="664"/>
      <c r="DO18" s="664"/>
      <c r="DP18" s="665"/>
      <c r="DQ18" s="669">
        <v>6039</v>
      </c>
      <c r="DR18" s="664"/>
      <c r="DS18" s="664"/>
      <c r="DT18" s="664"/>
      <c r="DU18" s="664"/>
      <c r="DV18" s="664"/>
      <c r="DW18" s="664"/>
      <c r="DX18" s="664"/>
      <c r="DY18" s="664"/>
      <c r="DZ18" s="664"/>
      <c r="EA18" s="664"/>
      <c r="EB18" s="664"/>
      <c r="EC18" s="704"/>
    </row>
    <row r="19" spans="2:133" ht="11.25" customHeight="1">
      <c r="B19" s="658" t="s">
        <v>267</v>
      </c>
      <c r="C19" s="659"/>
      <c r="D19" s="659"/>
      <c r="E19" s="659"/>
      <c r="F19" s="659"/>
      <c r="G19" s="659"/>
      <c r="H19" s="659"/>
      <c r="I19" s="659"/>
      <c r="J19" s="659"/>
      <c r="K19" s="659"/>
      <c r="L19" s="659"/>
      <c r="M19" s="659"/>
      <c r="N19" s="659"/>
      <c r="O19" s="659"/>
      <c r="P19" s="659"/>
      <c r="Q19" s="660"/>
      <c r="R19" s="661">
        <v>9521716</v>
      </c>
      <c r="S19" s="664"/>
      <c r="T19" s="664"/>
      <c r="U19" s="664"/>
      <c r="V19" s="664"/>
      <c r="W19" s="664"/>
      <c r="X19" s="664"/>
      <c r="Y19" s="665"/>
      <c r="Z19" s="723">
        <v>7.8</v>
      </c>
      <c r="AA19" s="723"/>
      <c r="AB19" s="723"/>
      <c r="AC19" s="723"/>
      <c r="AD19" s="724">
        <v>9521716</v>
      </c>
      <c r="AE19" s="724"/>
      <c r="AF19" s="724"/>
      <c r="AG19" s="724"/>
      <c r="AH19" s="724"/>
      <c r="AI19" s="724"/>
      <c r="AJ19" s="724"/>
      <c r="AK19" s="724"/>
      <c r="AL19" s="666">
        <v>14.6</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5277519</v>
      </c>
      <c r="BH19" s="664"/>
      <c r="BI19" s="664"/>
      <c r="BJ19" s="664"/>
      <c r="BK19" s="664"/>
      <c r="BL19" s="664"/>
      <c r="BM19" s="664"/>
      <c r="BN19" s="665"/>
      <c r="BO19" s="723">
        <v>10.4</v>
      </c>
      <c r="BP19" s="723"/>
      <c r="BQ19" s="723"/>
      <c r="BR19" s="723"/>
      <c r="BS19" s="669" t="s">
        <v>126</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230</v>
      </c>
      <c r="CS19" s="664"/>
      <c r="CT19" s="664"/>
      <c r="CU19" s="664"/>
      <c r="CV19" s="664"/>
      <c r="CW19" s="664"/>
      <c r="CX19" s="664"/>
      <c r="CY19" s="665"/>
      <c r="CZ19" s="723" t="s">
        <v>126</v>
      </c>
      <c r="DA19" s="723"/>
      <c r="DB19" s="723"/>
      <c r="DC19" s="723"/>
      <c r="DD19" s="669" t="s">
        <v>126</v>
      </c>
      <c r="DE19" s="664"/>
      <c r="DF19" s="664"/>
      <c r="DG19" s="664"/>
      <c r="DH19" s="664"/>
      <c r="DI19" s="664"/>
      <c r="DJ19" s="664"/>
      <c r="DK19" s="664"/>
      <c r="DL19" s="664"/>
      <c r="DM19" s="664"/>
      <c r="DN19" s="664"/>
      <c r="DO19" s="664"/>
      <c r="DP19" s="665"/>
      <c r="DQ19" s="669" t="s">
        <v>126</v>
      </c>
      <c r="DR19" s="664"/>
      <c r="DS19" s="664"/>
      <c r="DT19" s="664"/>
      <c r="DU19" s="664"/>
      <c r="DV19" s="664"/>
      <c r="DW19" s="664"/>
      <c r="DX19" s="664"/>
      <c r="DY19" s="664"/>
      <c r="DZ19" s="664"/>
      <c r="EA19" s="664"/>
      <c r="EB19" s="664"/>
      <c r="EC19" s="704"/>
    </row>
    <row r="20" spans="2:133" ht="11.25" customHeight="1">
      <c r="B20" s="658" t="s">
        <v>270</v>
      </c>
      <c r="C20" s="659"/>
      <c r="D20" s="659"/>
      <c r="E20" s="659"/>
      <c r="F20" s="659"/>
      <c r="G20" s="659"/>
      <c r="H20" s="659"/>
      <c r="I20" s="659"/>
      <c r="J20" s="659"/>
      <c r="K20" s="659"/>
      <c r="L20" s="659"/>
      <c r="M20" s="659"/>
      <c r="N20" s="659"/>
      <c r="O20" s="659"/>
      <c r="P20" s="659"/>
      <c r="Q20" s="660"/>
      <c r="R20" s="661">
        <v>785243</v>
      </c>
      <c r="S20" s="664"/>
      <c r="T20" s="664"/>
      <c r="U20" s="664"/>
      <c r="V20" s="664"/>
      <c r="W20" s="664"/>
      <c r="X20" s="664"/>
      <c r="Y20" s="665"/>
      <c r="Z20" s="723">
        <v>0.6</v>
      </c>
      <c r="AA20" s="723"/>
      <c r="AB20" s="723"/>
      <c r="AC20" s="723"/>
      <c r="AD20" s="724" t="s">
        <v>230</v>
      </c>
      <c r="AE20" s="724"/>
      <c r="AF20" s="724"/>
      <c r="AG20" s="724"/>
      <c r="AH20" s="724"/>
      <c r="AI20" s="724"/>
      <c r="AJ20" s="724"/>
      <c r="AK20" s="724"/>
      <c r="AL20" s="666" t="s">
        <v>126</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5277519</v>
      </c>
      <c r="BH20" s="664"/>
      <c r="BI20" s="664"/>
      <c r="BJ20" s="664"/>
      <c r="BK20" s="664"/>
      <c r="BL20" s="664"/>
      <c r="BM20" s="664"/>
      <c r="BN20" s="665"/>
      <c r="BO20" s="723">
        <v>10.4</v>
      </c>
      <c r="BP20" s="723"/>
      <c r="BQ20" s="723"/>
      <c r="BR20" s="723"/>
      <c r="BS20" s="669" t="s">
        <v>126</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120556614</v>
      </c>
      <c r="CS20" s="664"/>
      <c r="CT20" s="664"/>
      <c r="CU20" s="664"/>
      <c r="CV20" s="664"/>
      <c r="CW20" s="664"/>
      <c r="CX20" s="664"/>
      <c r="CY20" s="665"/>
      <c r="CZ20" s="723">
        <v>100</v>
      </c>
      <c r="DA20" s="723"/>
      <c r="DB20" s="723"/>
      <c r="DC20" s="723"/>
      <c r="DD20" s="669">
        <v>13281110</v>
      </c>
      <c r="DE20" s="664"/>
      <c r="DF20" s="664"/>
      <c r="DG20" s="664"/>
      <c r="DH20" s="664"/>
      <c r="DI20" s="664"/>
      <c r="DJ20" s="664"/>
      <c r="DK20" s="664"/>
      <c r="DL20" s="664"/>
      <c r="DM20" s="664"/>
      <c r="DN20" s="664"/>
      <c r="DO20" s="664"/>
      <c r="DP20" s="665"/>
      <c r="DQ20" s="669">
        <v>78073863</v>
      </c>
      <c r="DR20" s="664"/>
      <c r="DS20" s="664"/>
      <c r="DT20" s="664"/>
      <c r="DU20" s="664"/>
      <c r="DV20" s="664"/>
      <c r="DW20" s="664"/>
      <c r="DX20" s="664"/>
      <c r="DY20" s="664"/>
      <c r="DZ20" s="664"/>
      <c r="EA20" s="664"/>
      <c r="EB20" s="664"/>
      <c r="EC20" s="704"/>
    </row>
    <row r="21" spans="2:133" ht="11.25" customHeight="1">
      <c r="B21" s="658" t="s">
        <v>273</v>
      </c>
      <c r="C21" s="659"/>
      <c r="D21" s="659"/>
      <c r="E21" s="659"/>
      <c r="F21" s="659"/>
      <c r="G21" s="659"/>
      <c r="H21" s="659"/>
      <c r="I21" s="659"/>
      <c r="J21" s="659"/>
      <c r="K21" s="659"/>
      <c r="L21" s="659"/>
      <c r="M21" s="659"/>
      <c r="N21" s="659"/>
      <c r="O21" s="659"/>
      <c r="P21" s="659"/>
      <c r="Q21" s="660"/>
      <c r="R21" s="661">
        <v>8</v>
      </c>
      <c r="S21" s="664"/>
      <c r="T21" s="664"/>
      <c r="U21" s="664"/>
      <c r="V21" s="664"/>
      <c r="W21" s="664"/>
      <c r="X21" s="664"/>
      <c r="Y21" s="665"/>
      <c r="Z21" s="723">
        <v>0</v>
      </c>
      <c r="AA21" s="723"/>
      <c r="AB21" s="723"/>
      <c r="AC21" s="723"/>
      <c r="AD21" s="724" t="s">
        <v>126</v>
      </c>
      <c r="AE21" s="724"/>
      <c r="AF21" s="724"/>
      <c r="AG21" s="724"/>
      <c r="AH21" s="724"/>
      <c r="AI21" s="724"/>
      <c r="AJ21" s="724"/>
      <c r="AK21" s="724"/>
      <c r="AL21" s="666" t="s">
        <v>126</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99701</v>
      </c>
      <c r="BH21" s="664"/>
      <c r="BI21" s="664"/>
      <c r="BJ21" s="664"/>
      <c r="BK21" s="664"/>
      <c r="BL21" s="664"/>
      <c r="BM21" s="664"/>
      <c r="BN21" s="665"/>
      <c r="BO21" s="723">
        <v>0.2</v>
      </c>
      <c r="BP21" s="723"/>
      <c r="BQ21" s="723"/>
      <c r="BR21" s="723"/>
      <c r="BS21" s="669" t="s">
        <v>126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275</v>
      </c>
      <c r="C22" s="659"/>
      <c r="D22" s="659"/>
      <c r="E22" s="659"/>
      <c r="F22" s="659"/>
      <c r="G22" s="659"/>
      <c r="H22" s="659"/>
      <c r="I22" s="659"/>
      <c r="J22" s="659"/>
      <c r="K22" s="659"/>
      <c r="L22" s="659"/>
      <c r="M22" s="659"/>
      <c r="N22" s="659"/>
      <c r="O22" s="659"/>
      <c r="P22" s="659"/>
      <c r="Q22" s="660"/>
      <c r="R22" s="661">
        <v>69121229</v>
      </c>
      <c r="S22" s="664"/>
      <c r="T22" s="664"/>
      <c r="U22" s="664"/>
      <c r="V22" s="664"/>
      <c r="W22" s="664"/>
      <c r="X22" s="664"/>
      <c r="Y22" s="665"/>
      <c r="Z22" s="723">
        <v>56.5</v>
      </c>
      <c r="AA22" s="723"/>
      <c r="AB22" s="723"/>
      <c r="AC22" s="723"/>
      <c r="AD22" s="724">
        <v>64646055</v>
      </c>
      <c r="AE22" s="724"/>
      <c r="AF22" s="724"/>
      <c r="AG22" s="724"/>
      <c r="AH22" s="724"/>
      <c r="AI22" s="724"/>
      <c r="AJ22" s="724"/>
      <c r="AK22" s="724"/>
      <c r="AL22" s="666">
        <v>99</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v>1487895</v>
      </c>
      <c r="BH22" s="664"/>
      <c r="BI22" s="664"/>
      <c r="BJ22" s="664"/>
      <c r="BK22" s="664"/>
      <c r="BL22" s="664"/>
      <c r="BM22" s="664"/>
      <c r="BN22" s="665"/>
      <c r="BO22" s="723">
        <v>2.9</v>
      </c>
      <c r="BP22" s="723"/>
      <c r="BQ22" s="723"/>
      <c r="BR22" s="723"/>
      <c r="BS22" s="669" t="s">
        <v>230</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278</v>
      </c>
      <c r="C23" s="659"/>
      <c r="D23" s="659"/>
      <c r="E23" s="659"/>
      <c r="F23" s="659"/>
      <c r="G23" s="659"/>
      <c r="H23" s="659"/>
      <c r="I23" s="659"/>
      <c r="J23" s="659"/>
      <c r="K23" s="659"/>
      <c r="L23" s="659"/>
      <c r="M23" s="659"/>
      <c r="N23" s="659"/>
      <c r="O23" s="659"/>
      <c r="P23" s="659"/>
      <c r="Q23" s="660"/>
      <c r="R23" s="661">
        <v>42100</v>
      </c>
      <c r="S23" s="664"/>
      <c r="T23" s="664"/>
      <c r="U23" s="664"/>
      <c r="V23" s="664"/>
      <c r="W23" s="664"/>
      <c r="X23" s="664"/>
      <c r="Y23" s="665"/>
      <c r="Z23" s="723">
        <v>0</v>
      </c>
      <c r="AA23" s="723"/>
      <c r="AB23" s="723"/>
      <c r="AC23" s="723"/>
      <c r="AD23" s="724">
        <v>42100</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3689923</v>
      </c>
      <c r="BH23" s="664"/>
      <c r="BI23" s="664"/>
      <c r="BJ23" s="664"/>
      <c r="BK23" s="664"/>
      <c r="BL23" s="664"/>
      <c r="BM23" s="664"/>
      <c r="BN23" s="665"/>
      <c r="BO23" s="723">
        <v>7.2</v>
      </c>
      <c r="BP23" s="723"/>
      <c r="BQ23" s="723"/>
      <c r="BR23" s="723"/>
      <c r="BS23" s="669" t="s">
        <v>126</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c r="B24" s="658" t="s">
        <v>285</v>
      </c>
      <c r="C24" s="659"/>
      <c r="D24" s="659"/>
      <c r="E24" s="659"/>
      <c r="F24" s="659"/>
      <c r="G24" s="659"/>
      <c r="H24" s="659"/>
      <c r="I24" s="659"/>
      <c r="J24" s="659"/>
      <c r="K24" s="659"/>
      <c r="L24" s="659"/>
      <c r="M24" s="659"/>
      <c r="N24" s="659"/>
      <c r="O24" s="659"/>
      <c r="P24" s="659"/>
      <c r="Q24" s="660"/>
      <c r="R24" s="661">
        <v>1693832</v>
      </c>
      <c r="S24" s="664"/>
      <c r="T24" s="664"/>
      <c r="U24" s="664"/>
      <c r="V24" s="664"/>
      <c r="W24" s="664"/>
      <c r="X24" s="664"/>
      <c r="Y24" s="665"/>
      <c r="Z24" s="723">
        <v>1.4</v>
      </c>
      <c r="AA24" s="723"/>
      <c r="AB24" s="723"/>
      <c r="AC24" s="723"/>
      <c r="AD24" s="724" t="s">
        <v>230</v>
      </c>
      <c r="AE24" s="724"/>
      <c r="AF24" s="724"/>
      <c r="AG24" s="724"/>
      <c r="AH24" s="724"/>
      <c r="AI24" s="724"/>
      <c r="AJ24" s="724"/>
      <c r="AK24" s="724"/>
      <c r="AL24" s="666" t="s">
        <v>230</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126</v>
      </c>
      <c r="BH24" s="664"/>
      <c r="BI24" s="664"/>
      <c r="BJ24" s="664"/>
      <c r="BK24" s="664"/>
      <c r="BL24" s="664"/>
      <c r="BM24" s="664"/>
      <c r="BN24" s="665"/>
      <c r="BO24" s="723" t="s">
        <v>180</v>
      </c>
      <c r="BP24" s="723"/>
      <c r="BQ24" s="723"/>
      <c r="BR24" s="723"/>
      <c r="BS24" s="669" t="s">
        <v>126</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69830066</v>
      </c>
      <c r="CS24" s="727"/>
      <c r="CT24" s="727"/>
      <c r="CU24" s="727"/>
      <c r="CV24" s="727"/>
      <c r="CW24" s="727"/>
      <c r="CX24" s="727"/>
      <c r="CY24" s="773"/>
      <c r="CZ24" s="774">
        <v>57.9</v>
      </c>
      <c r="DA24" s="743"/>
      <c r="DB24" s="743"/>
      <c r="DC24" s="777"/>
      <c r="DD24" s="772">
        <v>44391554</v>
      </c>
      <c r="DE24" s="727"/>
      <c r="DF24" s="727"/>
      <c r="DG24" s="727"/>
      <c r="DH24" s="727"/>
      <c r="DI24" s="727"/>
      <c r="DJ24" s="727"/>
      <c r="DK24" s="773"/>
      <c r="DL24" s="772">
        <v>38519534</v>
      </c>
      <c r="DM24" s="727"/>
      <c r="DN24" s="727"/>
      <c r="DO24" s="727"/>
      <c r="DP24" s="727"/>
      <c r="DQ24" s="727"/>
      <c r="DR24" s="727"/>
      <c r="DS24" s="727"/>
      <c r="DT24" s="727"/>
      <c r="DU24" s="727"/>
      <c r="DV24" s="773"/>
      <c r="DW24" s="774">
        <v>54.4</v>
      </c>
      <c r="DX24" s="743"/>
      <c r="DY24" s="743"/>
      <c r="DZ24" s="743"/>
      <c r="EA24" s="743"/>
      <c r="EB24" s="743"/>
      <c r="EC24" s="775"/>
    </row>
    <row r="25" spans="2:133" ht="11.25" customHeight="1">
      <c r="B25" s="658" t="s">
        <v>288</v>
      </c>
      <c r="C25" s="659"/>
      <c r="D25" s="659"/>
      <c r="E25" s="659"/>
      <c r="F25" s="659"/>
      <c r="G25" s="659"/>
      <c r="H25" s="659"/>
      <c r="I25" s="659"/>
      <c r="J25" s="659"/>
      <c r="K25" s="659"/>
      <c r="L25" s="659"/>
      <c r="M25" s="659"/>
      <c r="N25" s="659"/>
      <c r="O25" s="659"/>
      <c r="P25" s="659"/>
      <c r="Q25" s="660"/>
      <c r="R25" s="661">
        <v>2299560</v>
      </c>
      <c r="S25" s="664"/>
      <c r="T25" s="664"/>
      <c r="U25" s="664"/>
      <c r="V25" s="664"/>
      <c r="W25" s="664"/>
      <c r="X25" s="664"/>
      <c r="Y25" s="665"/>
      <c r="Z25" s="723">
        <v>1.9</v>
      </c>
      <c r="AA25" s="723"/>
      <c r="AB25" s="723"/>
      <c r="AC25" s="723"/>
      <c r="AD25" s="724">
        <v>480321</v>
      </c>
      <c r="AE25" s="724"/>
      <c r="AF25" s="724"/>
      <c r="AG25" s="724"/>
      <c r="AH25" s="724"/>
      <c r="AI25" s="724"/>
      <c r="AJ25" s="724"/>
      <c r="AK25" s="724"/>
      <c r="AL25" s="666">
        <v>0.7</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230</v>
      </c>
      <c r="BH25" s="664"/>
      <c r="BI25" s="664"/>
      <c r="BJ25" s="664"/>
      <c r="BK25" s="664"/>
      <c r="BL25" s="664"/>
      <c r="BM25" s="664"/>
      <c r="BN25" s="665"/>
      <c r="BO25" s="723" t="s">
        <v>126</v>
      </c>
      <c r="BP25" s="723"/>
      <c r="BQ25" s="723"/>
      <c r="BR25" s="723"/>
      <c r="BS25" s="669" t="s">
        <v>230</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20451404</v>
      </c>
      <c r="CS25" s="662"/>
      <c r="CT25" s="662"/>
      <c r="CU25" s="662"/>
      <c r="CV25" s="662"/>
      <c r="CW25" s="662"/>
      <c r="CX25" s="662"/>
      <c r="CY25" s="663"/>
      <c r="CZ25" s="666">
        <v>17</v>
      </c>
      <c r="DA25" s="695"/>
      <c r="DB25" s="695"/>
      <c r="DC25" s="696"/>
      <c r="DD25" s="669">
        <v>18517007</v>
      </c>
      <c r="DE25" s="662"/>
      <c r="DF25" s="662"/>
      <c r="DG25" s="662"/>
      <c r="DH25" s="662"/>
      <c r="DI25" s="662"/>
      <c r="DJ25" s="662"/>
      <c r="DK25" s="663"/>
      <c r="DL25" s="669">
        <v>17744697</v>
      </c>
      <c r="DM25" s="662"/>
      <c r="DN25" s="662"/>
      <c r="DO25" s="662"/>
      <c r="DP25" s="662"/>
      <c r="DQ25" s="662"/>
      <c r="DR25" s="662"/>
      <c r="DS25" s="662"/>
      <c r="DT25" s="662"/>
      <c r="DU25" s="662"/>
      <c r="DV25" s="663"/>
      <c r="DW25" s="666">
        <v>25.1</v>
      </c>
      <c r="DX25" s="695"/>
      <c r="DY25" s="695"/>
      <c r="DZ25" s="695"/>
      <c r="EA25" s="695"/>
      <c r="EB25" s="695"/>
      <c r="EC25" s="697"/>
    </row>
    <row r="26" spans="2:133" ht="11.25" customHeight="1">
      <c r="B26" s="658" t="s">
        <v>291</v>
      </c>
      <c r="C26" s="659"/>
      <c r="D26" s="659"/>
      <c r="E26" s="659"/>
      <c r="F26" s="659"/>
      <c r="G26" s="659"/>
      <c r="H26" s="659"/>
      <c r="I26" s="659"/>
      <c r="J26" s="659"/>
      <c r="K26" s="659"/>
      <c r="L26" s="659"/>
      <c r="M26" s="659"/>
      <c r="N26" s="659"/>
      <c r="O26" s="659"/>
      <c r="P26" s="659"/>
      <c r="Q26" s="660"/>
      <c r="R26" s="661">
        <v>803367</v>
      </c>
      <c r="S26" s="664"/>
      <c r="T26" s="664"/>
      <c r="U26" s="664"/>
      <c r="V26" s="664"/>
      <c r="W26" s="664"/>
      <c r="X26" s="664"/>
      <c r="Y26" s="665"/>
      <c r="Z26" s="723">
        <v>0.7</v>
      </c>
      <c r="AA26" s="723"/>
      <c r="AB26" s="723"/>
      <c r="AC26" s="723"/>
      <c r="AD26" s="724" t="s">
        <v>180</v>
      </c>
      <c r="AE26" s="724"/>
      <c r="AF26" s="724"/>
      <c r="AG26" s="724"/>
      <c r="AH26" s="724"/>
      <c r="AI26" s="724"/>
      <c r="AJ26" s="724"/>
      <c r="AK26" s="724"/>
      <c r="AL26" s="666" t="s">
        <v>180</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126</v>
      </c>
      <c r="BH26" s="664"/>
      <c r="BI26" s="664"/>
      <c r="BJ26" s="664"/>
      <c r="BK26" s="664"/>
      <c r="BL26" s="664"/>
      <c r="BM26" s="664"/>
      <c r="BN26" s="665"/>
      <c r="BO26" s="723" t="s">
        <v>126</v>
      </c>
      <c r="BP26" s="723"/>
      <c r="BQ26" s="723"/>
      <c r="BR26" s="723"/>
      <c r="BS26" s="669" t="s">
        <v>126</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12860767</v>
      </c>
      <c r="CS26" s="664"/>
      <c r="CT26" s="664"/>
      <c r="CU26" s="664"/>
      <c r="CV26" s="664"/>
      <c r="CW26" s="664"/>
      <c r="CX26" s="664"/>
      <c r="CY26" s="665"/>
      <c r="CZ26" s="666">
        <v>10.7</v>
      </c>
      <c r="DA26" s="695"/>
      <c r="DB26" s="695"/>
      <c r="DC26" s="696"/>
      <c r="DD26" s="669">
        <v>11524186</v>
      </c>
      <c r="DE26" s="664"/>
      <c r="DF26" s="664"/>
      <c r="DG26" s="664"/>
      <c r="DH26" s="664"/>
      <c r="DI26" s="664"/>
      <c r="DJ26" s="664"/>
      <c r="DK26" s="665"/>
      <c r="DL26" s="669" t="s">
        <v>180</v>
      </c>
      <c r="DM26" s="664"/>
      <c r="DN26" s="664"/>
      <c r="DO26" s="664"/>
      <c r="DP26" s="664"/>
      <c r="DQ26" s="664"/>
      <c r="DR26" s="664"/>
      <c r="DS26" s="664"/>
      <c r="DT26" s="664"/>
      <c r="DU26" s="664"/>
      <c r="DV26" s="665"/>
      <c r="DW26" s="666" t="s">
        <v>230</v>
      </c>
      <c r="DX26" s="695"/>
      <c r="DY26" s="695"/>
      <c r="DZ26" s="695"/>
      <c r="EA26" s="695"/>
      <c r="EB26" s="695"/>
      <c r="EC26" s="697"/>
    </row>
    <row r="27" spans="2:133" ht="11.25" customHeight="1">
      <c r="B27" s="658" t="s">
        <v>294</v>
      </c>
      <c r="C27" s="659"/>
      <c r="D27" s="659"/>
      <c r="E27" s="659"/>
      <c r="F27" s="659"/>
      <c r="G27" s="659"/>
      <c r="H27" s="659"/>
      <c r="I27" s="659"/>
      <c r="J27" s="659"/>
      <c r="K27" s="659"/>
      <c r="L27" s="659"/>
      <c r="M27" s="659"/>
      <c r="N27" s="659"/>
      <c r="O27" s="659"/>
      <c r="P27" s="659"/>
      <c r="Q27" s="660"/>
      <c r="R27" s="661">
        <v>22233131</v>
      </c>
      <c r="S27" s="664"/>
      <c r="T27" s="664"/>
      <c r="U27" s="664"/>
      <c r="V27" s="664"/>
      <c r="W27" s="664"/>
      <c r="X27" s="664"/>
      <c r="Y27" s="665"/>
      <c r="Z27" s="723">
        <v>18.2</v>
      </c>
      <c r="AA27" s="723"/>
      <c r="AB27" s="723"/>
      <c r="AC27" s="723"/>
      <c r="AD27" s="724" t="s">
        <v>126</v>
      </c>
      <c r="AE27" s="724"/>
      <c r="AF27" s="724"/>
      <c r="AG27" s="724"/>
      <c r="AH27" s="724"/>
      <c r="AI27" s="724"/>
      <c r="AJ27" s="724"/>
      <c r="AK27" s="724"/>
      <c r="AL27" s="666" t="s">
        <v>126</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50959154</v>
      </c>
      <c r="BH27" s="664"/>
      <c r="BI27" s="664"/>
      <c r="BJ27" s="664"/>
      <c r="BK27" s="664"/>
      <c r="BL27" s="664"/>
      <c r="BM27" s="664"/>
      <c r="BN27" s="665"/>
      <c r="BO27" s="723">
        <v>100</v>
      </c>
      <c r="BP27" s="723"/>
      <c r="BQ27" s="723"/>
      <c r="BR27" s="723"/>
      <c r="BS27" s="669">
        <v>510965</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34149568</v>
      </c>
      <c r="CS27" s="662"/>
      <c r="CT27" s="662"/>
      <c r="CU27" s="662"/>
      <c r="CV27" s="662"/>
      <c r="CW27" s="662"/>
      <c r="CX27" s="662"/>
      <c r="CY27" s="663"/>
      <c r="CZ27" s="666">
        <v>28.3</v>
      </c>
      <c r="DA27" s="695"/>
      <c r="DB27" s="695"/>
      <c r="DC27" s="696"/>
      <c r="DD27" s="669">
        <v>10886692</v>
      </c>
      <c r="DE27" s="662"/>
      <c r="DF27" s="662"/>
      <c r="DG27" s="662"/>
      <c r="DH27" s="662"/>
      <c r="DI27" s="662"/>
      <c r="DJ27" s="662"/>
      <c r="DK27" s="663"/>
      <c r="DL27" s="669">
        <v>10343386</v>
      </c>
      <c r="DM27" s="662"/>
      <c r="DN27" s="662"/>
      <c r="DO27" s="662"/>
      <c r="DP27" s="662"/>
      <c r="DQ27" s="662"/>
      <c r="DR27" s="662"/>
      <c r="DS27" s="662"/>
      <c r="DT27" s="662"/>
      <c r="DU27" s="662"/>
      <c r="DV27" s="663"/>
      <c r="DW27" s="666">
        <v>14.6</v>
      </c>
      <c r="DX27" s="695"/>
      <c r="DY27" s="695"/>
      <c r="DZ27" s="695"/>
      <c r="EA27" s="695"/>
      <c r="EB27" s="695"/>
      <c r="EC27" s="697"/>
    </row>
    <row r="28" spans="2:133" ht="11.25" customHeight="1">
      <c r="B28" s="766" t="s">
        <v>297</v>
      </c>
      <c r="C28" s="767"/>
      <c r="D28" s="767"/>
      <c r="E28" s="767"/>
      <c r="F28" s="767"/>
      <c r="G28" s="767"/>
      <c r="H28" s="767"/>
      <c r="I28" s="767"/>
      <c r="J28" s="767"/>
      <c r="K28" s="767"/>
      <c r="L28" s="767"/>
      <c r="M28" s="767"/>
      <c r="N28" s="767"/>
      <c r="O28" s="767"/>
      <c r="P28" s="767"/>
      <c r="Q28" s="768"/>
      <c r="R28" s="661">
        <v>16082</v>
      </c>
      <c r="S28" s="664"/>
      <c r="T28" s="664"/>
      <c r="U28" s="664"/>
      <c r="V28" s="664"/>
      <c r="W28" s="664"/>
      <c r="X28" s="664"/>
      <c r="Y28" s="665"/>
      <c r="Z28" s="723">
        <v>0</v>
      </c>
      <c r="AA28" s="723"/>
      <c r="AB28" s="723"/>
      <c r="AC28" s="723"/>
      <c r="AD28" s="724">
        <v>16082</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15229094</v>
      </c>
      <c r="CS28" s="664"/>
      <c r="CT28" s="664"/>
      <c r="CU28" s="664"/>
      <c r="CV28" s="664"/>
      <c r="CW28" s="664"/>
      <c r="CX28" s="664"/>
      <c r="CY28" s="665"/>
      <c r="CZ28" s="666">
        <v>12.6</v>
      </c>
      <c r="DA28" s="695"/>
      <c r="DB28" s="695"/>
      <c r="DC28" s="696"/>
      <c r="DD28" s="669">
        <v>14987855</v>
      </c>
      <c r="DE28" s="664"/>
      <c r="DF28" s="664"/>
      <c r="DG28" s="664"/>
      <c r="DH28" s="664"/>
      <c r="DI28" s="664"/>
      <c r="DJ28" s="664"/>
      <c r="DK28" s="665"/>
      <c r="DL28" s="669">
        <v>10431451</v>
      </c>
      <c r="DM28" s="664"/>
      <c r="DN28" s="664"/>
      <c r="DO28" s="664"/>
      <c r="DP28" s="664"/>
      <c r="DQ28" s="664"/>
      <c r="DR28" s="664"/>
      <c r="DS28" s="664"/>
      <c r="DT28" s="664"/>
      <c r="DU28" s="664"/>
      <c r="DV28" s="665"/>
      <c r="DW28" s="666">
        <v>14.7</v>
      </c>
      <c r="DX28" s="695"/>
      <c r="DY28" s="695"/>
      <c r="DZ28" s="695"/>
      <c r="EA28" s="695"/>
      <c r="EB28" s="695"/>
      <c r="EC28" s="697"/>
    </row>
    <row r="29" spans="2:133" ht="11.25" customHeight="1">
      <c r="B29" s="658" t="s">
        <v>299</v>
      </c>
      <c r="C29" s="659"/>
      <c r="D29" s="659"/>
      <c r="E29" s="659"/>
      <c r="F29" s="659"/>
      <c r="G29" s="659"/>
      <c r="H29" s="659"/>
      <c r="I29" s="659"/>
      <c r="J29" s="659"/>
      <c r="K29" s="659"/>
      <c r="L29" s="659"/>
      <c r="M29" s="659"/>
      <c r="N29" s="659"/>
      <c r="O29" s="659"/>
      <c r="P29" s="659"/>
      <c r="Q29" s="660"/>
      <c r="R29" s="661">
        <v>7803978</v>
      </c>
      <c r="S29" s="664"/>
      <c r="T29" s="664"/>
      <c r="U29" s="664"/>
      <c r="V29" s="664"/>
      <c r="W29" s="664"/>
      <c r="X29" s="664"/>
      <c r="Y29" s="665"/>
      <c r="Z29" s="723">
        <v>6.4</v>
      </c>
      <c r="AA29" s="723"/>
      <c r="AB29" s="723"/>
      <c r="AC29" s="723"/>
      <c r="AD29" s="724" t="s">
        <v>230</v>
      </c>
      <c r="AE29" s="724"/>
      <c r="AF29" s="724"/>
      <c r="AG29" s="724"/>
      <c r="AH29" s="724"/>
      <c r="AI29" s="724"/>
      <c r="AJ29" s="724"/>
      <c r="AK29" s="724"/>
      <c r="AL29" s="666" t="s">
        <v>126</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15229075</v>
      </c>
      <c r="CS29" s="662"/>
      <c r="CT29" s="662"/>
      <c r="CU29" s="662"/>
      <c r="CV29" s="662"/>
      <c r="CW29" s="662"/>
      <c r="CX29" s="662"/>
      <c r="CY29" s="663"/>
      <c r="CZ29" s="666">
        <v>12.6</v>
      </c>
      <c r="DA29" s="695"/>
      <c r="DB29" s="695"/>
      <c r="DC29" s="696"/>
      <c r="DD29" s="669">
        <v>14987836</v>
      </c>
      <c r="DE29" s="662"/>
      <c r="DF29" s="662"/>
      <c r="DG29" s="662"/>
      <c r="DH29" s="662"/>
      <c r="DI29" s="662"/>
      <c r="DJ29" s="662"/>
      <c r="DK29" s="663"/>
      <c r="DL29" s="669">
        <v>10431432</v>
      </c>
      <c r="DM29" s="662"/>
      <c r="DN29" s="662"/>
      <c r="DO29" s="662"/>
      <c r="DP29" s="662"/>
      <c r="DQ29" s="662"/>
      <c r="DR29" s="662"/>
      <c r="DS29" s="662"/>
      <c r="DT29" s="662"/>
      <c r="DU29" s="662"/>
      <c r="DV29" s="663"/>
      <c r="DW29" s="666">
        <v>14.7</v>
      </c>
      <c r="DX29" s="695"/>
      <c r="DY29" s="695"/>
      <c r="DZ29" s="695"/>
      <c r="EA29" s="695"/>
      <c r="EB29" s="695"/>
      <c r="EC29" s="697"/>
    </row>
    <row r="30" spans="2:133" ht="11.25" customHeight="1">
      <c r="B30" s="658" t="s">
        <v>304</v>
      </c>
      <c r="C30" s="659"/>
      <c r="D30" s="659"/>
      <c r="E30" s="659"/>
      <c r="F30" s="659"/>
      <c r="G30" s="659"/>
      <c r="H30" s="659"/>
      <c r="I30" s="659"/>
      <c r="J30" s="659"/>
      <c r="K30" s="659"/>
      <c r="L30" s="659"/>
      <c r="M30" s="659"/>
      <c r="N30" s="659"/>
      <c r="O30" s="659"/>
      <c r="P30" s="659"/>
      <c r="Q30" s="660"/>
      <c r="R30" s="661">
        <v>487126</v>
      </c>
      <c r="S30" s="664"/>
      <c r="T30" s="664"/>
      <c r="U30" s="664"/>
      <c r="V30" s="664"/>
      <c r="W30" s="664"/>
      <c r="X30" s="664"/>
      <c r="Y30" s="665"/>
      <c r="Z30" s="723">
        <v>0.4</v>
      </c>
      <c r="AA30" s="723"/>
      <c r="AB30" s="723"/>
      <c r="AC30" s="723"/>
      <c r="AD30" s="724">
        <v>88120</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183</v>
      </c>
      <c r="AY30" s="761"/>
      <c r="AZ30" s="761"/>
      <c r="BA30" s="761"/>
      <c r="BB30" s="761"/>
      <c r="BC30" s="761"/>
      <c r="BD30" s="761"/>
      <c r="BE30" s="761"/>
      <c r="BF30" s="762"/>
      <c r="BG30" s="741">
        <v>99</v>
      </c>
      <c r="BH30" s="742"/>
      <c r="BI30" s="742"/>
      <c r="BJ30" s="742"/>
      <c r="BK30" s="742"/>
      <c r="BL30" s="742"/>
      <c r="BM30" s="743">
        <v>95.6</v>
      </c>
      <c r="BN30" s="742"/>
      <c r="BO30" s="742"/>
      <c r="BP30" s="742"/>
      <c r="BQ30" s="744"/>
      <c r="BR30" s="741">
        <v>98.9</v>
      </c>
      <c r="BS30" s="742"/>
      <c r="BT30" s="742"/>
      <c r="BU30" s="742"/>
      <c r="BV30" s="742"/>
      <c r="BW30" s="742"/>
      <c r="BX30" s="743">
        <v>95.3</v>
      </c>
      <c r="BY30" s="742"/>
      <c r="BZ30" s="742"/>
      <c r="CA30" s="742"/>
      <c r="CB30" s="744"/>
      <c r="CD30" s="747"/>
      <c r="CE30" s="748"/>
      <c r="CF30" s="705" t="s">
        <v>307</v>
      </c>
      <c r="CG30" s="702"/>
      <c r="CH30" s="702"/>
      <c r="CI30" s="702"/>
      <c r="CJ30" s="702"/>
      <c r="CK30" s="702"/>
      <c r="CL30" s="702"/>
      <c r="CM30" s="702"/>
      <c r="CN30" s="702"/>
      <c r="CO30" s="702"/>
      <c r="CP30" s="702"/>
      <c r="CQ30" s="703"/>
      <c r="CR30" s="661">
        <v>14185883</v>
      </c>
      <c r="CS30" s="664"/>
      <c r="CT30" s="664"/>
      <c r="CU30" s="664"/>
      <c r="CV30" s="664"/>
      <c r="CW30" s="664"/>
      <c r="CX30" s="664"/>
      <c r="CY30" s="665"/>
      <c r="CZ30" s="666">
        <v>11.8</v>
      </c>
      <c r="DA30" s="695"/>
      <c r="DB30" s="695"/>
      <c r="DC30" s="696"/>
      <c r="DD30" s="669">
        <v>13944644</v>
      </c>
      <c r="DE30" s="664"/>
      <c r="DF30" s="664"/>
      <c r="DG30" s="664"/>
      <c r="DH30" s="664"/>
      <c r="DI30" s="664"/>
      <c r="DJ30" s="664"/>
      <c r="DK30" s="665"/>
      <c r="DL30" s="669">
        <v>9414031</v>
      </c>
      <c r="DM30" s="664"/>
      <c r="DN30" s="664"/>
      <c r="DO30" s="664"/>
      <c r="DP30" s="664"/>
      <c r="DQ30" s="664"/>
      <c r="DR30" s="664"/>
      <c r="DS30" s="664"/>
      <c r="DT30" s="664"/>
      <c r="DU30" s="664"/>
      <c r="DV30" s="665"/>
      <c r="DW30" s="666">
        <v>13.3</v>
      </c>
      <c r="DX30" s="695"/>
      <c r="DY30" s="695"/>
      <c r="DZ30" s="695"/>
      <c r="EA30" s="695"/>
      <c r="EB30" s="695"/>
      <c r="EC30" s="697"/>
    </row>
    <row r="31" spans="2:133" ht="11.25" customHeight="1">
      <c r="B31" s="658" t="s">
        <v>308</v>
      </c>
      <c r="C31" s="659"/>
      <c r="D31" s="659"/>
      <c r="E31" s="659"/>
      <c r="F31" s="659"/>
      <c r="G31" s="659"/>
      <c r="H31" s="659"/>
      <c r="I31" s="659"/>
      <c r="J31" s="659"/>
      <c r="K31" s="659"/>
      <c r="L31" s="659"/>
      <c r="M31" s="659"/>
      <c r="N31" s="659"/>
      <c r="O31" s="659"/>
      <c r="P31" s="659"/>
      <c r="Q31" s="660"/>
      <c r="R31" s="661">
        <v>70858</v>
      </c>
      <c r="S31" s="664"/>
      <c r="T31" s="664"/>
      <c r="U31" s="664"/>
      <c r="V31" s="664"/>
      <c r="W31" s="664"/>
      <c r="X31" s="664"/>
      <c r="Y31" s="665"/>
      <c r="Z31" s="723">
        <v>0.1</v>
      </c>
      <c r="AA31" s="723"/>
      <c r="AB31" s="723"/>
      <c r="AC31" s="723"/>
      <c r="AD31" s="724" t="s">
        <v>230</v>
      </c>
      <c r="AE31" s="724"/>
      <c r="AF31" s="724"/>
      <c r="AG31" s="724"/>
      <c r="AH31" s="724"/>
      <c r="AI31" s="724"/>
      <c r="AJ31" s="724"/>
      <c r="AK31" s="724"/>
      <c r="AL31" s="666" t="s">
        <v>230</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v>
      </c>
      <c r="BH31" s="662"/>
      <c r="BI31" s="662"/>
      <c r="BJ31" s="662"/>
      <c r="BK31" s="662"/>
      <c r="BL31" s="662"/>
      <c r="BM31" s="667">
        <v>96</v>
      </c>
      <c r="BN31" s="740"/>
      <c r="BO31" s="740"/>
      <c r="BP31" s="740"/>
      <c r="BQ31" s="701"/>
      <c r="BR31" s="739">
        <v>99</v>
      </c>
      <c r="BS31" s="662"/>
      <c r="BT31" s="662"/>
      <c r="BU31" s="662"/>
      <c r="BV31" s="662"/>
      <c r="BW31" s="662"/>
      <c r="BX31" s="667">
        <v>95.6</v>
      </c>
      <c r="BY31" s="740"/>
      <c r="BZ31" s="740"/>
      <c r="CA31" s="740"/>
      <c r="CB31" s="701"/>
      <c r="CD31" s="747"/>
      <c r="CE31" s="748"/>
      <c r="CF31" s="705" t="s">
        <v>311</v>
      </c>
      <c r="CG31" s="702"/>
      <c r="CH31" s="702"/>
      <c r="CI31" s="702"/>
      <c r="CJ31" s="702"/>
      <c r="CK31" s="702"/>
      <c r="CL31" s="702"/>
      <c r="CM31" s="702"/>
      <c r="CN31" s="702"/>
      <c r="CO31" s="702"/>
      <c r="CP31" s="702"/>
      <c r="CQ31" s="703"/>
      <c r="CR31" s="661">
        <v>1043192</v>
      </c>
      <c r="CS31" s="662"/>
      <c r="CT31" s="662"/>
      <c r="CU31" s="662"/>
      <c r="CV31" s="662"/>
      <c r="CW31" s="662"/>
      <c r="CX31" s="662"/>
      <c r="CY31" s="663"/>
      <c r="CZ31" s="666">
        <v>0.9</v>
      </c>
      <c r="DA31" s="695"/>
      <c r="DB31" s="695"/>
      <c r="DC31" s="696"/>
      <c r="DD31" s="669">
        <v>1043192</v>
      </c>
      <c r="DE31" s="662"/>
      <c r="DF31" s="662"/>
      <c r="DG31" s="662"/>
      <c r="DH31" s="662"/>
      <c r="DI31" s="662"/>
      <c r="DJ31" s="662"/>
      <c r="DK31" s="663"/>
      <c r="DL31" s="669">
        <v>1017401</v>
      </c>
      <c r="DM31" s="662"/>
      <c r="DN31" s="662"/>
      <c r="DO31" s="662"/>
      <c r="DP31" s="662"/>
      <c r="DQ31" s="662"/>
      <c r="DR31" s="662"/>
      <c r="DS31" s="662"/>
      <c r="DT31" s="662"/>
      <c r="DU31" s="662"/>
      <c r="DV31" s="663"/>
      <c r="DW31" s="666">
        <v>1.4</v>
      </c>
      <c r="DX31" s="695"/>
      <c r="DY31" s="695"/>
      <c r="DZ31" s="695"/>
      <c r="EA31" s="695"/>
      <c r="EB31" s="695"/>
      <c r="EC31" s="697"/>
    </row>
    <row r="32" spans="2:133" ht="11.25" customHeight="1">
      <c r="B32" s="658" t="s">
        <v>312</v>
      </c>
      <c r="C32" s="659"/>
      <c r="D32" s="659"/>
      <c r="E32" s="659"/>
      <c r="F32" s="659"/>
      <c r="G32" s="659"/>
      <c r="H32" s="659"/>
      <c r="I32" s="659"/>
      <c r="J32" s="659"/>
      <c r="K32" s="659"/>
      <c r="L32" s="659"/>
      <c r="M32" s="659"/>
      <c r="N32" s="659"/>
      <c r="O32" s="659"/>
      <c r="P32" s="659"/>
      <c r="Q32" s="660"/>
      <c r="R32" s="661">
        <v>207432</v>
      </c>
      <c r="S32" s="664"/>
      <c r="T32" s="664"/>
      <c r="U32" s="664"/>
      <c r="V32" s="664"/>
      <c r="W32" s="664"/>
      <c r="X32" s="664"/>
      <c r="Y32" s="665"/>
      <c r="Z32" s="723">
        <v>0.2</v>
      </c>
      <c r="AA32" s="723"/>
      <c r="AB32" s="723"/>
      <c r="AC32" s="723"/>
      <c r="AD32" s="724" t="s">
        <v>230</v>
      </c>
      <c r="AE32" s="724"/>
      <c r="AF32" s="724"/>
      <c r="AG32" s="724"/>
      <c r="AH32" s="724"/>
      <c r="AI32" s="724"/>
      <c r="AJ32" s="724"/>
      <c r="AK32" s="724"/>
      <c r="AL32" s="666" t="s">
        <v>230</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98.8</v>
      </c>
      <c r="BH32" s="677"/>
      <c r="BI32" s="677"/>
      <c r="BJ32" s="677"/>
      <c r="BK32" s="677"/>
      <c r="BL32" s="677"/>
      <c r="BM32" s="721">
        <v>94.8</v>
      </c>
      <c r="BN32" s="677"/>
      <c r="BO32" s="677"/>
      <c r="BP32" s="677"/>
      <c r="BQ32" s="714"/>
      <c r="BR32" s="738">
        <v>98.7</v>
      </c>
      <c r="BS32" s="677"/>
      <c r="BT32" s="677"/>
      <c r="BU32" s="677"/>
      <c r="BV32" s="677"/>
      <c r="BW32" s="677"/>
      <c r="BX32" s="721">
        <v>94.6</v>
      </c>
      <c r="BY32" s="677"/>
      <c r="BZ32" s="677"/>
      <c r="CA32" s="677"/>
      <c r="CB32" s="714"/>
      <c r="CD32" s="749"/>
      <c r="CE32" s="750"/>
      <c r="CF32" s="705" t="s">
        <v>314</v>
      </c>
      <c r="CG32" s="702"/>
      <c r="CH32" s="702"/>
      <c r="CI32" s="702"/>
      <c r="CJ32" s="702"/>
      <c r="CK32" s="702"/>
      <c r="CL32" s="702"/>
      <c r="CM32" s="702"/>
      <c r="CN32" s="702"/>
      <c r="CO32" s="702"/>
      <c r="CP32" s="702"/>
      <c r="CQ32" s="703"/>
      <c r="CR32" s="661">
        <v>19</v>
      </c>
      <c r="CS32" s="664"/>
      <c r="CT32" s="664"/>
      <c r="CU32" s="664"/>
      <c r="CV32" s="664"/>
      <c r="CW32" s="664"/>
      <c r="CX32" s="664"/>
      <c r="CY32" s="665"/>
      <c r="CZ32" s="666">
        <v>0</v>
      </c>
      <c r="DA32" s="695"/>
      <c r="DB32" s="695"/>
      <c r="DC32" s="696"/>
      <c r="DD32" s="669">
        <v>19</v>
      </c>
      <c r="DE32" s="664"/>
      <c r="DF32" s="664"/>
      <c r="DG32" s="664"/>
      <c r="DH32" s="664"/>
      <c r="DI32" s="664"/>
      <c r="DJ32" s="664"/>
      <c r="DK32" s="665"/>
      <c r="DL32" s="669">
        <v>19</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315</v>
      </c>
      <c r="C33" s="659"/>
      <c r="D33" s="659"/>
      <c r="E33" s="659"/>
      <c r="F33" s="659"/>
      <c r="G33" s="659"/>
      <c r="H33" s="659"/>
      <c r="I33" s="659"/>
      <c r="J33" s="659"/>
      <c r="K33" s="659"/>
      <c r="L33" s="659"/>
      <c r="M33" s="659"/>
      <c r="N33" s="659"/>
      <c r="O33" s="659"/>
      <c r="P33" s="659"/>
      <c r="Q33" s="660"/>
      <c r="R33" s="661">
        <v>4297243</v>
      </c>
      <c r="S33" s="664"/>
      <c r="T33" s="664"/>
      <c r="U33" s="664"/>
      <c r="V33" s="664"/>
      <c r="W33" s="664"/>
      <c r="X33" s="664"/>
      <c r="Y33" s="665"/>
      <c r="Z33" s="723">
        <v>3.5</v>
      </c>
      <c r="AA33" s="723"/>
      <c r="AB33" s="723"/>
      <c r="AC33" s="723"/>
      <c r="AD33" s="724" t="s">
        <v>126</v>
      </c>
      <c r="AE33" s="724"/>
      <c r="AF33" s="724"/>
      <c r="AG33" s="724"/>
      <c r="AH33" s="724"/>
      <c r="AI33" s="724"/>
      <c r="AJ33" s="724"/>
      <c r="AK33" s="724"/>
      <c r="AL33" s="666" t="s">
        <v>126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37044358</v>
      </c>
      <c r="CS33" s="662"/>
      <c r="CT33" s="662"/>
      <c r="CU33" s="662"/>
      <c r="CV33" s="662"/>
      <c r="CW33" s="662"/>
      <c r="CX33" s="662"/>
      <c r="CY33" s="663"/>
      <c r="CZ33" s="666">
        <v>30.7</v>
      </c>
      <c r="DA33" s="695"/>
      <c r="DB33" s="695"/>
      <c r="DC33" s="696"/>
      <c r="DD33" s="669">
        <v>30605568</v>
      </c>
      <c r="DE33" s="662"/>
      <c r="DF33" s="662"/>
      <c r="DG33" s="662"/>
      <c r="DH33" s="662"/>
      <c r="DI33" s="662"/>
      <c r="DJ33" s="662"/>
      <c r="DK33" s="663"/>
      <c r="DL33" s="669">
        <v>25963860</v>
      </c>
      <c r="DM33" s="662"/>
      <c r="DN33" s="662"/>
      <c r="DO33" s="662"/>
      <c r="DP33" s="662"/>
      <c r="DQ33" s="662"/>
      <c r="DR33" s="662"/>
      <c r="DS33" s="662"/>
      <c r="DT33" s="662"/>
      <c r="DU33" s="662"/>
      <c r="DV33" s="663"/>
      <c r="DW33" s="666">
        <v>36.700000000000003</v>
      </c>
      <c r="DX33" s="695"/>
      <c r="DY33" s="695"/>
      <c r="DZ33" s="695"/>
      <c r="EA33" s="695"/>
      <c r="EB33" s="695"/>
      <c r="EC33" s="697"/>
    </row>
    <row r="34" spans="2:133" ht="11.25" customHeight="1">
      <c r="B34" s="658" t="s">
        <v>317</v>
      </c>
      <c r="C34" s="659"/>
      <c r="D34" s="659"/>
      <c r="E34" s="659"/>
      <c r="F34" s="659"/>
      <c r="G34" s="659"/>
      <c r="H34" s="659"/>
      <c r="I34" s="659"/>
      <c r="J34" s="659"/>
      <c r="K34" s="659"/>
      <c r="L34" s="659"/>
      <c r="M34" s="659"/>
      <c r="N34" s="659"/>
      <c r="O34" s="659"/>
      <c r="P34" s="659"/>
      <c r="Q34" s="660"/>
      <c r="R34" s="661">
        <v>2113650</v>
      </c>
      <c r="S34" s="664"/>
      <c r="T34" s="664"/>
      <c r="U34" s="664"/>
      <c r="V34" s="664"/>
      <c r="W34" s="664"/>
      <c r="X34" s="664"/>
      <c r="Y34" s="665"/>
      <c r="Z34" s="723">
        <v>1.7</v>
      </c>
      <c r="AA34" s="723"/>
      <c r="AB34" s="723"/>
      <c r="AC34" s="723"/>
      <c r="AD34" s="724">
        <v>7131</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16791487</v>
      </c>
      <c r="CS34" s="664"/>
      <c r="CT34" s="664"/>
      <c r="CU34" s="664"/>
      <c r="CV34" s="664"/>
      <c r="CW34" s="664"/>
      <c r="CX34" s="664"/>
      <c r="CY34" s="665"/>
      <c r="CZ34" s="666">
        <v>13.9</v>
      </c>
      <c r="DA34" s="695"/>
      <c r="DB34" s="695"/>
      <c r="DC34" s="696"/>
      <c r="DD34" s="669">
        <v>13404630</v>
      </c>
      <c r="DE34" s="664"/>
      <c r="DF34" s="664"/>
      <c r="DG34" s="664"/>
      <c r="DH34" s="664"/>
      <c r="DI34" s="664"/>
      <c r="DJ34" s="664"/>
      <c r="DK34" s="665"/>
      <c r="DL34" s="669">
        <v>10730038</v>
      </c>
      <c r="DM34" s="664"/>
      <c r="DN34" s="664"/>
      <c r="DO34" s="664"/>
      <c r="DP34" s="664"/>
      <c r="DQ34" s="664"/>
      <c r="DR34" s="664"/>
      <c r="DS34" s="664"/>
      <c r="DT34" s="664"/>
      <c r="DU34" s="664"/>
      <c r="DV34" s="665"/>
      <c r="DW34" s="666">
        <v>15.2</v>
      </c>
      <c r="DX34" s="695"/>
      <c r="DY34" s="695"/>
      <c r="DZ34" s="695"/>
      <c r="EA34" s="695"/>
      <c r="EB34" s="695"/>
      <c r="EC34" s="697"/>
    </row>
    <row r="35" spans="2:133" ht="11.25" customHeight="1">
      <c r="B35" s="658" t="s">
        <v>321</v>
      </c>
      <c r="C35" s="659"/>
      <c r="D35" s="659"/>
      <c r="E35" s="659"/>
      <c r="F35" s="659"/>
      <c r="G35" s="659"/>
      <c r="H35" s="659"/>
      <c r="I35" s="659"/>
      <c r="J35" s="659"/>
      <c r="K35" s="659"/>
      <c r="L35" s="659"/>
      <c r="M35" s="659"/>
      <c r="N35" s="659"/>
      <c r="O35" s="659"/>
      <c r="P35" s="659"/>
      <c r="Q35" s="660"/>
      <c r="R35" s="661">
        <v>11219600</v>
      </c>
      <c r="S35" s="664"/>
      <c r="T35" s="664"/>
      <c r="U35" s="664"/>
      <c r="V35" s="664"/>
      <c r="W35" s="664"/>
      <c r="X35" s="664"/>
      <c r="Y35" s="665"/>
      <c r="Z35" s="723">
        <v>9.1999999999999993</v>
      </c>
      <c r="AA35" s="723"/>
      <c r="AB35" s="723"/>
      <c r="AC35" s="723"/>
      <c r="AD35" s="724" t="s">
        <v>230</v>
      </c>
      <c r="AE35" s="724"/>
      <c r="AF35" s="724"/>
      <c r="AG35" s="724"/>
      <c r="AH35" s="724"/>
      <c r="AI35" s="724"/>
      <c r="AJ35" s="724"/>
      <c r="AK35" s="724"/>
      <c r="AL35" s="666" t="s">
        <v>126</v>
      </c>
      <c r="AM35" s="667"/>
      <c r="AN35" s="667"/>
      <c r="AO35" s="725"/>
      <c r="AP35" s="234"/>
      <c r="AQ35" s="729" t="s">
        <v>322</v>
      </c>
      <c r="AR35" s="730"/>
      <c r="AS35" s="730"/>
      <c r="AT35" s="730"/>
      <c r="AU35" s="730"/>
      <c r="AV35" s="730"/>
      <c r="AW35" s="730"/>
      <c r="AX35" s="730"/>
      <c r="AY35" s="731"/>
      <c r="AZ35" s="726">
        <v>12559317</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33726</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1361749</v>
      </c>
      <c r="CS35" s="662"/>
      <c r="CT35" s="662"/>
      <c r="CU35" s="662"/>
      <c r="CV35" s="662"/>
      <c r="CW35" s="662"/>
      <c r="CX35" s="662"/>
      <c r="CY35" s="663"/>
      <c r="CZ35" s="666">
        <v>1.1000000000000001</v>
      </c>
      <c r="DA35" s="695"/>
      <c r="DB35" s="695"/>
      <c r="DC35" s="696"/>
      <c r="DD35" s="669">
        <v>1170724</v>
      </c>
      <c r="DE35" s="662"/>
      <c r="DF35" s="662"/>
      <c r="DG35" s="662"/>
      <c r="DH35" s="662"/>
      <c r="DI35" s="662"/>
      <c r="DJ35" s="662"/>
      <c r="DK35" s="663"/>
      <c r="DL35" s="669">
        <v>1170724</v>
      </c>
      <c r="DM35" s="662"/>
      <c r="DN35" s="662"/>
      <c r="DO35" s="662"/>
      <c r="DP35" s="662"/>
      <c r="DQ35" s="662"/>
      <c r="DR35" s="662"/>
      <c r="DS35" s="662"/>
      <c r="DT35" s="662"/>
      <c r="DU35" s="662"/>
      <c r="DV35" s="663"/>
      <c r="DW35" s="666">
        <v>1.7</v>
      </c>
      <c r="DX35" s="695"/>
      <c r="DY35" s="695"/>
      <c r="DZ35" s="695"/>
      <c r="EA35" s="695"/>
      <c r="EB35" s="695"/>
      <c r="EC35" s="697"/>
    </row>
    <row r="36" spans="2:133" ht="11.25" customHeight="1">
      <c r="B36" s="658" t="s">
        <v>325</v>
      </c>
      <c r="C36" s="659"/>
      <c r="D36" s="659"/>
      <c r="E36" s="659"/>
      <c r="F36" s="659"/>
      <c r="G36" s="659"/>
      <c r="H36" s="659"/>
      <c r="I36" s="659"/>
      <c r="J36" s="659"/>
      <c r="K36" s="659"/>
      <c r="L36" s="659"/>
      <c r="M36" s="659"/>
      <c r="N36" s="659"/>
      <c r="O36" s="659"/>
      <c r="P36" s="659"/>
      <c r="Q36" s="660"/>
      <c r="R36" s="661" t="s">
        <v>126</v>
      </c>
      <c r="S36" s="664"/>
      <c r="T36" s="664"/>
      <c r="U36" s="664"/>
      <c r="V36" s="664"/>
      <c r="W36" s="664"/>
      <c r="X36" s="664"/>
      <c r="Y36" s="665"/>
      <c r="Z36" s="723" t="s">
        <v>126</v>
      </c>
      <c r="AA36" s="723"/>
      <c r="AB36" s="723"/>
      <c r="AC36" s="723"/>
      <c r="AD36" s="724" t="s">
        <v>126</v>
      </c>
      <c r="AE36" s="724"/>
      <c r="AF36" s="724"/>
      <c r="AG36" s="724"/>
      <c r="AH36" s="724"/>
      <c r="AI36" s="724"/>
      <c r="AJ36" s="724"/>
      <c r="AK36" s="724"/>
      <c r="AL36" s="666" t="s">
        <v>126</v>
      </c>
      <c r="AM36" s="667"/>
      <c r="AN36" s="667"/>
      <c r="AO36" s="725"/>
      <c r="AQ36" s="698" t="s">
        <v>326</v>
      </c>
      <c r="AR36" s="699"/>
      <c r="AS36" s="699"/>
      <c r="AT36" s="699"/>
      <c r="AU36" s="699"/>
      <c r="AV36" s="699"/>
      <c r="AW36" s="699"/>
      <c r="AX36" s="699"/>
      <c r="AY36" s="700"/>
      <c r="AZ36" s="661">
        <v>1896404</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-84886</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7920608</v>
      </c>
      <c r="CS36" s="664"/>
      <c r="CT36" s="664"/>
      <c r="CU36" s="664"/>
      <c r="CV36" s="664"/>
      <c r="CW36" s="664"/>
      <c r="CX36" s="664"/>
      <c r="CY36" s="665"/>
      <c r="CZ36" s="666">
        <v>6.6</v>
      </c>
      <c r="DA36" s="695"/>
      <c r="DB36" s="695"/>
      <c r="DC36" s="696"/>
      <c r="DD36" s="669">
        <v>7226042</v>
      </c>
      <c r="DE36" s="664"/>
      <c r="DF36" s="664"/>
      <c r="DG36" s="664"/>
      <c r="DH36" s="664"/>
      <c r="DI36" s="664"/>
      <c r="DJ36" s="664"/>
      <c r="DK36" s="665"/>
      <c r="DL36" s="669">
        <v>5692183</v>
      </c>
      <c r="DM36" s="664"/>
      <c r="DN36" s="664"/>
      <c r="DO36" s="664"/>
      <c r="DP36" s="664"/>
      <c r="DQ36" s="664"/>
      <c r="DR36" s="664"/>
      <c r="DS36" s="664"/>
      <c r="DT36" s="664"/>
      <c r="DU36" s="664"/>
      <c r="DV36" s="665"/>
      <c r="DW36" s="666">
        <v>8</v>
      </c>
      <c r="DX36" s="695"/>
      <c r="DY36" s="695"/>
      <c r="DZ36" s="695"/>
      <c r="EA36" s="695"/>
      <c r="EB36" s="695"/>
      <c r="EC36" s="697"/>
    </row>
    <row r="37" spans="2:133" ht="11.25" customHeight="1">
      <c r="B37" s="658" t="s">
        <v>329</v>
      </c>
      <c r="C37" s="659"/>
      <c r="D37" s="659"/>
      <c r="E37" s="659"/>
      <c r="F37" s="659"/>
      <c r="G37" s="659"/>
      <c r="H37" s="659"/>
      <c r="I37" s="659"/>
      <c r="J37" s="659"/>
      <c r="K37" s="659"/>
      <c r="L37" s="659"/>
      <c r="M37" s="659"/>
      <c r="N37" s="659"/>
      <c r="O37" s="659"/>
      <c r="P37" s="659"/>
      <c r="Q37" s="660"/>
      <c r="R37" s="661">
        <v>5526800</v>
      </c>
      <c r="S37" s="664"/>
      <c r="T37" s="664"/>
      <c r="U37" s="664"/>
      <c r="V37" s="664"/>
      <c r="W37" s="664"/>
      <c r="X37" s="664"/>
      <c r="Y37" s="665"/>
      <c r="Z37" s="723">
        <v>4.5</v>
      </c>
      <c r="AA37" s="723"/>
      <c r="AB37" s="723"/>
      <c r="AC37" s="723"/>
      <c r="AD37" s="724" t="s">
        <v>126</v>
      </c>
      <c r="AE37" s="724"/>
      <c r="AF37" s="724"/>
      <c r="AG37" s="724"/>
      <c r="AH37" s="724"/>
      <c r="AI37" s="724"/>
      <c r="AJ37" s="724"/>
      <c r="AK37" s="724"/>
      <c r="AL37" s="666" t="s">
        <v>126</v>
      </c>
      <c r="AM37" s="667"/>
      <c r="AN37" s="667"/>
      <c r="AO37" s="725"/>
      <c r="AQ37" s="698" t="s">
        <v>330</v>
      </c>
      <c r="AR37" s="699"/>
      <c r="AS37" s="699"/>
      <c r="AT37" s="699"/>
      <c r="AU37" s="699"/>
      <c r="AV37" s="699"/>
      <c r="AW37" s="699"/>
      <c r="AX37" s="699"/>
      <c r="AY37" s="700"/>
      <c r="AZ37" s="661">
        <v>369985</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43532</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11422</v>
      </c>
      <c r="CS37" s="662"/>
      <c r="CT37" s="662"/>
      <c r="CU37" s="662"/>
      <c r="CV37" s="662"/>
      <c r="CW37" s="662"/>
      <c r="CX37" s="662"/>
      <c r="CY37" s="663"/>
      <c r="CZ37" s="666">
        <v>0</v>
      </c>
      <c r="DA37" s="695"/>
      <c r="DB37" s="695"/>
      <c r="DC37" s="696"/>
      <c r="DD37" s="669">
        <v>11422</v>
      </c>
      <c r="DE37" s="662"/>
      <c r="DF37" s="662"/>
      <c r="DG37" s="662"/>
      <c r="DH37" s="662"/>
      <c r="DI37" s="662"/>
      <c r="DJ37" s="662"/>
      <c r="DK37" s="663"/>
      <c r="DL37" s="669">
        <v>11422</v>
      </c>
      <c r="DM37" s="662"/>
      <c r="DN37" s="662"/>
      <c r="DO37" s="662"/>
      <c r="DP37" s="662"/>
      <c r="DQ37" s="662"/>
      <c r="DR37" s="662"/>
      <c r="DS37" s="662"/>
      <c r="DT37" s="662"/>
      <c r="DU37" s="662"/>
      <c r="DV37" s="663"/>
      <c r="DW37" s="666">
        <v>0</v>
      </c>
      <c r="DX37" s="695"/>
      <c r="DY37" s="695"/>
      <c r="DZ37" s="695"/>
      <c r="EA37" s="695"/>
      <c r="EB37" s="695"/>
      <c r="EC37" s="697"/>
    </row>
    <row r="38" spans="2:133" ht="11.25" customHeight="1">
      <c r="B38" s="673" t="s">
        <v>333</v>
      </c>
      <c r="C38" s="674"/>
      <c r="D38" s="674"/>
      <c r="E38" s="674"/>
      <c r="F38" s="674"/>
      <c r="G38" s="674"/>
      <c r="H38" s="674"/>
      <c r="I38" s="674"/>
      <c r="J38" s="674"/>
      <c r="K38" s="674"/>
      <c r="L38" s="674"/>
      <c r="M38" s="674"/>
      <c r="N38" s="674"/>
      <c r="O38" s="674"/>
      <c r="P38" s="674"/>
      <c r="Q38" s="675"/>
      <c r="R38" s="676">
        <v>122409188</v>
      </c>
      <c r="S38" s="713"/>
      <c r="T38" s="713"/>
      <c r="U38" s="713"/>
      <c r="V38" s="713"/>
      <c r="W38" s="713"/>
      <c r="X38" s="713"/>
      <c r="Y38" s="718"/>
      <c r="Z38" s="719">
        <v>100</v>
      </c>
      <c r="AA38" s="719"/>
      <c r="AB38" s="719"/>
      <c r="AC38" s="719"/>
      <c r="AD38" s="720">
        <v>65279809</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132274</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69039</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10524600</v>
      </c>
      <c r="CS38" s="664"/>
      <c r="CT38" s="664"/>
      <c r="CU38" s="664"/>
      <c r="CV38" s="664"/>
      <c r="CW38" s="664"/>
      <c r="CX38" s="664"/>
      <c r="CY38" s="665"/>
      <c r="CZ38" s="666">
        <v>8.6999999999999993</v>
      </c>
      <c r="DA38" s="695"/>
      <c r="DB38" s="695"/>
      <c r="DC38" s="696"/>
      <c r="DD38" s="669">
        <v>8764934</v>
      </c>
      <c r="DE38" s="664"/>
      <c r="DF38" s="664"/>
      <c r="DG38" s="664"/>
      <c r="DH38" s="664"/>
      <c r="DI38" s="664"/>
      <c r="DJ38" s="664"/>
      <c r="DK38" s="665"/>
      <c r="DL38" s="669">
        <v>8370915</v>
      </c>
      <c r="DM38" s="664"/>
      <c r="DN38" s="664"/>
      <c r="DO38" s="664"/>
      <c r="DP38" s="664"/>
      <c r="DQ38" s="664"/>
      <c r="DR38" s="664"/>
      <c r="DS38" s="664"/>
      <c r="DT38" s="664"/>
      <c r="DU38" s="664"/>
      <c r="DV38" s="665"/>
      <c r="DW38" s="666">
        <v>11.8</v>
      </c>
      <c r="DX38" s="695"/>
      <c r="DY38" s="695"/>
      <c r="DZ38" s="695"/>
      <c r="EA38" s="695"/>
      <c r="EB38" s="695"/>
      <c r="EC38" s="697"/>
    </row>
    <row r="39" spans="2:133" ht="11.25" customHeight="1">
      <c r="AQ39" s="698" t="s">
        <v>337</v>
      </c>
      <c r="AR39" s="699"/>
      <c r="AS39" s="699"/>
      <c r="AT39" s="699"/>
      <c r="AU39" s="699"/>
      <c r="AV39" s="699"/>
      <c r="AW39" s="699"/>
      <c r="AX39" s="699"/>
      <c r="AY39" s="700"/>
      <c r="AZ39" s="661">
        <v>80432</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96</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298449</v>
      </c>
      <c r="CS39" s="662"/>
      <c r="CT39" s="662"/>
      <c r="CU39" s="662"/>
      <c r="CV39" s="662"/>
      <c r="CW39" s="662"/>
      <c r="CX39" s="662"/>
      <c r="CY39" s="663"/>
      <c r="CZ39" s="666">
        <v>0.2</v>
      </c>
      <c r="DA39" s="695"/>
      <c r="DB39" s="695"/>
      <c r="DC39" s="696"/>
      <c r="DD39" s="669">
        <v>684</v>
      </c>
      <c r="DE39" s="662"/>
      <c r="DF39" s="662"/>
      <c r="DG39" s="662"/>
      <c r="DH39" s="662"/>
      <c r="DI39" s="662"/>
      <c r="DJ39" s="662"/>
      <c r="DK39" s="663"/>
      <c r="DL39" s="669" t="s">
        <v>126</v>
      </c>
      <c r="DM39" s="662"/>
      <c r="DN39" s="662"/>
      <c r="DO39" s="662"/>
      <c r="DP39" s="662"/>
      <c r="DQ39" s="662"/>
      <c r="DR39" s="662"/>
      <c r="DS39" s="662"/>
      <c r="DT39" s="662"/>
      <c r="DU39" s="662"/>
      <c r="DV39" s="663"/>
      <c r="DW39" s="666" t="s">
        <v>126</v>
      </c>
      <c r="DX39" s="695"/>
      <c r="DY39" s="695"/>
      <c r="DZ39" s="695"/>
      <c r="EA39" s="695"/>
      <c r="EB39" s="695"/>
      <c r="EC39" s="697"/>
    </row>
    <row r="40" spans="2:133" ht="11.25" customHeight="1">
      <c r="AQ40" s="698" t="s">
        <v>341</v>
      </c>
      <c r="AR40" s="699"/>
      <c r="AS40" s="699"/>
      <c r="AT40" s="699"/>
      <c r="AU40" s="699"/>
      <c r="AV40" s="699"/>
      <c r="AW40" s="699"/>
      <c r="AX40" s="699"/>
      <c r="AY40" s="700"/>
      <c r="AZ40" s="661">
        <v>2349078</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126</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147465</v>
      </c>
      <c r="CS40" s="664"/>
      <c r="CT40" s="664"/>
      <c r="CU40" s="664"/>
      <c r="CV40" s="664"/>
      <c r="CW40" s="664"/>
      <c r="CX40" s="664"/>
      <c r="CY40" s="665"/>
      <c r="CZ40" s="666">
        <v>0.1</v>
      </c>
      <c r="DA40" s="695"/>
      <c r="DB40" s="695"/>
      <c r="DC40" s="696"/>
      <c r="DD40" s="669">
        <v>38554</v>
      </c>
      <c r="DE40" s="664"/>
      <c r="DF40" s="664"/>
      <c r="DG40" s="664"/>
      <c r="DH40" s="664"/>
      <c r="DI40" s="664"/>
      <c r="DJ40" s="664"/>
      <c r="DK40" s="665"/>
      <c r="DL40" s="669" t="s">
        <v>230</v>
      </c>
      <c r="DM40" s="664"/>
      <c r="DN40" s="664"/>
      <c r="DO40" s="664"/>
      <c r="DP40" s="664"/>
      <c r="DQ40" s="664"/>
      <c r="DR40" s="664"/>
      <c r="DS40" s="664"/>
      <c r="DT40" s="664"/>
      <c r="DU40" s="664"/>
      <c r="DV40" s="665"/>
      <c r="DW40" s="666" t="s">
        <v>126</v>
      </c>
      <c r="DX40" s="695"/>
      <c r="DY40" s="695"/>
      <c r="DZ40" s="695"/>
      <c r="EA40" s="695"/>
      <c r="EB40" s="695"/>
      <c r="EC40" s="697"/>
    </row>
    <row r="41" spans="2:133" ht="11.25" customHeight="1">
      <c r="AQ41" s="710" t="s">
        <v>344</v>
      </c>
      <c r="AR41" s="711"/>
      <c r="AS41" s="711"/>
      <c r="AT41" s="711"/>
      <c r="AU41" s="711"/>
      <c r="AV41" s="711"/>
      <c r="AW41" s="711"/>
      <c r="AX41" s="711"/>
      <c r="AY41" s="712"/>
      <c r="AZ41" s="676">
        <v>7731144</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330</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126</v>
      </c>
      <c r="CS41" s="662"/>
      <c r="CT41" s="662"/>
      <c r="CU41" s="662"/>
      <c r="CV41" s="662"/>
      <c r="CW41" s="662"/>
      <c r="CX41" s="662"/>
      <c r="CY41" s="663"/>
      <c r="CZ41" s="666" t="s">
        <v>126</v>
      </c>
      <c r="DA41" s="695"/>
      <c r="DB41" s="695"/>
      <c r="DC41" s="696"/>
      <c r="DD41" s="669" t="s">
        <v>126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13682190</v>
      </c>
      <c r="CS42" s="664"/>
      <c r="CT42" s="664"/>
      <c r="CU42" s="664"/>
      <c r="CV42" s="664"/>
      <c r="CW42" s="664"/>
      <c r="CX42" s="664"/>
      <c r="CY42" s="665"/>
      <c r="CZ42" s="666">
        <v>11.3</v>
      </c>
      <c r="DA42" s="667"/>
      <c r="DB42" s="667"/>
      <c r="DC42" s="668"/>
      <c r="DD42" s="669">
        <v>3076741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238826</v>
      </c>
      <c r="CS43" s="662"/>
      <c r="CT43" s="662"/>
      <c r="CU43" s="662"/>
      <c r="CV43" s="662"/>
      <c r="CW43" s="662"/>
      <c r="CX43" s="662"/>
      <c r="CY43" s="663"/>
      <c r="CZ43" s="666">
        <v>0.2</v>
      </c>
      <c r="DA43" s="695"/>
      <c r="DB43" s="695"/>
      <c r="DC43" s="696"/>
      <c r="DD43" s="669">
        <v>238826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351</v>
      </c>
      <c r="CD44" s="689" t="s">
        <v>302</v>
      </c>
      <c r="CE44" s="690"/>
      <c r="CF44" s="658" t="s">
        <v>352</v>
      </c>
      <c r="CG44" s="659"/>
      <c r="CH44" s="659"/>
      <c r="CI44" s="659"/>
      <c r="CJ44" s="659"/>
      <c r="CK44" s="659"/>
      <c r="CL44" s="659"/>
      <c r="CM44" s="659"/>
      <c r="CN44" s="659"/>
      <c r="CO44" s="659"/>
      <c r="CP44" s="659"/>
      <c r="CQ44" s="660"/>
      <c r="CR44" s="661">
        <v>13281110</v>
      </c>
      <c r="CS44" s="664"/>
      <c r="CT44" s="664"/>
      <c r="CU44" s="664"/>
      <c r="CV44" s="664"/>
      <c r="CW44" s="664"/>
      <c r="CX44" s="664"/>
      <c r="CY44" s="665"/>
      <c r="CZ44" s="666">
        <v>11</v>
      </c>
      <c r="DA44" s="667"/>
      <c r="DB44" s="667"/>
      <c r="DC44" s="668"/>
      <c r="DD44" s="669">
        <v>2693086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353</v>
      </c>
      <c r="CG45" s="659"/>
      <c r="CH45" s="659"/>
      <c r="CI45" s="659"/>
      <c r="CJ45" s="659"/>
      <c r="CK45" s="659"/>
      <c r="CL45" s="659"/>
      <c r="CM45" s="659"/>
      <c r="CN45" s="659"/>
      <c r="CO45" s="659"/>
      <c r="CP45" s="659"/>
      <c r="CQ45" s="660"/>
      <c r="CR45" s="661">
        <v>9172466</v>
      </c>
      <c r="CS45" s="662"/>
      <c r="CT45" s="662"/>
      <c r="CU45" s="662"/>
      <c r="CV45" s="662"/>
      <c r="CW45" s="662"/>
      <c r="CX45" s="662"/>
      <c r="CY45" s="663"/>
      <c r="CZ45" s="666">
        <v>7.6</v>
      </c>
      <c r="DA45" s="695"/>
      <c r="DB45" s="695"/>
      <c r="DC45" s="696"/>
      <c r="DD45" s="669">
        <v>553643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354</v>
      </c>
      <c r="CG46" s="659"/>
      <c r="CH46" s="659"/>
      <c r="CI46" s="659"/>
      <c r="CJ46" s="659"/>
      <c r="CK46" s="659"/>
      <c r="CL46" s="659"/>
      <c r="CM46" s="659"/>
      <c r="CN46" s="659"/>
      <c r="CO46" s="659"/>
      <c r="CP46" s="659"/>
      <c r="CQ46" s="660"/>
      <c r="CR46" s="661">
        <v>4022716</v>
      </c>
      <c r="CS46" s="664"/>
      <c r="CT46" s="664"/>
      <c r="CU46" s="664"/>
      <c r="CV46" s="664"/>
      <c r="CW46" s="664"/>
      <c r="CX46" s="664"/>
      <c r="CY46" s="665"/>
      <c r="CZ46" s="666">
        <v>3.3</v>
      </c>
      <c r="DA46" s="667"/>
      <c r="DB46" s="667"/>
      <c r="DC46" s="668"/>
      <c r="DD46" s="669">
        <v>2129615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355</v>
      </c>
      <c r="CG47" s="659"/>
      <c r="CH47" s="659"/>
      <c r="CI47" s="659"/>
      <c r="CJ47" s="659"/>
      <c r="CK47" s="659"/>
      <c r="CL47" s="659"/>
      <c r="CM47" s="659"/>
      <c r="CN47" s="659"/>
      <c r="CO47" s="659"/>
      <c r="CP47" s="659"/>
      <c r="CQ47" s="660"/>
      <c r="CR47" s="661">
        <v>401080</v>
      </c>
      <c r="CS47" s="662"/>
      <c r="CT47" s="662"/>
      <c r="CU47" s="662"/>
      <c r="CV47" s="662"/>
      <c r="CW47" s="662"/>
      <c r="CX47" s="662"/>
      <c r="CY47" s="663"/>
      <c r="CZ47" s="666">
        <v>0.3</v>
      </c>
      <c r="DA47" s="695"/>
      <c r="DB47" s="695"/>
      <c r="DC47" s="696"/>
      <c r="DD47" s="669">
        <v>383655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356</v>
      </c>
      <c r="CG48" s="659"/>
      <c r="CH48" s="659"/>
      <c r="CI48" s="659"/>
      <c r="CJ48" s="659"/>
      <c r="CK48" s="659"/>
      <c r="CL48" s="659"/>
      <c r="CM48" s="659"/>
      <c r="CN48" s="659"/>
      <c r="CO48" s="659"/>
      <c r="CP48" s="659"/>
      <c r="CQ48" s="660"/>
      <c r="CR48" s="661" t="s">
        <v>180</v>
      </c>
      <c r="CS48" s="664"/>
      <c r="CT48" s="664"/>
      <c r="CU48" s="664"/>
      <c r="CV48" s="664"/>
      <c r="CW48" s="664"/>
      <c r="CX48" s="664"/>
      <c r="CY48" s="665"/>
      <c r="CZ48" s="666" t="s">
        <v>180</v>
      </c>
      <c r="DA48" s="667"/>
      <c r="DB48" s="667"/>
      <c r="DC48" s="668"/>
      <c r="DD48" s="669" t="s">
        <v>126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357</v>
      </c>
      <c r="CE49" s="674"/>
      <c r="CF49" s="674"/>
      <c r="CG49" s="674"/>
      <c r="CH49" s="674"/>
      <c r="CI49" s="674"/>
      <c r="CJ49" s="674"/>
      <c r="CK49" s="674"/>
      <c r="CL49" s="674"/>
      <c r="CM49" s="674"/>
      <c r="CN49" s="674"/>
      <c r="CO49" s="674"/>
      <c r="CP49" s="674"/>
      <c r="CQ49" s="675"/>
      <c r="CR49" s="676">
        <v>120556614</v>
      </c>
      <c r="CS49" s="677"/>
      <c r="CT49" s="677"/>
      <c r="CU49" s="677"/>
      <c r="CV49" s="677"/>
      <c r="CW49" s="677"/>
      <c r="CX49" s="677"/>
      <c r="CY49" s="678"/>
      <c r="CZ49" s="679">
        <v>100</v>
      </c>
      <c r="DA49" s="680"/>
      <c r="DB49" s="680"/>
      <c r="DC49" s="681"/>
      <c r="DD49" s="682">
        <v>78073863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hoN7DhuLWNUwFXqwh+SajnpLJ+6pvukqcMQbSFo4PeP2tDNY35x+CzC4u7VzIOiMXkd3h4pBvQN412vmeHSY1A==" saltValue="O168WTilvZuTnNHWYEdI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topLeftCell="A37"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380</v>
      </c>
      <c r="C7" s="1140"/>
      <c r="D7" s="1140"/>
      <c r="E7" s="1140"/>
      <c r="F7" s="1140"/>
      <c r="G7" s="1140"/>
      <c r="H7" s="1140"/>
      <c r="I7" s="1140"/>
      <c r="J7" s="1140"/>
      <c r="K7" s="1140"/>
      <c r="L7" s="1140"/>
      <c r="M7" s="1140"/>
      <c r="N7" s="1140"/>
      <c r="O7" s="1140"/>
      <c r="P7" s="1141"/>
      <c r="Q7" s="1193">
        <v>121539</v>
      </c>
      <c r="R7" s="1194"/>
      <c r="S7" s="1194"/>
      <c r="T7" s="1194"/>
      <c r="U7" s="1194"/>
      <c r="V7" s="1194">
        <v>119751</v>
      </c>
      <c r="W7" s="1194"/>
      <c r="X7" s="1194"/>
      <c r="Y7" s="1194"/>
      <c r="Z7" s="1194"/>
      <c r="AA7" s="1194">
        <v>1788</v>
      </c>
      <c r="AB7" s="1194"/>
      <c r="AC7" s="1194"/>
      <c r="AD7" s="1194"/>
      <c r="AE7" s="1195"/>
      <c r="AF7" s="1196">
        <v>1294</v>
      </c>
      <c r="AG7" s="1197"/>
      <c r="AH7" s="1197"/>
      <c r="AI7" s="1197"/>
      <c r="AJ7" s="1198"/>
      <c r="AK7" s="1180">
        <v>207</v>
      </c>
      <c r="AL7" s="1181"/>
      <c r="AM7" s="1181"/>
      <c r="AN7" s="1181"/>
      <c r="AO7" s="1181"/>
      <c r="AP7" s="1181">
        <v>114883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591</v>
      </c>
      <c r="BT7" s="1185"/>
      <c r="BU7" s="1185"/>
      <c r="BV7" s="1185"/>
      <c r="BW7" s="1185"/>
      <c r="BX7" s="1185"/>
      <c r="BY7" s="1185"/>
      <c r="BZ7" s="1185"/>
      <c r="CA7" s="1185"/>
      <c r="CB7" s="1185"/>
      <c r="CC7" s="1185"/>
      <c r="CD7" s="1185"/>
      <c r="CE7" s="1185"/>
      <c r="CF7" s="1185"/>
      <c r="CG7" s="1186"/>
      <c r="CH7" s="1177">
        <v>34</v>
      </c>
      <c r="CI7" s="1178"/>
      <c r="CJ7" s="1178"/>
      <c r="CK7" s="1178"/>
      <c r="CL7" s="1179"/>
      <c r="CM7" s="1177">
        <v>358</v>
      </c>
      <c r="CN7" s="1178"/>
      <c r="CO7" s="1178"/>
      <c r="CP7" s="1178"/>
      <c r="CQ7" s="1179"/>
      <c r="CR7" s="1177">
        <v>30</v>
      </c>
      <c r="CS7" s="1178"/>
      <c r="CT7" s="1178"/>
      <c r="CU7" s="1178"/>
      <c r="CV7" s="1179"/>
      <c r="CW7" s="1177" t="s">
        <v>595</v>
      </c>
      <c r="CX7" s="1178"/>
      <c r="CY7" s="1178"/>
      <c r="CZ7" s="1178"/>
      <c r="DA7" s="1179"/>
      <c r="DB7" s="1177" t="s">
        <v>596</v>
      </c>
      <c r="DC7" s="1178"/>
      <c r="DD7" s="1178"/>
      <c r="DE7" s="1178"/>
      <c r="DF7" s="1179"/>
      <c r="DG7" s="1177" t="s">
        <v>596</v>
      </c>
      <c r="DH7" s="1178"/>
      <c r="DI7" s="1178"/>
      <c r="DJ7" s="1178"/>
      <c r="DK7" s="1179"/>
      <c r="DL7" s="1177" t="s">
        <v>596</v>
      </c>
      <c r="DM7" s="1178"/>
      <c r="DN7" s="1178"/>
      <c r="DO7" s="1178"/>
      <c r="DP7" s="1179"/>
      <c r="DQ7" s="1177" t="s">
        <v>596</v>
      </c>
      <c r="DR7" s="1178"/>
      <c r="DS7" s="1178"/>
      <c r="DT7" s="1178"/>
      <c r="DU7" s="1179"/>
      <c r="DV7" s="1204"/>
      <c r="DW7" s="1205"/>
      <c r="DX7" s="1205"/>
      <c r="DY7" s="1205"/>
      <c r="DZ7" s="1206"/>
      <c r="EA7" s="254"/>
    </row>
    <row r="8" spans="1:131" s="255" customFormat="1" ht="26.25" customHeight="1">
      <c r="A8" s="261">
        <v>2</v>
      </c>
      <c r="B8" s="1126" t="s">
        <v>381</v>
      </c>
      <c r="C8" s="1127"/>
      <c r="D8" s="1127"/>
      <c r="E8" s="1127"/>
      <c r="F8" s="1127"/>
      <c r="G8" s="1127"/>
      <c r="H8" s="1127"/>
      <c r="I8" s="1127"/>
      <c r="J8" s="1127"/>
      <c r="K8" s="1127"/>
      <c r="L8" s="1127"/>
      <c r="M8" s="1127"/>
      <c r="N8" s="1127"/>
      <c r="O8" s="1127"/>
      <c r="P8" s="1128"/>
      <c r="Q8" s="1132">
        <v>393</v>
      </c>
      <c r="R8" s="1133"/>
      <c r="S8" s="1133"/>
      <c r="T8" s="1133"/>
      <c r="U8" s="1133"/>
      <c r="V8" s="1133">
        <v>371</v>
      </c>
      <c r="W8" s="1133"/>
      <c r="X8" s="1133"/>
      <c r="Y8" s="1133"/>
      <c r="Z8" s="1133"/>
      <c r="AA8" s="1133">
        <v>21</v>
      </c>
      <c r="AB8" s="1133"/>
      <c r="AC8" s="1133"/>
      <c r="AD8" s="1133"/>
      <c r="AE8" s="1134"/>
      <c r="AF8" s="1108">
        <v>1</v>
      </c>
      <c r="AG8" s="1109"/>
      <c r="AH8" s="1109"/>
      <c r="AI8" s="1109"/>
      <c r="AJ8" s="1110"/>
      <c r="AK8" s="1175">
        <v>122</v>
      </c>
      <c r="AL8" s="1176"/>
      <c r="AM8" s="1176"/>
      <c r="AN8" s="1176"/>
      <c r="AO8" s="1176"/>
      <c r="AP8" s="1176">
        <v>936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592</v>
      </c>
      <c r="BT8" s="1104"/>
      <c r="BU8" s="1104"/>
      <c r="BV8" s="1104"/>
      <c r="BW8" s="1104"/>
      <c r="BX8" s="1104"/>
      <c r="BY8" s="1104"/>
      <c r="BZ8" s="1104"/>
      <c r="CA8" s="1104"/>
      <c r="CB8" s="1104"/>
      <c r="CC8" s="1104"/>
      <c r="CD8" s="1104"/>
      <c r="CE8" s="1104"/>
      <c r="CF8" s="1104"/>
      <c r="CG8" s="1105"/>
      <c r="CH8" s="1078">
        <v>-2</v>
      </c>
      <c r="CI8" s="1079"/>
      <c r="CJ8" s="1079"/>
      <c r="CK8" s="1079"/>
      <c r="CL8" s="1080"/>
      <c r="CM8" s="1078">
        <v>128</v>
      </c>
      <c r="CN8" s="1079"/>
      <c r="CO8" s="1079"/>
      <c r="CP8" s="1079"/>
      <c r="CQ8" s="1080"/>
      <c r="CR8" s="1078">
        <v>80</v>
      </c>
      <c r="CS8" s="1079"/>
      <c r="CT8" s="1079"/>
      <c r="CU8" s="1079"/>
      <c r="CV8" s="1080"/>
      <c r="CW8" s="1078">
        <v>19</v>
      </c>
      <c r="CX8" s="1079"/>
      <c r="CY8" s="1079"/>
      <c r="CZ8" s="1079"/>
      <c r="DA8" s="1080"/>
      <c r="DB8" s="1078" t="s">
        <v>601</v>
      </c>
      <c r="DC8" s="1079"/>
      <c r="DD8" s="1079"/>
      <c r="DE8" s="1079"/>
      <c r="DF8" s="1080"/>
      <c r="DG8" s="1078" t="s">
        <v>601</v>
      </c>
      <c r="DH8" s="1079"/>
      <c r="DI8" s="1079"/>
      <c r="DJ8" s="1079"/>
      <c r="DK8" s="1080"/>
      <c r="DL8" s="1078" t="s">
        <v>601</v>
      </c>
      <c r="DM8" s="1079"/>
      <c r="DN8" s="1079"/>
      <c r="DO8" s="1079"/>
      <c r="DP8" s="1080"/>
      <c r="DQ8" s="1078" t="s">
        <v>596</v>
      </c>
      <c r="DR8" s="1079"/>
      <c r="DS8" s="1079"/>
      <c r="DT8" s="1079"/>
      <c r="DU8" s="1080"/>
      <c r="DV8" s="1081"/>
      <c r="DW8" s="1082"/>
      <c r="DX8" s="1082"/>
      <c r="DY8" s="1082"/>
      <c r="DZ8" s="1083"/>
      <c r="EA8" s="254"/>
    </row>
    <row r="9" spans="1:131" s="255" customFormat="1" ht="26.25" customHeight="1">
      <c r="A9" s="261">
        <v>3</v>
      </c>
      <c r="B9" s="1126" t="s">
        <v>382</v>
      </c>
      <c r="C9" s="1127"/>
      <c r="D9" s="1127"/>
      <c r="E9" s="1127"/>
      <c r="F9" s="1127"/>
      <c r="G9" s="1127"/>
      <c r="H9" s="1127"/>
      <c r="I9" s="1127"/>
      <c r="J9" s="1127"/>
      <c r="K9" s="1127"/>
      <c r="L9" s="1127"/>
      <c r="M9" s="1127"/>
      <c r="N9" s="1127"/>
      <c r="O9" s="1127"/>
      <c r="P9" s="1128"/>
      <c r="Q9" s="1132">
        <v>113</v>
      </c>
      <c r="R9" s="1133"/>
      <c r="S9" s="1133"/>
      <c r="T9" s="1133"/>
      <c r="U9" s="1133"/>
      <c r="V9" s="1133">
        <v>78</v>
      </c>
      <c r="W9" s="1133"/>
      <c r="X9" s="1133"/>
      <c r="Y9" s="1133"/>
      <c r="Z9" s="1133"/>
      <c r="AA9" s="1133">
        <v>35</v>
      </c>
      <c r="AB9" s="1133"/>
      <c r="AC9" s="1133"/>
      <c r="AD9" s="1133"/>
      <c r="AE9" s="1134"/>
      <c r="AF9" s="1108">
        <v>7</v>
      </c>
      <c r="AG9" s="1109"/>
      <c r="AH9" s="1109"/>
      <c r="AI9" s="1109"/>
      <c r="AJ9" s="1110"/>
      <c r="AK9" s="1175">
        <v>7</v>
      </c>
      <c r="AL9" s="1176"/>
      <c r="AM9" s="1176"/>
      <c r="AN9" s="1176"/>
      <c r="AO9" s="1176"/>
      <c r="AP9" s="1176">
        <v>319</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593</v>
      </c>
      <c r="BT9" s="1104"/>
      <c r="BU9" s="1104"/>
      <c r="BV9" s="1104"/>
      <c r="BW9" s="1104"/>
      <c r="BX9" s="1104"/>
      <c r="BY9" s="1104"/>
      <c r="BZ9" s="1104"/>
      <c r="CA9" s="1104"/>
      <c r="CB9" s="1104"/>
      <c r="CC9" s="1104"/>
      <c r="CD9" s="1104"/>
      <c r="CE9" s="1104"/>
      <c r="CF9" s="1104"/>
      <c r="CG9" s="1105"/>
      <c r="CH9" s="1078">
        <v>13</v>
      </c>
      <c r="CI9" s="1079"/>
      <c r="CJ9" s="1079"/>
      <c r="CK9" s="1079"/>
      <c r="CL9" s="1080"/>
      <c r="CM9" s="1078">
        <v>306</v>
      </c>
      <c r="CN9" s="1079"/>
      <c r="CO9" s="1079"/>
      <c r="CP9" s="1079"/>
      <c r="CQ9" s="1080"/>
      <c r="CR9" s="1078">
        <v>14</v>
      </c>
      <c r="CS9" s="1079"/>
      <c r="CT9" s="1079"/>
      <c r="CU9" s="1079"/>
      <c r="CV9" s="1080"/>
      <c r="CW9" s="1078" t="s">
        <v>596</v>
      </c>
      <c r="CX9" s="1079"/>
      <c r="CY9" s="1079"/>
      <c r="CZ9" s="1079"/>
      <c r="DA9" s="1080"/>
      <c r="DB9" s="1078" t="s">
        <v>601</v>
      </c>
      <c r="DC9" s="1079"/>
      <c r="DD9" s="1079"/>
      <c r="DE9" s="1079"/>
      <c r="DF9" s="1080"/>
      <c r="DG9" s="1078" t="s">
        <v>601</v>
      </c>
      <c r="DH9" s="1079"/>
      <c r="DI9" s="1079"/>
      <c r="DJ9" s="1079"/>
      <c r="DK9" s="1080"/>
      <c r="DL9" s="1078" t="s">
        <v>596</v>
      </c>
      <c r="DM9" s="1079"/>
      <c r="DN9" s="1079"/>
      <c r="DO9" s="1079"/>
      <c r="DP9" s="1080"/>
      <c r="DQ9" s="1078" t="s">
        <v>596</v>
      </c>
      <c r="DR9" s="1079"/>
      <c r="DS9" s="1079"/>
      <c r="DT9" s="1079"/>
      <c r="DU9" s="1080"/>
      <c r="DV9" s="1081"/>
      <c r="DW9" s="1082"/>
      <c r="DX9" s="1082"/>
      <c r="DY9" s="1082"/>
      <c r="DZ9" s="1083"/>
      <c r="EA9" s="254"/>
    </row>
    <row r="10" spans="1:131" s="255" customFormat="1" ht="26.25" customHeight="1">
      <c r="A10" s="261">
        <v>4</v>
      </c>
      <c r="B10" s="1126" t="s">
        <v>383</v>
      </c>
      <c r="C10" s="1127"/>
      <c r="D10" s="1127"/>
      <c r="E10" s="1127"/>
      <c r="F10" s="1127"/>
      <c r="G10" s="1127"/>
      <c r="H10" s="1127"/>
      <c r="I10" s="1127"/>
      <c r="J10" s="1127"/>
      <c r="K10" s="1127"/>
      <c r="L10" s="1127"/>
      <c r="M10" s="1127"/>
      <c r="N10" s="1127"/>
      <c r="O10" s="1127"/>
      <c r="P10" s="1128"/>
      <c r="Q10" s="1132">
        <v>1552</v>
      </c>
      <c r="R10" s="1133"/>
      <c r="S10" s="1133"/>
      <c r="T10" s="1133"/>
      <c r="U10" s="1133"/>
      <c r="V10" s="1133">
        <v>1543</v>
      </c>
      <c r="W10" s="1133"/>
      <c r="X10" s="1133"/>
      <c r="Y10" s="1133"/>
      <c r="Z10" s="1133"/>
      <c r="AA10" s="1133">
        <v>8</v>
      </c>
      <c r="AB10" s="1133"/>
      <c r="AC10" s="1133"/>
      <c r="AD10" s="1133"/>
      <c r="AE10" s="1134"/>
      <c r="AF10" s="1108">
        <v>8</v>
      </c>
      <c r="AG10" s="1109"/>
      <c r="AH10" s="1109"/>
      <c r="AI10" s="1109"/>
      <c r="AJ10" s="1110"/>
      <c r="AK10" s="1175">
        <v>661</v>
      </c>
      <c r="AL10" s="1176"/>
      <c r="AM10" s="1176"/>
      <c r="AN10" s="1176"/>
      <c r="AO10" s="1176"/>
      <c r="AP10" s="1176" t="s">
        <v>588</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t="s">
        <v>602</v>
      </c>
      <c r="BS10" s="1103" t="s">
        <v>594</v>
      </c>
      <c r="BT10" s="1104"/>
      <c r="BU10" s="1104"/>
      <c r="BV10" s="1104"/>
      <c r="BW10" s="1104"/>
      <c r="BX10" s="1104"/>
      <c r="BY10" s="1104"/>
      <c r="BZ10" s="1104"/>
      <c r="CA10" s="1104"/>
      <c r="CB10" s="1104"/>
      <c r="CC10" s="1104"/>
      <c r="CD10" s="1104"/>
      <c r="CE10" s="1104"/>
      <c r="CF10" s="1104"/>
      <c r="CG10" s="1105"/>
      <c r="CH10" s="1078">
        <v>352</v>
      </c>
      <c r="CI10" s="1079"/>
      <c r="CJ10" s="1079"/>
      <c r="CK10" s="1079"/>
      <c r="CL10" s="1080"/>
      <c r="CM10" s="1078">
        <v>-4768</v>
      </c>
      <c r="CN10" s="1079"/>
      <c r="CO10" s="1079"/>
      <c r="CP10" s="1079"/>
      <c r="CQ10" s="1080"/>
      <c r="CR10" s="1078">
        <v>1</v>
      </c>
      <c r="CS10" s="1079"/>
      <c r="CT10" s="1079"/>
      <c r="CU10" s="1079"/>
      <c r="CV10" s="1080"/>
      <c r="CW10" s="1078">
        <v>1797</v>
      </c>
      <c r="CX10" s="1079"/>
      <c r="CY10" s="1079"/>
      <c r="CZ10" s="1079"/>
      <c r="DA10" s="1080"/>
      <c r="DB10" s="1078" t="s">
        <v>601</v>
      </c>
      <c r="DC10" s="1079"/>
      <c r="DD10" s="1079"/>
      <c r="DE10" s="1079"/>
      <c r="DF10" s="1080"/>
      <c r="DG10" s="1078" t="s">
        <v>601</v>
      </c>
      <c r="DH10" s="1079"/>
      <c r="DI10" s="1079"/>
      <c r="DJ10" s="1079"/>
      <c r="DK10" s="1080"/>
      <c r="DL10" s="1078" t="s">
        <v>601</v>
      </c>
      <c r="DM10" s="1079"/>
      <c r="DN10" s="1079"/>
      <c r="DO10" s="1079"/>
      <c r="DP10" s="1080"/>
      <c r="DQ10" s="1078">
        <v>4769</v>
      </c>
      <c r="DR10" s="1079"/>
      <c r="DS10" s="1079"/>
      <c r="DT10" s="1079"/>
      <c r="DU10" s="1080"/>
      <c r="DV10" s="1081"/>
      <c r="DW10" s="1082"/>
      <c r="DX10" s="1082"/>
      <c r="DY10" s="1082"/>
      <c r="DZ10" s="1083"/>
      <c r="EA10" s="254"/>
    </row>
    <row r="11" spans="1:131" s="255" customFormat="1" ht="26.25" customHeight="1">
      <c r="A11" s="261">
        <v>5</v>
      </c>
      <c r="B11" s="1126" t="s">
        <v>384</v>
      </c>
      <c r="C11" s="1127"/>
      <c r="D11" s="1127"/>
      <c r="E11" s="1127"/>
      <c r="F11" s="1127"/>
      <c r="G11" s="1127"/>
      <c r="H11" s="1127"/>
      <c r="I11" s="1127"/>
      <c r="J11" s="1127"/>
      <c r="K11" s="1127"/>
      <c r="L11" s="1127"/>
      <c r="M11" s="1127"/>
      <c r="N11" s="1127"/>
      <c r="O11" s="1127"/>
      <c r="P11" s="1128"/>
      <c r="Q11" s="1132">
        <v>1421</v>
      </c>
      <c r="R11" s="1133"/>
      <c r="S11" s="1133"/>
      <c r="T11" s="1133"/>
      <c r="U11" s="1133"/>
      <c r="V11" s="1133">
        <v>1421</v>
      </c>
      <c r="W11" s="1133"/>
      <c r="X11" s="1133"/>
      <c r="Y11" s="1133"/>
      <c r="Z11" s="1133"/>
      <c r="AA11" s="1133">
        <v>0</v>
      </c>
      <c r="AB11" s="1133"/>
      <c r="AC11" s="1133"/>
      <c r="AD11" s="1133"/>
      <c r="AE11" s="1134"/>
      <c r="AF11" s="1108" t="s">
        <v>385</v>
      </c>
      <c r="AG11" s="1109"/>
      <c r="AH11" s="1109"/>
      <c r="AI11" s="1109"/>
      <c r="AJ11" s="1110"/>
      <c r="AK11" s="1175" t="s">
        <v>590</v>
      </c>
      <c r="AL11" s="1176"/>
      <c r="AM11" s="1176"/>
      <c r="AN11" s="1176"/>
      <c r="AO11" s="1176"/>
      <c r="AP11" s="1176" t="s">
        <v>589</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387</v>
      </c>
      <c r="B23" s="1033" t="s">
        <v>388</v>
      </c>
      <c r="C23" s="1034"/>
      <c r="D23" s="1034"/>
      <c r="E23" s="1034"/>
      <c r="F23" s="1034"/>
      <c r="G23" s="1034"/>
      <c r="H23" s="1034"/>
      <c r="I23" s="1034"/>
      <c r="J23" s="1034"/>
      <c r="K23" s="1034"/>
      <c r="L23" s="1034"/>
      <c r="M23" s="1034"/>
      <c r="N23" s="1034"/>
      <c r="O23" s="1034"/>
      <c r="P23" s="1035"/>
      <c r="Q23" s="1157">
        <v>122621</v>
      </c>
      <c r="R23" s="1158"/>
      <c r="S23" s="1158"/>
      <c r="T23" s="1158"/>
      <c r="U23" s="1158"/>
      <c r="V23" s="1158">
        <v>120768</v>
      </c>
      <c r="W23" s="1158"/>
      <c r="X23" s="1158"/>
      <c r="Y23" s="1158"/>
      <c r="Z23" s="1158"/>
      <c r="AA23" s="1158">
        <v>1853</v>
      </c>
      <c r="AB23" s="1158"/>
      <c r="AC23" s="1158"/>
      <c r="AD23" s="1158"/>
      <c r="AE23" s="1159"/>
      <c r="AF23" s="1160">
        <v>1310</v>
      </c>
      <c r="AG23" s="1158"/>
      <c r="AH23" s="1158"/>
      <c r="AI23" s="1158"/>
      <c r="AJ23" s="1161"/>
      <c r="AK23" s="1162"/>
      <c r="AL23" s="1163"/>
      <c r="AM23" s="1163"/>
      <c r="AN23" s="1163"/>
      <c r="AO23" s="1163"/>
      <c r="AP23" s="1158">
        <v>116139</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363</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400</v>
      </c>
      <c r="C28" s="1140"/>
      <c r="D28" s="1140"/>
      <c r="E28" s="1140"/>
      <c r="F28" s="1140"/>
      <c r="G28" s="1140"/>
      <c r="H28" s="1140"/>
      <c r="I28" s="1140"/>
      <c r="J28" s="1140"/>
      <c r="K28" s="1140"/>
      <c r="L28" s="1140"/>
      <c r="M28" s="1140"/>
      <c r="N28" s="1140"/>
      <c r="O28" s="1140"/>
      <c r="P28" s="1141"/>
      <c r="Q28" s="1142">
        <v>33313</v>
      </c>
      <c r="R28" s="1143"/>
      <c r="S28" s="1143"/>
      <c r="T28" s="1143"/>
      <c r="U28" s="1143"/>
      <c r="V28" s="1143">
        <v>33271</v>
      </c>
      <c r="W28" s="1143"/>
      <c r="X28" s="1143"/>
      <c r="Y28" s="1143"/>
      <c r="Z28" s="1143"/>
      <c r="AA28" s="1143">
        <v>42</v>
      </c>
      <c r="AB28" s="1143"/>
      <c r="AC28" s="1143"/>
      <c r="AD28" s="1143"/>
      <c r="AE28" s="1144"/>
      <c r="AF28" s="1145">
        <v>42</v>
      </c>
      <c r="AG28" s="1143"/>
      <c r="AH28" s="1143"/>
      <c r="AI28" s="1143"/>
      <c r="AJ28" s="1146"/>
      <c r="AK28" s="1147">
        <v>2349</v>
      </c>
      <c r="AL28" s="1135"/>
      <c r="AM28" s="1135"/>
      <c r="AN28" s="1135"/>
      <c r="AO28" s="1135"/>
      <c r="AP28" s="1135" t="s">
        <v>595</v>
      </c>
      <c r="AQ28" s="1135"/>
      <c r="AR28" s="1135"/>
      <c r="AS28" s="1135"/>
      <c r="AT28" s="1135"/>
      <c r="AU28" s="1135" t="s">
        <v>596</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401</v>
      </c>
      <c r="C29" s="1127"/>
      <c r="D29" s="1127"/>
      <c r="E29" s="1127"/>
      <c r="F29" s="1127"/>
      <c r="G29" s="1127"/>
      <c r="H29" s="1127"/>
      <c r="I29" s="1127"/>
      <c r="J29" s="1127"/>
      <c r="K29" s="1127"/>
      <c r="L29" s="1127"/>
      <c r="M29" s="1127"/>
      <c r="N29" s="1127"/>
      <c r="O29" s="1127"/>
      <c r="P29" s="1128"/>
      <c r="Q29" s="1132">
        <v>22</v>
      </c>
      <c r="R29" s="1133"/>
      <c r="S29" s="1133"/>
      <c r="T29" s="1133"/>
      <c r="U29" s="1133"/>
      <c r="V29" s="1133">
        <v>20</v>
      </c>
      <c r="W29" s="1133"/>
      <c r="X29" s="1133"/>
      <c r="Y29" s="1133"/>
      <c r="Z29" s="1133"/>
      <c r="AA29" s="1133">
        <v>2</v>
      </c>
      <c r="AB29" s="1133"/>
      <c r="AC29" s="1133"/>
      <c r="AD29" s="1133"/>
      <c r="AE29" s="1134"/>
      <c r="AF29" s="1108">
        <v>2</v>
      </c>
      <c r="AG29" s="1109"/>
      <c r="AH29" s="1109"/>
      <c r="AI29" s="1109"/>
      <c r="AJ29" s="1110"/>
      <c r="AK29" s="1069" t="s">
        <v>590</v>
      </c>
      <c r="AL29" s="1060"/>
      <c r="AM29" s="1060"/>
      <c r="AN29" s="1060"/>
      <c r="AO29" s="1060"/>
      <c r="AP29" s="1060" t="s">
        <v>596</v>
      </c>
      <c r="AQ29" s="1060"/>
      <c r="AR29" s="1060"/>
      <c r="AS29" s="1060"/>
      <c r="AT29" s="1060"/>
      <c r="AU29" s="1060" t="s">
        <v>596</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402</v>
      </c>
      <c r="C30" s="1127"/>
      <c r="D30" s="1127"/>
      <c r="E30" s="1127"/>
      <c r="F30" s="1127"/>
      <c r="G30" s="1127"/>
      <c r="H30" s="1127"/>
      <c r="I30" s="1127"/>
      <c r="J30" s="1127"/>
      <c r="K30" s="1127"/>
      <c r="L30" s="1127"/>
      <c r="M30" s="1127"/>
      <c r="N30" s="1127"/>
      <c r="O30" s="1127"/>
      <c r="P30" s="1128"/>
      <c r="Q30" s="1132">
        <v>28169</v>
      </c>
      <c r="R30" s="1133"/>
      <c r="S30" s="1133"/>
      <c r="T30" s="1133"/>
      <c r="U30" s="1133"/>
      <c r="V30" s="1133">
        <v>27228</v>
      </c>
      <c r="W30" s="1133"/>
      <c r="X30" s="1133"/>
      <c r="Y30" s="1133"/>
      <c r="Z30" s="1133"/>
      <c r="AA30" s="1133">
        <v>941</v>
      </c>
      <c r="AB30" s="1133"/>
      <c r="AC30" s="1133"/>
      <c r="AD30" s="1133"/>
      <c r="AE30" s="1134"/>
      <c r="AF30" s="1108">
        <v>941</v>
      </c>
      <c r="AG30" s="1109"/>
      <c r="AH30" s="1109"/>
      <c r="AI30" s="1109"/>
      <c r="AJ30" s="1110"/>
      <c r="AK30" s="1069">
        <v>3693</v>
      </c>
      <c r="AL30" s="1060"/>
      <c r="AM30" s="1060"/>
      <c r="AN30" s="1060"/>
      <c r="AO30" s="1060"/>
      <c r="AP30" s="1060" t="s">
        <v>596</v>
      </c>
      <c r="AQ30" s="1060"/>
      <c r="AR30" s="1060"/>
      <c r="AS30" s="1060"/>
      <c r="AT30" s="1060"/>
      <c r="AU30" s="1060" t="s">
        <v>596</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403</v>
      </c>
      <c r="C31" s="1127"/>
      <c r="D31" s="1127"/>
      <c r="E31" s="1127"/>
      <c r="F31" s="1127"/>
      <c r="G31" s="1127"/>
      <c r="H31" s="1127"/>
      <c r="I31" s="1127"/>
      <c r="J31" s="1127"/>
      <c r="K31" s="1127"/>
      <c r="L31" s="1127"/>
      <c r="M31" s="1127"/>
      <c r="N31" s="1127"/>
      <c r="O31" s="1127"/>
      <c r="P31" s="1128"/>
      <c r="Q31" s="1132">
        <v>4021</v>
      </c>
      <c r="R31" s="1133"/>
      <c r="S31" s="1133"/>
      <c r="T31" s="1133"/>
      <c r="U31" s="1133"/>
      <c r="V31" s="1133">
        <v>3937</v>
      </c>
      <c r="W31" s="1133"/>
      <c r="X31" s="1133"/>
      <c r="Y31" s="1133"/>
      <c r="Z31" s="1133"/>
      <c r="AA31" s="1133">
        <v>84</v>
      </c>
      <c r="AB31" s="1133"/>
      <c r="AC31" s="1133"/>
      <c r="AD31" s="1133"/>
      <c r="AE31" s="1134"/>
      <c r="AF31" s="1108">
        <v>84</v>
      </c>
      <c r="AG31" s="1109"/>
      <c r="AH31" s="1109"/>
      <c r="AI31" s="1109"/>
      <c r="AJ31" s="1110"/>
      <c r="AK31" s="1069">
        <v>677</v>
      </c>
      <c r="AL31" s="1060"/>
      <c r="AM31" s="1060"/>
      <c r="AN31" s="1060"/>
      <c r="AO31" s="1060"/>
      <c r="AP31" s="1060" t="s">
        <v>596</v>
      </c>
      <c r="AQ31" s="1060"/>
      <c r="AR31" s="1060"/>
      <c r="AS31" s="1060"/>
      <c r="AT31" s="1060"/>
      <c r="AU31" s="1060" t="s">
        <v>596</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404</v>
      </c>
      <c r="C32" s="1127"/>
      <c r="D32" s="1127"/>
      <c r="E32" s="1127"/>
      <c r="F32" s="1127"/>
      <c r="G32" s="1127"/>
      <c r="H32" s="1127"/>
      <c r="I32" s="1127"/>
      <c r="J32" s="1127"/>
      <c r="K32" s="1127"/>
      <c r="L32" s="1127"/>
      <c r="M32" s="1127"/>
      <c r="N32" s="1127"/>
      <c r="O32" s="1127"/>
      <c r="P32" s="1128"/>
      <c r="Q32" s="1132">
        <v>313</v>
      </c>
      <c r="R32" s="1133"/>
      <c r="S32" s="1133"/>
      <c r="T32" s="1133"/>
      <c r="U32" s="1133"/>
      <c r="V32" s="1133">
        <v>295</v>
      </c>
      <c r="W32" s="1133"/>
      <c r="X32" s="1133"/>
      <c r="Y32" s="1133"/>
      <c r="Z32" s="1133"/>
      <c r="AA32" s="1133">
        <v>17</v>
      </c>
      <c r="AB32" s="1133"/>
      <c r="AC32" s="1133"/>
      <c r="AD32" s="1133"/>
      <c r="AE32" s="1134"/>
      <c r="AF32" s="1108">
        <v>4</v>
      </c>
      <c r="AG32" s="1109"/>
      <c r="AH32" s="1109"/>
      <c r="AI32" s="1109"/>
      <c r="AJ32" s="1110"/>
      <c r="AK32" s="1069">
        <v>34</v>
      </c>
      <c r="AL32" s="1060"/>
      <c r="AM32" s="1060"/>
      <c r="AN32" s="1060"/>
      <c r="AO32" s="1060"/>
      <c r="AP32" s="1060">
        <v>84</v>
      </c>
      <c r="AQ32" s="1060"/>
      <c r="AR32" s="1060"/>
      <c r="AS32" s="1060"/>
      <c r="AT32" s="1060"/>
      <c r="AU32" s="1060">
        <v>23</v>
      </c>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405</v>
      </c>
      <c r="C33" s="1127"/>
      <c r="D33" s="1127"/>
      <c r="E33" s="1127"/>
      <c r="F33" s="1127"/>
      <c r="G33" s="1127"/>
      <c r="H33" s="1127"/>
      <c r="I33" s="1127"/>
      <c r="J33" s="1127"/>
      <c r="K33" s="1127"/>
      <c r="L33" s="1127"/>
      <c r="M33" s="1127"/>
      <c r="N33" s="1127"/>
      <c r="O33" s="1127"/>
      <c r="P33" s="1128"/>
      <c r="Q33" s="1132">
        <v>7522</v>
      </c>
      <c r="R33" s="1133"/>
      <c r="S33" s="1133"/>
      <c r="T33" s="1133"/>
      <c r="U33" s="1133"/>
      <c r="V33" s="1133">
        <v>5892</v>
      </c>
      <c r="W33" s="1133"/>
      <c r="X33" s="1133"/>
      <c r="Y33" s="1133"/>
      <c r="Z33" s="1133"/>
      <c r="AA33" s="1133">
        <v>1630</v>
      </c>
      <c r="AB33" s="1133"/>
      <c r="AC33" s="1133"/>
      <c r="AD33" s="1133"/>
      <c r="AE33" s="1134"/>
      <c r="AF33" s="1108">
        <v>4405</v>
      </c>
      <c r="AG33" s="1109"/>
      <c r="AH33" s="1109"/>
      <c r="AI33" s="1109"/>
      <c r="AJ33" s="1110"/>
      <c r="AK33" s="1069">
        <v>132</v>
      </c>
      <c r="AL33" s="1060"/>
      <c r="AM33" s="1060"/>
      <c r="AN33" s="1060"/>
      <c r="AO33" s="1060"/>
      <c r="AP33" s="1060">
        <v>19217</v>
      </c>
      <c r="AQ33" s="1060"/>
      <c r="AR33" s="1060"/>
      <c r="AS33" s="1060"/>
      <c r="AT33" s="1060"/>
      <c r="AU33" s="1060">
        <v>807</v>
      </c>
      <c r="AV33" s="1060"/>
      <c r="AW33" s="1060"/>
      <c r="AX33" s="1060"/>
      <c r="AY33" s="1060"/>
      <c r="AZ33" s="1131" t="s">
        <v>595</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407</v>
      </c>
      <c r="C34" s="1127"/>
      <c r="D34" s="1127"/>
      <c r="E34" s="1127"/>
      <c r="F34" s="1127"/>
      <c r="G34" s="1127"/>
      <c r="H34" s="1127"/>
      <c r="I34" s="1127"/>
      <c r="J34" s="1127"/>
      <c r="K34" s="1127"/>
      <c r="L34" s="1127"/>
      <c r="M34" s="1127"/>
      <c r="N34" s="1127"/>
      <c r="O34" s="1127"/>
      <c r="P34" s="1128"/>
      <c r="Q34" s="1132">
        <v>21204</v>
      </c>
      <c r="R34" s="1133"/>
      <c r="S34" s="1133"/>
      <c r="T34" s="1133"/>
      <c r="U34" s="1133"/>
      <c r="V34" s="1133">
        <v>11663</v>
      </c>
      <c r="W34" s="1133"/>
      <c r="X34" s="1133"/>
      <c r="Y34" s="1133"/>
      <c r="Z34" s="1133"/>
      <c r="AA34" s="1133">
        <v>9541</v>
      </c>
      <c r="AB34" s="1133"/>
      <c r="AC34" s="1133"/>
      <c r="AD34" s="1133"/>
      <c r="AE34" s="1134"/>
      <c r="AF34" s="1108">
        <v>23639</v>
      </c>
      <c r="AG34" s="1109"/>
      <c r="AH34" s="1109"/>
      <c r="AI34" s="1109"/>
      <c r="AJ34" s="1110"/>
      <c r="AK34" s="1069">
        <v>6</v>
      </c>
      <c r="AL34" s="1060"/>
      <c r="AM34" s="1060"/>
      <c r="AN34" s="1060"/>
      <c r="AO34" s="1060"/>
      <c r="AP34" s="1060" t="s">
        <v>596</v>
      </c>
      <c r="AQ34" s="1060"/>
      <c r="AR34" s="1060"/>
      <c r="AS34" s="1060"/>
      <c r="AT34" s="1060"/>
      <c r="AU34" s="1060" t="s">
        <v>596</v>
      </c>
      <c r="AV34" s="1060"/>
      <c r="AW34" s="1060"/>
      <c r="AX34" s="1060"/>
      <c r="AY34" s="1060"/>
      <c r="AZ34" s="1131" t="s">
        <v>595</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409</v>
      </c>
      <c r="C35" s="1127"/>
      <c r="D35" s="1127"/>
      <c r="E35" s="1127"/>
      <c r="F35" s="1127"/>
      <c r="G35" s="1127"/>
      <c r="H35" s="1127"/>
      <c r="I35" s="1127"/>
      <c r="J35" s="1127"/>
      <c r="K35" s="1127"/>
      <c r="L35" s="1127"/>
      <c r="M35" s="1127"/>
      <c r="N35" s="1127"/>
      <c r="O35" s="1127"/>
      <c r="P35" s="1128"/>
      <c r="Q35" s="1132">
        <v>10835</v>
      </c>
      <c r="R35" s="1133"/>
      <c r="S35" s="1133"/>
      <c r="T35" s="1133"/>
      <c r="U35" s="1133"/>
      <c r="V35" s="1133">
        <v>9125</v>
      </c>
      <c r="W35" s="1133"/>
      <c r="X35" s="1133"/>
      <c r="Y35" s="1133"/>
      <c r="Z35" s="1133"/>
      <c r="AA35" s="1133">
        <v>1711</v>
      </c>
      <c r="AB35" s="1133"/>
      <c r="AC35" s="1133"/>
      <c r="AD35" s="1133"/>
      <c r="AE35" s="1134"/>
      <c r="AF35" s="1108">
        <v>3571</v>
      </c>
      <c r="AG35" s="1109"/>
      <c r="AH35" s="1109"/>
      <c r="AI35" s="1109"/>
      <c r="AJ35" s="1110"/>
      <c r="AK35" s="1069">
        <v>1896</v>
      </c>
      <c r="AL35" s="1060"/>
      <c r="AM35" s="1060"/>
      <c r="AN35" s="1060"/>
      <c r="AO35" s="1060"/>
      <c r="AP35" s="1060">
        <v>41704</v>
      </c>
      <c r="AQ35" s="1060"/>
      <c r="AR35" s="1060"/>
      <c r="AS35" s="1060"/>
      <c r="AT35" s="1060"/>
      <c r="AU35" s="1060">
        <v>9884</v>
      </c>
      <c r="AV35" s="1060"/>
      <c r="AW35" s="1060"/>
      <c r="AX35" s="1060"/>
      <c r="AY35" s="1060"/>
      <c r="AZ35" s="1131" t="s">
        <v>595</v>
      </c>
      <c r="BA35" s="1131"/>
      <c r="BB35" s="1131"/>
      <c r="BC35" s="1131"/>
      <c r="BD35" s="1131"/>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411</v>
      </c>
      <c r="C36" s="1127"/>
      <c r="D36" s="1127"/>
      <c r="E36" s="1127"/>
      <c r="F36" s="1127"/>
      <c r="G36" s="1127"/>
      <c r="H36" s="1127"/>
      <c r="I36" s="1127"/>
      <c r="J36" s="1127"/>
      <c r="K36" s="1127"/>
      <c r="L36" s="1127"/>
      <c r="M36" s="1127"/>
      <c r="N36" s="1127"/>
      <c r="O36" s="1127"/>
      <c r="P36" s="1128"/>
      <c r="Q36" s="1132">
        <v>389</v>
      </c>
      <c r="R36" s="1133"/>
      <c r="S36" s="1133"/>
      <c r="T36" s="1133"/>
      <c r="U36" s="1133"/>
      <c r="V36" s="1133">
        <v>386</v>
      </c>
      <c r="W36" s="1133"/>
      <c r="X36" s="1133"/>
      <c r="Y36" s="1133"/>
      <c r="Z36" s="1133"/>
      <c r="AA36" s="1133">
        <v>3</v>
      </c>
      <c r="AB36" s="1133"/>
      <c r="AC36" s="1133"/>
      <c r="AD36" s="1133"/>
      <c r="AE36" s="1134"/>
      <c r="AF36" s="1108">
        <v>3</v>
      </c>
      <c r="AG36" s="1109"/>
      <c r="AH36" s="1109"/>
      <c r="AI36" s="1109"/>
      <c r="AJ36" s="1110"/>
      <c r="AK36" s="1069">
        <v>29</v>
      </c>
      <c r="AL36" s="1060"/>
      <c r="AM36" s="1060"/>
      <c r="AN36" s="1060"/>
      <c r="AO36" s="1060"/>
      <c r="AP36" s="1060">
        <v>20</v>
      </c>
      <c r="AQ36" s="1060"/>
      <c r="AR36" s="1060"/>
      <c r="AS36" s="1060"/>
      <c r="AT36" s="1060"/>
      <c r="AU36" s="1060">
        <v>1</v>
      </c>
      <c r="AV36" s="1060"/>
      <c r="AW36" s="1060"/>
      <c r="AX36" s="1060"/>
      <c r="AY36" s="1060"/>
      <c r="AZ36" s="1131" t="s">
        <v>595</v>
      </c>
      <c r="BA36" s="1131"/>
      <c r="BB36" s="1131"/>
      <c r="BC36" s="1131"/>
      <c r="BD36" s="1131"/>
      <c r="BE36" s="1121" t="s">
        <v>412</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t="s">
        <v>413</v>
      </c>
      <c r="C37" s="1127"/>
      <c r="D37" s="1127"/>
      <c r="E37" s="1127"/>
      <c r="F37" s="1127"/>
      <c r="G37" s="1127"/>
      <c r="H37" s="1127"/>
      <c r="I37" s="1127"/>
      <c r="J37" s="1127"/>
      <c r="K37" s="1127"/>
      <c r="L37" s="1127"/>
      <c r="M37" s="1127"/>
      <c r="N37" s="1127"/>
      <c r="O37" s="1127"/>
      <c r="P37" s="1128"/>
      <c r="Q37" s="1132">
        <v>432</v>
      </c>
      <c r="R37" s="1133"/>
      <c r="S37" s="1133"/>
      <c r="T37" s="1133"/>
      <c r="U37" s="1133"/>
      <c r="V37" s="1133">
        <v>257</v>
      </c>
      <c r="W37" s="1133"/>
      <c r="X37" s="1133"/>
      <c r="Y37" s="1133"/>
      <c r="Z37" s="1133"/>
      <c r="AA37" s="1133">
        <v>175</v>
      </c>
      <c r="AB37" s="1133"/>
      <c r="AC37" s="1133"/>
      <c r="AD37" s="1133"/>
      <c r="AE37" s="1134"/>
      <c r="AF37" s="1108" t="s">
        <v>414</v>
      </c>
      <c r="AG37" s="1109"/>
      <c r="AH37" s="1109"/>
      <c r="AI37" s="1109"/>
      <c r="AJ37" s="1110"/>
      <c r="AK37" s="1069" t="s">
        <v>616</v>
      </c>
      <c r="AL37" s="1060"/>
      <c r="AM37" s="1060"/>
      <c r="AN37" s="1060"/>
      <c r="AO37" s="1060"/>
      <c r="AP37" s="1060">
        <v>238</v>
      </c>
      <c r="AQ37" s="1060"/>
      <c r="AR37" s="1060"/>
      <c r="AS37" s="1060"/>
      <c r="AT37" s="1060"/>
      <c r="AU37" s="1060" t="s">
        <v>596</v>
      </c>
      <c r="AV37" s="1060"/>
      <c r="AW37" s="1060"/>
      <c r="AX37" s="1060"/>
      <c r="AY37" s="1060"/>
      <c r="AZ37" s="1131" t="s">
        <v>601</v>
      </c>
      <c r="BA37" s="1131"/>
      <c r="BB37" s="1131"/>
      <c r="BC37" s="1131"/>
      <c r="BD37" s="1131"/>
      <c r="BE37" s="1121" t="s">
        <v>415</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387</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32691</v>
      </c>
      <c r="AG63" s="1048"/>
      <c r="AH63" s="1048"/>
      <c r="AI63" s="1048"/>
      <c r="AJ63" s="1119"/>
      <c r="AK63" s="1120"/>
      <c r="AL63" s="1052"/>
      <c r="AM63" s="1052"/>
      <c r="AN63" s="1052"/>
      <c r="AO63" s="1052"/>
      <c r="AP63" s="1048">
        <v>61263</v>
      </c>
      <c r="AQ63" s="1048"/>
      <c r="AR63" s="1048"/>
      <c r="AS63" s="1048"/>
      <c r="AT63" s="1048"/>
      <c r="AU63" s="1048">
        <v>10715</v>
      </c>
      <c r="AV63" s="1048"/>
      <c r="AW63" s="1048"/>
      <c r="AX63" s="1048"/>
      <c r="AY63" s="1048"/>
      <c r="AZ63" s="1114"/>
      <c r="BA63" s="1114"/>
      <c r="BB63" s="1114"/>
      <c r="BC63" s="1114"/>
      <c r="BD63" s="1114"/>
      <c r="BE63" s="1049"/>
      <c r="BF63" s="1049"/>
      <c r="BG63" s="1049"/>
      <c r="BH63" s="1049"/>
      <c r="BI63" s="1050"/>
      <c r="BJ63" s="1115" t="s">
        <v>389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419</v>
      </c>
      <c r="B66" s="1085"/>
      <c r="C66" s="1085"/>
      <c r="D66" s="1085"/>
      <c r="E66" s="1085"/>
      <c r="F66" s="1085"/>
      <c r="G66" s="1085"/>
      <c r="H66" s="1085"/>
      <c r="I66" s="1085"/>
      <c r="J66" s="1085"/>
      <c r="K66" s="1085"/>
      <c r="L66" s="1085"/>
      <c r="M66" s="1085"/>
      <c r="N66" s="1085"/>
      <c r="O66" s="1085"/>
      <c r="P66" s="1086"/>
      <c r="Q66" s="1090" t="s">
        <v>420</v>
      </c>
      <c r="R66" s="1091"/>
      <c r="S66" s="1091"/>
      <c r="T66" s="1091"/>
      <c r="U66" s="1092"/>
      <c r="V66" s="1090" t="s">
        <v>421</v>
      </c>
      <c r="W66" s="1091"/>
      <c r="X66" s="1091"/>
      <c r="Y66" s="1091"/>
      <c r="Z66" s="1092"/>
      <c r="AA66" s="1090" t="s">
        <v>422</v>
      </c>
      <c r="AB66" s="1091"/>
      <c r="AC66" s="1091"/>
      <c r="AD66" s="1091"/>
      <c r="AE66" s="1092"/>
      <c r="AF66" s="1096" t="s">
        <v>423</v>
      </c>
      <c r="AG66" s="1097"/>
      <c r="AH66" s="1097"/>
      <c r="AI66" s="1097"/>
      <c r="AJ66" s="1098"/>
      <c r="AK66" s="1090" t="s">
        <v>396</v>
      </c>
      <c r="AL66" s="1085"/>
      <c r="AM66" s="1085"/>
      <c r="AN66" s="1085"/>
      <c r="AO66" s="1086"/>
      <c r="AP66" s="1090" t="s">
        <v>424</v>
      </c>
      <c r="AQ66" s="1091"/>
      <c r="AR66" s="1091"/>
      <c r="AS66" s="1091"/>
      <c r="AT66" s="1092"/>
      <c r="AU66" s="1090" t="s">
        <v>425</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597</v>
      </c>
      <c r="C68" s="1075"/>
      <c r="D68" s="1075"/>
      <c r="E68" s="1075"/>
      <c r="F68" s="1075"/>
      <c r="G68" s="1075"/>
      <c r="H68" s="1075"/>
      <c r="I68" s="1075"/>
      <c r="J68" s="1075"/>
      <c r="K68" s="1075"/>
      <c r="L68" s="1075"/>
      <c r="M68" s="1075"/>
      <c r="N68" s="1075"/>
      <c r="O68" s="1075"/>
      <c r="P68" s="1076"/>
      <c r="Q68" s="1077">
        <v>6945</v>
      </c>
      <c r="R68" s="1071"/>
      <c r="S68" s="1071"/>
      <c r="T68" s="1071"/>
      <c r="U68" s="1071"/>
      <c r="V68" s="1071">
        <v>6898</v>
      </c>
      <c r="W68" s="1071"/>
      <c r="X68" s="1071"/>
      <c r="Y68" s="1071"/>
      <c r="Z68" s="1071"/>
      <c r="AA68" s="1071">
        <v>47</v>
      </c>
      <c r="AB68" s="1071"/>
      <c r="AC68" s="1071"/>
      <c r="AD68" s="1071"/>
      <c r="AE68" s="1071"/>
      <c r="AF68" s="1071">
        <v>47</v>
      </c>
      <c r="AG68" s="1071"/>
      <c r="AH68" s="1071"/>
      <c r="AI68" s="1071"/>
      <c r="AJ68" s="1071"/>
      <c r="AK68" s="1071">
        <v>3596</v>
      </c>
      <c r="AL68" s="1071"/>
      <c r="AM68" s="1071"/>
      <c r="AN68" s="1071"/>
      <c r="AO68" s="1071"/>
      <c r="AP68" s="1071" t="s">
        <v>611</v>
      </c>
      <c r="AQ68" s="1071"/>
      <c r="AR68" s="1071"/>
      <c r="AS68" s="1071"/>
      <c r="AT68" s="1071"/>
      <c r="AU68" s="1071" t="s">
        <v>612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598</v>
      </c>
      <c r="C69" s="1064"/>
      <c r="D69" s="1064"/>
      <c r="E69" s="1064"/>
      <c r="F69" s="1064"/>
      <c r="G69" s="1064"/>
      <c r="H69" s="1064"/>
      <c r="I69" s="1064"/>
      <c r="J69" s="1064"/>
      <c r="K69" s="1064"/>
      <c r="L69" s="1064"/>
      <c r="M69" s="1064"/>
      <c r="N69" s="1064"/>
      <c r="O69" s="1064"/>
      <c r="P69" s="1065"/>
      <c r="Q69" s="1066">
        <v>82</v>
      </c>
      <c r="R69" s="1060"/>
      <c r="S69" s="1060"/>
      <c r="T69" s="1060"/>
      <c r="U69" s="1060"/>
      <c r="V69" s="1060">
        <v>76</v>
      </c>
      <c r="W69" s="1060"/>
      <c r="X69" s="1060"/>
      <c r="Y69" s="1060"/>
      <c r="Z69" s="1060"/>
      <c r="AA69" s="1060">
        <v>6</v>
      </c>
      <c r="AB69" s="1060"/>
      <c r="AC69" s="1060"/>
      <c r="AD69" s="1060"/>
      <c r="AE69" s="1060"/>
      <c r="AF69" s="1060">
        <v>6</v>
      </c>
      <c r="AG69" s="1060"/>
      <c r="AH69" s="1060"/>
      <c r="AI69" s="1060"/>
      <c r="AJ69" s="1060"/>
      <c r="AK69" s="1060" t="s">
        <v>611</v>
      </c>
      <c r="AL69" s="1060"/>
      <c r="AM69" s="1060"/>
      <c r="AN69" s="1060"/>
      <c r="AO69" s="1060"/>
      <c r="AP69" s="1060" t="s">
        <v>611</v>
      </c>
      <c r="AQ69" s="1060"/>
      <c r="AR69" s="1060"/>
      <c r="AS69" s="1060"/>
      <c r="AT69" s="1060"/>
      <c r="AU69" s="1060" t="s">
        <v>613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599</v>
      </c>
      <c r="C70" s="1064"/>
      <c r="D70" s="1064"/>
      <c r="E70" s="1064"/>
      <c r="F70" s="1064"/>
      <c r="G70" s="1064"/>
      <c r="H70" s="1064"/>
      <c r="I70" s="1064"/>
      <c r="J70" s="1064"/>
      <c r="K70" s="1064"/>
      <c r="L70" s="1064"/>
      <c r="M70" s="1064"/>
      <c r="N70" s="1064"/>
      <c r="O70" s="1064"/>
      <c r="P70" s="1065"/>
      <c r="Q70" s="1067">
        <v>255</v>
      </c>
      <c r="R70" s="1068"/>
      <c r="S70" s="1068"/>
      <c r="T70" s="1068"/>
      <c r="U70" s="1069"/>
      <c r="V70" s="1070">
        <v>188</v>
      </c>
      <c r="W70" s="1068"/>
      <c r="X70" s="1068"/>
      <c r="Y70" s="1068"/>
      <c r="Z70" s="1069"/>
      <c r="AA70" s="1070">
        <v>67</v>
      </c>
      <c r="AB70" s="1068"/>
      <c r="AC70" s="1068"/>
      <c r="AD70" s="1068"/>
      <c r="AE70" s="1069"/>
      <c r="AF70" s="1070">
        <v>67</v>
      </c>
      <c r="AG70" s="1068"/>
      <c r="AH70" s="1068"/>
      <c r="AI70" s="1068"/>
      <c r="AJ70" s="1069"/>
      <c r="AK70" s="1070" t="s">
        <v>611</v>
      </c>
      <c r="AL70" s="1068"/>
      <c r="AM70" s="1068"/>
      <c r="AN70" s="1068"/>
      <c r="AO70" s="1069"/>
      <c r="AP70" s="1070" t="s">
        <v>611</v>
      </c>
      <c r="AQ70" s="1068"/>
      <c r="AR70" s="1068"/>
      <c r="AS70" s="1068"/>
      <c r="AT70" s="1069"/>
      <c r="AU70" s="1070" t="s">
        <v>611</v>
      </c>
      <c r="AV70" s="1068"/>
      <c r="AW70" s="1068"/>
      <c r="AX70" s="1068"/>
      <c r="AY70" s="1069"/>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600</v>
      </c>
      <c r="C71" s="1064"/>
      <c r="D71" s="1064"/>
      <c r="E71" s="1064"/>
      <c r="F71" s="1064"/>
      <c r="G71" s="1064"/>
      <c r="H71" s="1064"/>
      <c r="I71" s="1064"/>
      <c r="J71" s="1064"/>
      <c r="K71" s="1064"/>
      <c r="L71" s="1064"/>
      <c r="M71" s="1064"/>
      <c r="N71" s="1064"/>
      <c r="O71" s="1064"/>
      <c r="P71" s="1065"/>
      <c r="Q71" s="1067">
        <v>163138</v>
      </c>
      <c r="R71" s="1068"/>
      <c r="S71" s="1068"/>
      <c r="T71" s="1068"/>
      <c r="U71" s="1069"/>
      <c r="V71" s="1070">
        <v>157298</v>
      </c>
      <c r="W71" s="1068"/>
      <c r="X71" s="1068"/>
      <c r="Y71" s="1068"/>
      <c r="Z71" s="1069"/>
      <c r="AA71" s="1070">
        <v>5840</v>
      </c>
      <c r="AB71" s="1068"/>
      <c r="AC71" s="1068"/>
      <c r="AD71" s="1068"/>
      <c r="AE71" s="1069"/>
      <c r="AF71" s="1070">
        <v>5840</v>
      </c>
      <c r="AG71" s="1068"/>
      <c r="AH71" s="1068"/>
      <c r="AI71" s="1068"/>
      <c r="AJ71" s="1069"/>
      <c r="AK71" s="1070">
        <v>734</v>
      </c>
      <c r="AL71" s="1068"/>
      <c r="AM71" s="1068"/>
      <c r="AN71" s="1068"/>
      <c r="AO71" s="1069"/>
      <c r="AP71" s="1070" t="s">
        <v>611</v>
      </c>
      <c r="AQ71" s="1068"/>
      <c r="AR71" s="1068"/>
      <c r="AS71" s="1068"/>
      <c r="AT71" s="1069"/>
      <c r="AU71" s="1070" t="s">
        <v>613</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617</v>
      </c>
      <c r="C72" s="1064"/>
      <c r="D72" s="1064"/>
      <c r="E72" s="1064"/>
      <c r="F72" s="1064"/>
      <c r="G72" s="1064"/>
      <c r="H72" s="1064"/>
      <c r="I72" s="1064"/>
      <c r="J72" s="1064"/>
      <c r="K72" s="1064"/>
      <c r="L72" s="1064"/>
      <c r="M72" s="1064"/>
      <c r="N72" s="1064"/>
      <c r="O72" s="1064"/>
      <c r="P72" s="1065"/>
      <c r="Q72" s="1067" t="s">
        <v>618</v>
      </c>
      <c r="R72" s="1068"/>
      <c r="S72" s="1068"/>
      <c r="T72" s="1068"/>
      <c r="U72" s="1069"/>
      <c r="V72" s="1070" t="s">
        <v>618</v>
      </c>
      <c r="W72" s="1068"/>
      <c r="X72" s="1068"/>
      <c r="Y72" s="1068"/>
      <c r="Z72" s="1069"/>
      <c r="AA72" s="1070" t="s">
        <v>616</v>
      </c>
      <c r="AB72" s="1068"/>
      <c r="AC72" s="1068"/>
      <c r="AD72" s="1068"/>
      <c r="AE72" s="1069"/>
      <c r="AF72" s="1070" t="s">
        <v>616</v>
      </c>
      <c r="AG72" s="1068"/>
      <c r="AH72" s="1068"/>
      <c r="AI72" s="1068"/>
      <c r="AJ72" s="1069"/>
      <c r="AK72" s="1070" t="s">
        <v>616</v>
      </c>
      <c r="AL72" s="1068"/>
      <c r="AM72" s="1068"/>
      <c r="AN72" s="1068"/>
      <c r="AO72" s="1069"/>
      <c r="AP72" s="1070" t="s">
        <v>616</v>
      </c>
      <c r="AQ72" s="1068"/>
      <c r="AR72" s="1068"/>
      <c r="AS72" s="1068"/>
      <c r="AT72" s="1069"/>
      <c r="AU72" s="1070" t="s">
        <v>616</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7"/>
      <c r="R73" s="1068"/>
      <c r="S73" s="1068"/>
      <c r="T73" s="1068"/>
      <c r="U73" s="1069"/>
      <c r="V73" s="1070"/>
      <c r="W73" s="1068"/>
      <c r="X73" s="1068"/>
      <c r="Y73" s="1068"/>
      <c r="Z73" s="1069"/>
      <c r="AA73" s="1070"/>
      <c r="AB73" s="1068"/>
      <c r="AC73" s="1068"/>
      <c r="AD73" s="1068"/>
      <c r="AE73" s="1069"/>
      <c r="AF73" s="1070"/>
      <c r="AG73" s="1068"/>
      <c r="AH73" s="1068"/>
      <c r="AI73" s="1068"/>
      <c r="AJ73" s="1069"/>
      <c r="AK73" s="1070"/>
      <c r="AL73" s="1068"/>
      <c r="AM73" s="1068"/>
      <c r="AN73" s="1068"/>
      <c r="AO73" s="1069"/>
      <c r="AP73" s="1070"/>
      <c r="AQ73" s="1068"/>
      <c r="AR73" s="1068"/>
      <c r="AS73" s="1068"/>
      <c r="AT73" s="1069"/>
      <c r="AU73" s="1070"/>
      <c r="AV73" s="1068"/>
      <c r="AW73" s="1068"/>
      <c r="AX73" s="1068"/>
      <c r="AY73" s="1069"/>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387</v>
      </c>
      <c r="B88" s="1033" t="s">
        <v>426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5960</v>
      </c>
      <c r="AG88" s="1048"/>
      <c r="AH88" s="1048"/>
      <c r="AI88" s="1048"/>
      <c r="AJ88" s="1048"/>
      <c r="AK88" s="1052"/>
      <c r="AL88" s="1052"/>
      <c r="AM88" s="1052"/>
      <c r="AN88" s="1052"/>
      <c r="AO88" s="1052"/>
      <c r="AP88" s="1048" t="s">
        <v>614</v>
      </c>
      <c r="AQ88" s="1048"/>
      <c r="AR88" s="1048"/>
      <c r="AS88" s="1048"/>
      <c r="AT88" s="1048"/>
      <c r="AU88" s="1048" t="s">
        <v>615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124</v>
      </c>
      <c r="CS102" s="1040"/>
      <c r="CT102" s="1040"/>
      <c r="CU102" s="1040"/>
      <c r="CV102" s="1041"/>
      <c r="CW102" s="1039">
        <v>1815</v>
      </c>
      <c r="CX102" s="1040"/>
      <c r="CY102" s="1040"/>
      <c r="CZ102" s="1040"/>
      <c r="DA102" s="1041"/>
      <c r="DB102" s="1039" t="s">
        <v>596</v>
      </c>
      <c r="DC102" s="1040"/>
      <c r="DD102" s="1040"/>
      <c r="DE102" s="1040"/>
      <c r="DF102" s="1041"/>
      <c r="DG102" s="1039" t="s">
        <v>596</v>
      </c>
      <c r="DH102" s="1040"/>
      <c r="DI102" s="1040"/>
      <c r="DJ102" s="1040"/>
      <c r="DK102" s="1041"/>
      <c r="DL102" s="1039" t="s">
        <v>596</v>
      </c>
      <c r="DM102" s="1040"/>
      <c r="DN102" s="1040"/>
      <c r="DO102" s="1040"/>
      <c r="DP102" s="1041"/>
      <c r="DQ102" s="1039">
        <v>4769</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435</v>
      </c>
      <c r="AB109" s="983"/>
      <c r="AC109" s="983"/>
      <c r="AD109" s="983"/>
      <c r="AE109" s="984"/>
      <c r="AF109" s="985" t="s">
        <v>301</v>
      </c>
      <c r="AG109" s="983"/>
      <c r="AH109" s="983"/>
      <c r="AI109" s="983"/>
      <c r="AJ109" s="984"/>
      <c r="AK109" s="985" t="s">
        <v>300</v>
      </c>
      <c r="AL109" s="983"/>
      <c r="AM109" s="983"/>
      <c r="AN109" s="983"/>
      <c r="AO109" s="984"/>
      <c r="AP109" s="985" t="s">
        <v>436</v>
      </c>
      <c r="AQ109" s="983"/>
      <c r="AR109" s="983"/>
      <c r="AS109" s="983"/>
      <c r="AT109" s="1014"/>
      <c r="AU109" s="98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435</v>
      </c>
      <c r="BR109" s="983"/>
      <c r="BS109" s="983"/>
      <c r="BT109" s="983"/>
      <c r="BU109" s="984"/>
      <c r="BV109" s="985" t="s">
        <v>301</v>
      </c>
      <c r="BW109" s="983"/>
      <c r="BX109" s="983"/>
      <c r="BY109" s="983"/>
      <c r="BZ109" s="984"/>
      <c r="CA109" s="985" t="s">
        <v>300</v>
      </c>
      <c r="CB109" s="983"/>
      <c r="CC109" s="983"/>
      <c r="CD109" s="983"/>
      <c r="CE109" s="984"/>
      <c r="CF109" s="1021" t="s">
        <v>436</v>
      </c>
      <c r="CG109" s="1021"/>
      <c r="CH109" s="1021"/>
      <c r="CI109" s="1021"/>
      <c r="CJ109" s="1021"/>
      <c r="CK109" s="985"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435</v>
      </c>
      <c r="DH109" s="983"/>
      <c r="DI109" s="983"/>
      <c r="DJ109" s="983"/>
      <c r="DK109" s="984"/>
      <c r="DL109" s="985" t="s">
        <v>301</v>
      </c>
      <c r="DM109" s="983"/>
      <c r="DN109" s="983"/>
      <c r="DO109" s="983"/>
      <c r="DP109" s="984"/>
      <c r="DQ109" s="985" t="s">
        <v>300</v>
      </c>
      <c r="DR109" s="983"/>
      <c r="DS109" s="983"/>
      <c r="DT109" s="983"/>
      <c r="DU109" s="984"/>
      <c r="DV109" s="985" t="s">
        <v>436</v>
      </c>
      <c r="DW109" s="983"/>
      <c r="DX109" s="983"/>
      <c r="DY109" s="983"/>
      <c r="DZ109" s="1014"/>
    </row>
    <row r="110" spans="1:131" s="246" customFormat="1" ht="26.25" customHeight="1">
      <c r="A110" s="885" t="s">
        <v>438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10948148</v>
      </c>
      <c r="AB110" s="976"/>
      <c r="AC110" s="976"/>
      <c r="AD110" s="976"/>
      <c r="AE110" s="977"/>
      <c r="AF110" s="978">
        <v>12893380</v>
      </c>
      <c r="AG110" s="976"/>
      <c r="AH110" s="976"/>
      <c r="AI110" s="976"/>
      <c r="AJ110" s="977"/>
      <c r="AK110" s="978">
        <v>12478925</v>
      </c>
      <c r="AL110" s="976"/>
      <c r="AM110" s="976"/>
      <c r="AN110" s="976"/>
      <c r="AO110" s="977"/>
      <c r="AP110" s="979">
        <v>20.8</v>
      </c>
      <c r="AQ110" s="980"/>
      <c r="AR110" s="980"/>
      <c r="AS110" s="980"/>
      <c r="AT110" s="981"/>
      <c r="AU110" s="1015" t="s">
        <v>72</v>
      </c>
      <c r="AV110" s="1016"/>
      <c r="AW110" s="1016"/>
      <c r="AX110" s="1016"/>
      <c r="AY110" s="1016"/>
      <c r="AZ110" s="941" t="s">
        <v>439</v>
      </c>
      <c r="BA110" s="886"/>
      <c r="BB110" s="886"/>
      <c r="BC110" s="886"/>
      <c r="BD110" s="886"/>
      <c r="BE110" s="886"/>
      <c r="BF110" s="886"/>
      <c r="BG110" s="886"/>
      <c r="BH110" s="886"/>
      <c r="BI110" s="886"/>
      <c r="BJ110" s="886"/>
      <c r="BK110" s="886"/>
      <c r="BL110" s="886"/>
      <c r="BM110" s="886"/>
      <c r="BN110" s="886"/>
      <c r="BO110" s="886"/>
      <c r="BP110" s="887"/>
      <c r="BQ110" s="942">
        <v>117126251</v>
      </c>
      <c r="BR110" s="923"/>
      <c r="BS110" s="923"/>
      <c r="BT110" s="923"/>
      <c r="BU110" s="923"/>
      <c r="BV110" s="923">
        <v>118861444</v>
      </c>
      <c r="BW110" s="923"/>
      <c r="BX110" s="923"/>
      <c r="BY110" s="923"/>
      <c r="BZ110" s="923"/>
      <c r="CA110" s="923">
        <v>116138635</v>
      </c>
      <c r="CB110" s="923"/>
      <c r="CC110" s="923"/>
      <c r="CD110" s="923"/>
      <c r="CE110" s="923"/>
      <c r="CF110" s="947">
        <v>193.2</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385</v>
      </c>
      <c r="DH110" s="923"/>
      <c r="DI110" s="923"/>
      <c r="DJ110" s="923"/>
      <c r="DK110" s="923"/>
      <c r="DL110" s="923" t="s">
        <v>442</v>
      </c>
      <c r="DM110" s="923"/>
      <c r="DN110" s="923"/>
      <c r="DO110" s="923"/>
      <c r="DP110" s="923"/>
      <c r="DQ110" s="923">
        <v>1136228</v>
      </c>
      <c r="DR110" s="923"/>
      <c r="DS110" s="923"/>
      <c r="DT110" s="923"/>
      <c r="DU110" s="923"/>
      <c r="DV110" s="924">
        <v>1.9</v>
      </c>
      <c r="DW110" s="924"/>
      <c r="DX110" s="924"/>
      <c r="DY110" s="924"/>
      <c r="DZ110" s="925"/>
    </row>
    <row r="111" spans="1:131" s="246" customFormat="1" ht="26.25" customHeight="1">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389</v>
      </c>
      <c r="AB111" s="1004"/>
      <c r="AC111" s="1004"/>
      <c r="AD111" s="1004"/>
      <c r="AE111" s="1005"/>
      <c r="AF111" s="1006" t="s">
        <v>385</v>
      </c>
      <c r="AG111" s="1004"/>
      <c r="AH111" s="1004"/>
      <c r="AI111" s="1004"/>
      <c r="AJ111" s="1005"/>
      <c r="AK111" s="1006" t="s">
        <v>389</v>
      </c>
      <c r="AL111" s="1004"/>
      <c r="AM111" s="1004"/>
      <c r="AN111" s="1004"/>
      <c r="AO111" s="1005"/>
      <c r="AP111" s="1007" t="s">
        <v>442</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464504</v>
      </c>
      <c r="BR111" s="895"/>
      <c r="BS111" s="895"/>
      <c r="BT111" s="895"/>
      <c r="BU111" s="895"/>
      <c r="BV111" s="895">
        <v>306598</v>
      </c>
      <c r="BW111" s="895"/>
      <c r="BX111" s="895"/>
      <c r="BY111" s="895"/>
      <c r="BZ111" s="895"/>
      <c r="CA111" s="895">
        <v>1349503</v>
      </c>
      <c r="CB111" s="895"/>
      <c r="CC111" s="895"/>
      <c r="CD111" s="895"/>
      <c r="CE111" s="895"/>
      <c r="CF111" s="956">
        <v>2.2000000000000002</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388595</v>
      </c>
      <c r="DH111" s="895"/>
      <c r="DI111" s="895"/>
      <c r="DJ111" s="895"/>
      <c r="DK111" s="895"/>
      <c r="DL111" s="895">
        <v>298841</v>
      </c>
      <c r="DM111" s="895"/>
      <c r="DN111" s="895"/>
      <c r="DO111" s="895"/>
      <c r="DP111" s="895"/>
      <c r="DQ111" s="895">
        <v>213275</v>
      </c>
      <c r="DR111" s="895"/>
      <c r="DS111" s="895"/>
      <c r="DT111" s="895"/>
      <c r="DU111" s="895"/>
      <c r="DV111" s="872">
        <v>0.4</v>
      </c>
      <c r="DW111" s="872"/>
      <c r="DX111" s="872"/>
      <c r="DY111" s="872"/>
      <c r="DZ111" s="873"/>
    </row>
    <row r="112" spans="1:131" s="246" customFormat="1" ht="26.25" customHeight="1">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389</v>
      </c>
      <c r="AB112" s="858"/>
      <c r="AC112" s="858"/>
      <c r="AD112" s="858"/>
      <c r="AE112" s="859"/>
      <c r="AF112" s="860" t="s">
        <v>385</v>
      </c>
      <c r="AG112" s="858"/>
      <c r="AH112" s="858"/>
      <c r="AI112" s="858"/>
      <c r="AJ112" s="859"/>
      <c r="AK112" s="860" t="s">
        <v>389</v>
      </c>
      <c r="AL112" s="858"/>
      <c r="AM112" s="858"/>
      <c r="AN112" s="858"/>
      <c r="AO112" s="859"/>
      <c r="AP112" s="905" t="s">
        <v>389</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v>30371654</v>
      </c>
      <c r="BR112" s="895"/>
      <c r="BS112" s="895"/>
      <c r="BT112" s="895"/>
      <c r="BU112" s="895"/>
      <c r="BV112" s="895">
        <v>15280045</v>
      </c>
      <c r="BW112" s="895"/>
      <c r="BX112" s="895"/>
      <c r="BY112" s="895"/>
      <c r="BZ112" s="895"/>
      <c r="CA112" s="895">
        <v>10714927</v>
      </c>
      <c r="CB112" s="895"/>
      <c r="CC112" s="895"/>
      <c r="CD112" s="895"/>
      <c r="CE112" s="895"/>
      <c r="CF112" s="956">
        <v>17.8</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389</v>
      </c>
      <c r="DH112" s="895"/>
      <c r="DI112" s="895"/>
      <c r="DJ112" s="895"/>
      <c r="DK112" s="895"/>
      <c r="DL112" s="895" t="s">
        <v>389</v>
      </c>
      <c r="DM112" s="895"/>
      <c r="DN112" s="895"/>
      <c r="DO112" s="895"/>
      <c r="DP112" s="895"/>
      <c r="DQ112" s="895" t="s">
        <v>385</v>
      </c>
      <c r="DR112" s="895"/>
      <c r="DS112" s="895"/>
      <c r="DT112" s="895"/>
      <c r="DU112" s="895"/>
      <c r="DV112" s="872" t="s">
        <v>442</v>
      </c>
      <c r="DW112" s="872"/>
      <c r="DX112" s="872"/>
      <c r="DY112" s="872"/>
      <c r="DZ112" s="873"/>
    </row>
    <row r="113" spans="1:130" s="246" customFormat="1" ht="26.25" customHeight="1">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2969011</v>
      </c>
      <c r="AB113" s="1004"/>
      <c r="AC113" s="1004"/>
      <c r="AD113" s="1004"/>
      <c r="AE113" s="1005"/>
      <c r="AF113" s="1006">
        <v>1059155</v>
      </c>
      <c r="AG113" s="1004"/>
      <c r="AH113" s="1004"/>
      <c r="AI113" s="1004"/>
      <c r="AJ113" s="1005"/>
      <c r="AK113" s="1006">
        <v>1509039</v>
      </c>
      <c r="AL113" s="1004"/>
      <c r="AM113" s="1004"/>
      <c r="AN113" s="1004"/>
      <c r="AO113" s="1005"/>
      <c r="AP113" s="1007">
        <v>2.5</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t="s">
        <v>389</v>
      </c>
      <c r="BR113" s="895"/>
      <c r="BS113" s="895"/>
      <c r="BT113" s="895"/>
      <c r="BU113" s="895"/>
      <c r="BV113" s="895" t="s">
        <v>385</v>
      </c>
      <c r="BW113" s="895"/>
      <c r="BX113" s="895"/>
      <c r="BY113" s="895"/>
      <c r="BZ113" s="895"/>
      <c r="CA113" s="895" t="s">
        <v>389</v>
      </c>
      <c r="CB113" s="895"/>
      <c r="CC113" s="895"/>
      <c r="CD113" s="895"/>
      <c r="CE113" s="895"/>
      <c r="CF113" s="956" t="s">
        <v>389</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42230</v>
      </c>
      <c r="DH113" s="858"/>
      <c r="DI113" s="858"/>
      <c r="DJ113" s="858"/>
      <c r="DK113" s="859"/>
      <c r="DL113" s="860" t="s">
        <v>389</v>
      </c>
      <c r="DM113" s="858"/>
      <c r="DN113" s="858"/>
      <c r="DO113" s="858"/>
      <c r="DP113" s="859"/>
      <c r="DQ113" s="860" t="s">
        <v>389</v>
      </c>
      <c r="DR113" s="858"/>
      <c r="DS113" s="858"/>
      <c r="DT113" s="858"/>
      <c r="DU113" s="859"/>
      <c r="DV113" s="905" t="s">
        <v>389</v>
      </c>
      <c r="DW113" s="906"/>
      <c r="DX113" s="906"/>
      <c r="DY113" s="906"/>
      <c r="DZ113" s="907"/>
    </row>
    <row r="114" spans="1:130" s="246" customFormat="1" ht="26.25" customHeight="1">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389</v>
      </c>
      <c r="AB114" s="858"/>
      <c r="AC114" s="858"/>
      <c r="AD114" s="858"/>
      <c r="AE114" s="859"/>
      <c r="AF114" s="860" t="s">
        <v>389</v>
      </c>
      <c r="AG114" s="858"/>
      <c r="AH114" s="858"/>
      <c r="AI114" s="858"/>
      <c r="AJ114" s="859"/>
      <c r="AK114" s="860" t="s">
        <v>389</v>
      </c>
      <c r="AL114" s="858"/>
      <c r="AM114" s="858"/>
      <c r="AN114" s="858"/>
      <c r="AO114" s="859"/>
      <c r="AP114" s="905" t="s">
        <v>389</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14615709</v>
      </c>
      <c r="BR114" s="895"/>
      <c r="BS114" s="895"/>
      <c r="BT114" s="895"/>
      <c r="BU114" s="895"/>
      <c r="BV114" s="895">
        <v>14891356</v>
      </c>
      <c r="BW114" s="895"/>
      <c r="BX114" s="895"/>
      <c r="BY114" s="895"/>
      <c r="BZ114" s="895"/>
      <c r="CA114" s="895">
        <v>14104769</v>
      </c>
      <c r="CB114" s="895"/>
      <c r="CC114" s="895"/>
      <c r="CD114" s="895"/>
      <c r="CE114" s="895"/>
      <c r="CF114" s="956">
        <v>23.5</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456</v>
      </c>
      <c r="DH114" s="858"/>
      <c r="DI114" s="858"/>
      <c r="DJ114" s="858"/>
      <c r="DK114" s="859"/>
      <c r="DL114" s="860" t="s">
        <v>389</v>
      </c>
      <c r="DM114" s="858"/>
      <c r="DN114" s="858"/>
      <c r="DO114" s="858"/>
      <c r="DP114" s="859"/>
      <c r="DQ114" s="860" t="s">
        <v>389</v>
      </c>
      <c r="DR114" s="858"/>
      <c r="DS114" s="858"/>
      <c r="DT114" s="858"/>
      <c r="DU114" s="859"/>
      <c r="DV114" s="905" t="s">
        <v>385</v>
      </c>
      <c r="DW114" s="906"/>
      <c r="DX114" s="906"/>
      <c r="DY114" s="906"/>
      <c r="DZ114" s="907"/>
    </row>
    <row r="115" spans="1:130" s="246" customFormat="1" ht="26.25" customHeight="1">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115991</v>
      </c>
      <c r="AB115" s="1004"/>
      <c r="AC115" s="1004"/>
      <c r="AD115" s="1004"/>
      <c r="AE115" s="1005"/>
      <c r="AF115" s="1006">
        <v>115678</v>
      </c>
      <c r="AG115" s="1004"/>
      <c r="AH115" s="1004"/>
      <c r="AI115" s="1004"/>
      <c r="AJ115" s="1005"/>
      <c r="AK115" s="1006">
        <v>107713</v>
      </c>
      <c r="AL115" s="1004"/>
      <c r="AM115" s="1004"/>
      <c r="AN115" s="1004"/>
      <c r="AO115" s="1005"/>
      <c r="AP115" s="1007">
        <v>0.2</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t="s">
        <v>442</v>
      </c>
      <c r="BR115" s="895"/>
      <c r="BS115" s="895"/>
      <c r="BT115" s="895"/>
      <c r="BU115" s="895"/>
      <c r="BV115" s="895">
        <v>5636974</v>
      </c>
      <c r="BW115" s="895"/>
      <c r="BX115" s="895"/>
      <c r="BY115" s="895"/>
      <c r="BZ115" s="895"/>
      <c r="CA115" s="895">
        <v>4768633</v>
      </c>
      <c r="CB115" s="895"/>
      <c r="CC115" s="895"/>
      <c r="CD115" s="895"/>
      <c r="CE115" s="895"/>
      <c r="CF115" s="956">
        <v>7.9</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389</v>
      </c>
      <c r="DH115" s="858"/>
      <c r="DI115" s="858"/>
      <c r="DJ115" s="858"/>
      <c r="DK115" s="859"/>
      <c r="DL115" s="860" t="s">
        <v>389</v>
      </c>
      <c r="DM115" s="858"/>
      <c r="DN115" s="858"/>
      <c r="DO115" s="858"/>
      <c r="DP115" s="859"/>
      <c r="DQ115" s="860" t="s">
        <v>389</v>
      </c>
      <c r="DR115" s="858"/>
      <c r="DS115" s="858"/>
      <c r="DT115" s="858"/>
      <c r="DU115" s="859"/>
      <c r="DV115" s="905" t="s">
        <v>389</v>
      </c>
      <c r="DW115" s="906"/>
      <c r="DX115" s="906"/>
      <c r="DY115" s="906"/>
      <c r="DZ115" s="907"/>
    </row>
    <row r="116" spans="1:130" s="246" customFormat="1" ht="26.25" customHeight="1">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581</v>
      </c>
      <c r="AB116" s="858"/>
      <c r="AC116" s="858"/>
      <c r="AD116" s="858"/>
      <c r="AE116" s="859"/>
      <c r="AF116" s="860">
        <v>556</v>
      </c>
      <c r="AG116" s="858"/>
      <c r="AH116" s="858"/>
      <c r="AI116" s="858"/>
      <c r="AJ116" s="859"/>
      <c r="AK116" s="860">
        <v>19</v>
      </c>
      <c r="AL116" s="858"/>
      <c r="AM116" s="858"/>
      <c r="AN116" s="858"/>
      <c r="AO116" s="859"/>
      <c r="AP116" s="905">
        <v>0</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389</v>
      </c>
      <c r="BR116" s="895"/>
      <c r="BS116" s="895"/>
      <c r="BT116" s="895"/>
      <c r="BU116" s="895"/>
      <c r="BV116" s="895" t="s">
        <v>389</v>
      </c>
      <c r="BW116" s="895"/>
      <c r="BX116" s="895"/>
      <c r="BY116" s="895"/>
      <c r="BZ116" s="895"/>
      <c r="CA116" s="895" t="s">
        <v>389</v>
      </c>
      <c r="CB116" s="895"/>
      <c r="CC116" s="895"/>
      <c r="CD116" s="895"/>
      <c r="CE116" s="895"/>
      <c r="CF116" s="956" t="s">
        <v>389</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33679</v>
      </c>
      <c r="DH116" s="858"/>
      <c r="DI116" s="858"/>
      <c r="DJ116" s="858"/>
      <c r="DK116" s="859"/>
      <c r="DL116" s="860">
        <v>7757</v>
      </c>
      <c r="DM116" s="858"/>
      <c r="DN116" s="858"/>
      <c r="DO116" s="858"/>
      <c r="DP116" s="859"/>
      <c r="DQ116" s="860" t="s">
        <v>389</v>
      </c>
      <c r="DR116" s="858"/>
      <c r="DS116" s="858"/>
      <c r="DT116" s="858"/>
      <c r="DU116" s="859"/>
      <c r="DV116" s="905" t="s">
        <v>389</v>
      </c>
      <c r="DW116" s="906"/>
      <c r="DX116" s="906"/>
      <c r="DY116" s="906"/>
      <c r="DZ116" s="907"/>
    </row>
    <row r="117" spans="1:130" s="246" customFormat="1" ht="26.25" customHeight="1">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14033731</v>
      </c>
      <c r="AB117" s="990"/>
      <c r="AC117" s="990"/>
      <c r="AD117" s="990"/>
      <c r="AE117" s="991"/>
      <c r="AF117" s="992">
        <v>14068769</v>
      </c>
      <c r="AG117" s="990"/>
      <c r="AH117" s="990"/>
      <c r="AI117" s="990"/>
      <c r="AJ117" s="991"/>
      <c r="AK117" s="992">
        <v>14095696</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385</v>
      </c>
      <c r="BR117" s="895"/>
      <c r="BS117" s="895"/>
      <c r="BT117" s="895"/>
      <c r="BU117" s="895"/>
      <c r="BV117" s="895" t="s">
        <v>389</v>
      </c>
      <c r="BW117" s="895"/>
      <c r="BX117" s="895"/>
      <c r="BY117" s="895"/>
      <c r="BZ117" s="895"/>
      <c r="CA117" s="895" t="s">
        <v>465</v>
      </c>
      <c r="CB117" s="895"/>
      <c r="CC117" s="895"/>
      <c r="CD117" s="895"/>
      <c r="CE117" s="895"/>
      <c r="CF117" s="956" t="s">
        <v>466</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468</v>
      </c>
      <c r="DH117" s="858"/>
      <c r="DI117" s="858"/>
      <c r="DJ117" s="858"/>
      <c r="DK117" s="859"/>
      <c r="DL117" s="860" t="s">
        <v>389</v>
      </c>
      <c r="DM117" s="858"/>
      <c r="DN117" s="858"/>
      <c r="DO117" s="858"/>
      <c r="DP117" s="859"/>
      <c r="DQ117" s="860" t="s">
        <v>469</v>
      </c>
      <c r="DR117" s="858"/>
      <c r="DS117" s="858"/>
      <c r="DT117" s="858"/>
      <c r="DU117" s="859"/>
      <c r="DV117" s="905" t="s">
        <v>466</v>
      </c>
      <c r="DW117" s="906"/>
      <c r="DX117" s="906"/>
      <c r="DY117" s="906"/>
      <c r="DZ117" s="907"/>
    </row>
    <row r="118" spans="1:130" s="246" customFormat="1" ht="26.25" customHeight="1">
      <c r="A118" s="98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435</v>
      </c>
      <c r="AB118" s="983"/>
      <c r="AC118" s="983"/>
      <c r="AD118" s="983"/>
      <c r="AE118" s="984"/>
      <c r="AF118" s="985" t="s">
        <v>301</v>
      </c>
      <c r="AG118" s="983"/>
      <c r="AH118" s="983"/>
      <c r="AI118" s="983"/>
      <c r="AJ118" s="984"/>
      <c r="AK118" s="985" t="s">
        <v>300</v>
      </c>
      <c r="AL118" s="983"/>
      <c r="AM118" s="983"/>
      <c r="AN118" s="983"/>
      <c r="AO118" s="984"/>
      <c r="AP118" s="986" t="s">
        <v>436</v>
      </c>
      <c r="AQ118" s="987"/>
      <c r="AR118" s="987"/>
      <c r="AS118" s="987"/>
      <c r="AT118" s="988"/>
      <c r="AU118" s="1017"/>
      <c r="AV118" s="1018"/>
      <c r="AW118" s="1018"/>
      <c r="AX118" s="1018"/>
      <c r="AY118" s="1018"/>
      <c r="AZ118" s="960" t="s">
        <v>470</v>
      </c>
      <c r="BA118" s="961"/>
      <c r="BB118" s="961"/>
      <c r="BC118" s="961"/>
      <c r="BD118" s="961"/>
      <c r="BE118" s="961"/>
      <c r="BF118" s="961"/>
      <c r="BG118" s="961"/>
      <c r="BH118" s="961"/>
      <c r="BI118" s="961"/>
      <c r="BJ118" s="961"/>
      <c r="BK118" s="961"/>
      <c r="BL118" s="961"/>
      <c r="BM118" s="961"/>
      <c r="BN118" s="961"/>
      <c r="BO118" s="961"/>
      <c r="BP118" s="962"/>
      <c r="BQ118" s="963" t="s">
        <v>414</v>
      </c>
      <c r="BR118" s="926"/>
      <c r="BS118" s="926"/>
      <c r="BT118" s="926"/>
      <c r="BU118" s="926"/>
      <c r="BV118" s="926" t="s">
        <v>389</v>
      </c>
      <c r="BW118" s="926"/>
      <c r="BX118" s="926"/>
      <c r="BY118" s="926"/>
      <c r="BZ118" s="926"/>
      <c r="CA118" s="926" t="s">
        <v>385</v>
      </c>
      <c r="CB118" s="926"/>
      <c r="CC118" s="926"/>
      <c r="CD118" s="926"/>
      <c r="CE118" s="926"/>
      <c r="CF118" s="956" t="s">
        <v>468</v>
      </c>
      <c r="CG118" s="957"/>
      <c r="CH118" s="957"/>
      <c r="CI118" s="957"/>
      <c r="CJ118" s="957"/>
      <c r="CK118" s="1012"/>
      <c r="CL118" s="899"/>
      <c r="CM118" s="902" t="s">
        <v>471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472</v>
      </c>
      <c r="DH118" s="858"/>
      <c r="DI118" s="858"/>
      <c r="DJ118" s="858"/>
      <c r="DK118" s="859"/>
      <c r="DL118" s="860" t="s">
        <v>465</v>
      </c>
      <c r="DM118" s="858"/>
      <c r="DN118" s="858"/>
      <c r="DO118" s="858"/>
      <c r="DP118" s="859"/>
      <c r="DQ118" s="860" t="s">
        <v>465</v>
      </c>
      <c r="DR118" s="858"/>
      <c r="DS118" s="858"/>
      <c r="DT118" s="858"/>
      <c r="DU118" s="859"/>
      <c r="DV118" s="905" t="s">
        <v>389</v>
      </c>
      <c r="DW118" s="906"/>
      <c r="DX118" s="906"/>
      <c r="DY118" s="906"/>
      <c r="DZ118" s="907"/>
    </row>
    <row r="119" spans="1:130" s="246" customFormat="1" ht="26.25" customHeight="1">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126</v>
      </c>
      <c r="AB119" s="976"/>
      <c r="AC119" s="976"/>
      <c r="AD119" s="976"/>
      <c r="AE119" s="977"/>
      <c r="AF119" s="978" t="s">
        <v>385</v>
      </c>
      <c r="AG119" s="976"/>
      <c r="AH119" s="976"/>
      <c r="AI119" s="976"/>
      <c r="AJ119" s="977"/>
      <c r="AK119" s="978">
        <v>14391</v>
      </c>
      <c r="AL119" s="976"/>
      <c r="AM119" s="976"/>
      <c r="AN119" s="976"/>
      <c r="AO119" s="977"/>
      <c r="AP119" s="979">
        <v>0</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473</v>
      </c>
      <c r="BP119" s="959"/>
      <c r="BQ119" s="963">
        <v>162578118</v>
      </c>
      <c r="BR119" s="926"/>
      <c r="BS119" s="926"/>
      <c r="BT119" s="926"/>
      <c r="BU119" s="926"/>
      <c r="BV119" s="926">
        <v>154976417</v>
      </c>
      <c r="BW119" s="926"/>
      <c r="BX119" s="926"/>
      <c r="BY119" s="926"/>
      <c r="BZ119" s="926"/>
      <c r="CA119" s="926">
        <v>147076467</v>
      </c>
      <c r="CB119" s="926"/>
      <c r="CC119" s="926"/>
      <c r="CD119" s="926"/>
      <c r="CE119" s="926"/>
      <c r="CF119" s="824"/>
      <c r="CG119" s="825"/>
      <c r="CH119" s="825"/>
      <c r="CI119" s="825"/>
      <c r="CJ119" s="915"/>
      <c r="CK119" s="1013"/>
      <c r="CL119" s="901"/>
      <c r="CM119" s="919" t="s">
        <v>474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475</v>
      </c>
      <c r="DH119" s="841"/>
      <c r="DI119" s="841"/>
      <c r="DJ119" s="841"/>
      <c r="DK119" s="842"/>
      <c r="DL119" s="843" t="s">
        <v>126</v>
      </c>
      <c r="DM119" s="841"/>
      <c r="DN119" s="841"/>
      <c r="DO119" s="841"/>
      <c r="DP119" s="842"/>
      <c r="DQ119" s="843" t="s">
        <v>414</v>
      </c>
      <c r="DR119" s="841"/>
      <c r="DS119" s="841"/>
      <c r="DT119" s="841"/>
      <c r="DU119" s="842"/>
      <c r="DV119" s="929" t="s">
        <v>389</v>
      </c>
      <c r="DW119" s="930"/>
      <c r="DX119" s="930"/>
      <c r="DY119" s="930"/>
      <c r="DZ119" s="931"/>
    </row>
    <row r="120" spans="1:130" s="246" customFormat="1" ht="26.25" customHeight="1">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89678</v>
      </c>
      <c r="AB120" s="858"/>
      <c r="AC120" s="858"/>
      <c r="AD120" s="858"/>
      <c r="AE120" s="859"/>
      <c r="AF120" s="860">
        <v>89756</v>
      </c>
      <c r="AG120" s="858"/>
      <c r="AH120" s="858"/>
      <c r="AI120" s="858"/>
      <c r="AJ120" s="859"/>
      <c r="AK120" s="860">
        <v>85565</v>
      </c>
      <c r="AL120" s="858"/>
      <c r="AM120" s="858"/>
      <c r="AN120" s="858"/>
      <c r="AO120" s="859"/>
      <c r="AP120" s="905">
        <v>0.1</v>
      </c>
      <c r="AQ120" s="906"/>
      <c r="AR120" s="906"/>
      <c r="AS120" s="906"/>
      <c r="AT120" s="907"/>
      <c r="AU120" s="964" t="s">
        <v>476</v>
      </c>
      <c r="AV120" s="965"/>
      <c r="AW120" s="965"/>
      <c r="AX120" s="965"/>
      <c r="AY120" s="966"/>
      <c r="AZ120" s="941" t="s">
        <v>477</v>
      </c>
      <c r="BA120" s="886"/>
      <c r="BB120" s="886"/>
      <c r="BC120" s="886"/>
      <c r="BD120" s="886"/>
      <c r="BE120" s="886"/>
      <c r="BF120" s="886"/>
      <c r="BG120" s="886"/>
      <c r="BH120" s="886"/>
      <c r="BI120" s="886"/>
      <c r="BJ120" s="886"/>
      <c r="BK120" s="886"/>
      <c r="BL120" s="886"/>
      <c r="BM120" s="886"/>
      <c r="BN120" s="886"/>
      <c r="BO120" s="886"/>
      <c r="BP120" s="887"/>
      <c r="BQ120" s="942">
        <v>10131776</v>
      </c>
      <c r="BR120" s="923"/>
      <c r="BS120" s="923"/>
      <c r="BT120" s="923"/>
      <c r="BU120" s="923"/>
      <c r="BV120" s="923">
        <v>9900421</v>
      </c>
      <c r="BW120" s="923"/>
      <c r="BX120" s="923"/>
      <c r="BY120" s="923"/>
      <c r="BZ120" s="923"/>
      <c r="CA120" s="923">
        <v>9880604</v>
      </c>
      <c r="CB120" s="923"/>
      <c r="CC120" s="923"/>
      <c r="CD120" s="923"/>
      <c r="CE120" s="923"/>
      <c r="CF120" s="947">
        <v>16.399999999999999</v>
      </c>
      <c r="CG120" s="948"/>
      <c r="CH120" s="948"/>
      <c r="CI120" s="948"/>
      <c r="CJ120" s="948"/>
      <c r="CK120" s="949" t="s">
        <v>478</v>
      </c>
      <c r="CL120" s="933"/>
      <c r="CM120" s="933"/>
      <c r="CN120" s="933"/>
      <c r="CO120" s="934"/>
      <c r="CP120" s="953" t="s">
        <v>479</v>
      </c>
      <c r="CQ120" s="954"/>
      <c r="CR120" s="954"/>
      <c r="CS120" s="954"/>
      <c r="CT120" s="954"/>
      <c r="CU120" s="954"/>
      <c r="CV120" s="954"/>
      <c r="CW120" s="954"/>
      <c r="CX120" s="954"/>
      <c r="CY120" s="954"/>
      <c r="CZ120" s="954"/>
      <c r="DA120" s="954"/>
      <c r="DB120" s="954"/>
      <c r="DC120" s="954"/>
      <c r="DD120" s="954"/>
      <c r="DE120" s="954"/>
      <c r="DF120" s="955"/>
      <c r="DG120" s="942">
        <v>20397571</v>
      </c>
      <c r="DH120" s="923"/>
      <c r="DI120" s="923"/>
      <c r="DJ120" s="923"/>
      <c r="DK120" s="923"/>
      <c r="DL120" s="923">
        <v>14221254</v>
      </c>
      <c r="DM120" s="923"/>
      <c r="DN120" s="923"/>
      <c r="DO120" s="923"/>
      <c r="DP120" s="923"/>
      <c r="DQ120" s="923">
        <v>9883794</v>
      </c>
      <c r="DR120" s="923"/>
      <c r="DS120" s="923"/>
      <c r="DT120" s="923"/>
      <c r="DU120" s="923"/>
      <c r="DV120" s="924">
        <v>16.399999999999999</v>
      </c>
      <c r="DW120" s="924"/>
      <c r="DX120" s="924"/>
      <c r="DY120" s="924"/>
      <c r="DZ120" s="925"/>
    </row>
    <row r="121" spans="1:130" s="246" customFormat="1" ht="26.25" customHeight="1">
      <c r="A121" s="898"/>
      <c r="B121" s="899"/>
      <c r="C121" s="944" t="s">
        <v>480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389</v>
      </c>
      <c r="AB121" s="858"/>
      <c r="AC121" s="858"/>
      <c r="AD121" s="858"/>
      <c r="AE121" s="859"/>
      <c r="AF121" s="860" t="s">
        <v>385</v>
      </c>
      <c r="AG121" s="858"/>
      <c r="AH121" s="858"/>
      <c r="AI121" s="858"/>
      <c r="AJ121" s="859"/>
      <c r="AK121" s="860" t="s">
        <v>385</v>
      </c>
      <c r="AL121" s="858"/>
      <c r="AM121" s="858"/>
      <c r="AN121" s="858"/>
      <c r="AO121" s="859"/>
      <c r="AP121" s="905" t="s">
        <v>385</v>
      </c>
      <c r="AQ121" s="906"/>
      <c r="AR121" s="906"/>
      <c r="AS121" s="906"/>
      <c r="AT121" s="907"/>
      <c r="AU121" s="967"/>
      <c r="AV121" s="968"/>
      <c r="AW121" s="968"/>
      <c r="AX121" s="968"/>
      <c r="AY121" s="969"/>
      <c r="AZ121" s="893" t="s">
        <v>481</v>
      </c>
      <c r="BA121" s="828"/>
      <c r="BB121" s="828"/>
      <c r="BC121" s="828"/>
      <c r="BD121" s="828"/>
      <c r="BE121" s="828"/>
      <c r="BF121" s="828"/>
      <c r="BG121" s="828"/>
      <c r="BH121" s="828"/>
      <c r="BI121" s="828"/>
      <c r="BJ121" s="828"/>
      <c r="BK121" s="828"/>
      <c r="BL121" s="828"/>
      <c r="BM121" s="828"/>
      <c r="BN121" s="828"/>
      <c r="BO121" s="828"/>
      <c r="BP121" s="829"/>
      <c r="BQ121" s="894">
        <v>31680861</v>
      </c>
      <c r="BR121" s="895"/>
      <c r="BS121" s="895"/>
      <c r="BT121" s="895"/>
      <c r="BU121" s="895"/>
      <c r="BV121" s="895">
        <v>27412682</v>
      </c>
      <c r="BW121" s="895"/>
      <c r="BX121" s="895"/>
      <c r="BY121" s="895"/>
      <c r="BZ121" s="895"/>
      <c r="CA121" s="895">
        <v>26546570</v>
      </c>
      <c r="CB121" s="895"/>
      <c r="CC121" s="895"/>
      <c r="CD121" s="895"/>
      <c r="CE121" s="895"/>
      <c r="CF121" s="956">
        <v>44.2</v>
      </c>
      <c r="CG121" s="957"/>
      <c r="CH121" s="957"/>
      <c r="CI121" s="957"/>
      <c r="CJ121" s="957"/>
      <c r="CK121" s="950"/>
      <c r="CL121" s="936"/>
      <c r="CM121" s="936"/>
      <c r="CN121" s="936"/>
      <c r="CO121" s="937"/>
      <c r="CP121" s="916" t="s">
        <v>482</v>
      </c>
      <c r="CQ121" s="917"/>
      <c r="CR121" s="917"/>
      <c r="CS121" s="917"/>
      <c r="CT121" s="917"/>
      <c r="CU121" s="917"/>
      <c r="CV121" s="917"/>
      <c r="CW121" s="917"/>
      <c r="CX121" s="917"/>
      <c r="CY121" s="917"/>
      <c r="CZ121" s="917"/>
      <c r="DA121" s="917"/>
      <c r="DB121" s="917"/>
      <c r="DC121" s="917"/>
      <c r="DD121" s="917"/>
      <c r="DE121" s="917"/>
      <c r="DF121" s="918"/>
      <c r="DG121" s="894">
        <v>1055655</v>
      </c>
      <c r="DH121" s="895"/>
      <c r="DI121" s="895"/>
      <c r="DJ121" s="895"/>
      <c r="DK121" s="895"/>
      <c r="DL121" s="895">
        <v>983607</v>
      </c>
      <c r="DM121" s="895"/>
      <c r="DN121" s="895"/>
      <c r="DO121" s="895"/>
      <c r="DP121" s="895"/>
      <c r="DQ121" s="895">
        <v>807128</v>
      </c>
      <c r="DR121" s="895"/>
      <c r="DS121" s="895"/>
      <c r="DT121" s="895"/>
      <c r="DU121" s="895"/>
      <c r="DV121" s="872">
        <v>1.3</v>
      </c>
      <c r="DW121" s="872"/>
      <c r="DX121" s="872"/>
      <c r="DY121" s="872"/>
      <c r="DZ121" s="873"/>
    </row>
    <row r="122" spans="1:130" s="246" customFormat="1" ht="26.25" customHeight="1">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389</v>
      </c>
      <c r="AB122" s="858"/>
      <c r="AC122" s="858"/>
      <c r="AD122" s="858"/>
      <c r="AE122" s="859"/>
      <c r="AF122" s="860" t="s">
        <v>385</v>
      </c>
      <c r="AG122" s="858"/>
      <c r="AH122" s="858"/>
      <c r="AI122" s="858"/>
      <c r="AJ122" s="859"/>
      <c r="AK122" s="860" t="s">
        <v>389</v>
      </c>
      <c r="AL122" s="858"/>
      <c r="AM122" s="858"/>
      <c r="AN122" s="858"/>
      <c r="AO122" s="859"/>
      <c r="AP122" s="905" t="s">
        <v>475</v>
      </c>
      <c r="AQ122" s="906"/>
      <c r="AR122" s="906"/>
      <c r="AS122" s="906"/>
      <c r="AT122" s="907"/>
      <c r="AU122" s="967"/>
      <c r="AV122" s="968"/>
      <c r="AW122" s="968"/>
      <c r="AX122" s="968"/>
      <c r="AY122" s="969"/>
      <c r="AZ122" s="960" t="s">
        <v>483</v>
      </c>
      <c r="BA122" s="961"/>
      <c r="BB122" s="961"/>
      <c r="BC122" s="961"/>
      <c r="BD122" s="961"/>
      <c r="BE122" s="961"/>
      <c r="BF122" s="961"/>
      <c r="BG122" s="961"/>
      <c r="BH122" s="961"/>
      <c r="BI122" s="961"/>
      <c r="BJ122" s="961"/>
      <c r="BK122" s="961"/>
      <c r="BL122" s="961"/>
      <c r="BM122" s="961"/>
      <c r="BN122" s="961"/>
      <c r="BO122" s="961"/>
      <c r="BP122" s="962"/>
      <c r="BQ122" s="963">
        <v>109699441</v>
      </c>
      <c r="BR122" s="926"/>
      <c r="BS122" s="926"/>
      <c r="BT122" s="926"/>
      <c r="BU122" s="926"/>
      <c r="BV122" s="926">
        <v>107626037</v>
      </c>
      <c r="BW122" s="926"/>
      <c r="BX122" s="926"/>
      <c r="BY122" s="926"/>
      <c r="BZ122" s="926"/>
      <c r="CA122" s="926">
        <v>106551006</v>
      </c>
      <c r="CB122" s="926"/>
      <c r="CC122" s="926"/>
      <c r="CD122" s="926"/>
      <c r="CE122" s="926"/>
      <c r="CF122" s="927">
        <v>177.3</v>
      </c>
      <c r="CG122" s="928"/>
      <c r="CH122" s="928"/>
      <c r="CI122" s="928"/>
      <c r="CJ122" s="928"/>
      <c r="CK122" s="950"/>
      <c r="CL122" s="936"/>
      <c r="CM122" s="936"/>
      <c r="CN122" s="936"/>
      <c r="CO122" s="937"/>
      <c r="CP122" s="916" t="s">
        <v>404</v>
      </c>
      <c r="CQ122" s="917"/>
      <c r="CR122" s="917"/>
      <c r="CS122" s="917"/>
      <c r="CT122" s="917"/>
      <c r="CU122" s="917"/>
      <c r="CV122" s="917"/>
      <c r="CW122" s="917"/>
      <c r="CX122" s="917"/>
      <c r="CY122" s="917"/>
      <c r="CZ122" s="917"/>
      <c r="DA122" s="917"/>
      <c r="DB122" s="917"/>
      <c r="DC122" s="917"/>
      <c r="DD122" s="917"/>
      <c r="DE122" s="917"/>
      <c r="DF122" s="918"/>
      <c r="DG122" s="894">
        <v>148039</v>
      </c>
      <c r="DH122" s="895"/>
      <c r="DI122" s="895"/>
      <c r="DJ122" s="895"/>
      <c r="DK122" s="895"/>
      <c r="DL122" s="895">
        <v>67213</v>
      </c>
      <c r="DM122" s="895"/>
      <c r="DN122" s="895"/>
      <c r="DO122" s="895"/>
      <c r="DP122" s="895"/>
      <c r="DQ122" s="895">
        <v>22507</v>
      </c>
      <c r="DR122" s="895"/>
      <c r="DS122" s="895"/>
      <c r="DT122" s="895"/>
      <c r="DU122" s="895"/>
      <c r="DV122" s="872">
        <v>0</v>
      </c>
      <c r="DW122" s="872"/>
      <c r="DX122" s="872"/>
      <c r="DY122" s="872"/>
      <c r="DZ122" s="873"/>
    </row>
    <row r="123" spans="1:130" s="246" customFormat="1" ht="26.25" customHeight="1">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26313</v>
      </c>
      <c r="AB123" s="858"/>
      <c r="AC123" s="858"/>
      <c r="AD123" s="858"/>
      <c r="AE123" s="859"/>
      <c r="AF123" s="860">
        <v>25922</v>
      </c>
      <c r="AG123" s="858"/>
      <c r="AH123" s="858"/>
      <c r="AI123" s="858"/>
      <c r="AJ123" s="859"/>
      <c r="AK123" s="860">
        <v>7757</v>
      </c>
      <c r="AL123" s="858"/>
      <c r="AM123" s="858"/>
      <c r="AN123" s="858"/>
      <c r="AO123" s="859"/>
      <c r="AP123" s="905">
        <v>0</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484</v>
      </c>
      <c r="BP123" s="959"/>
      <c r="BQ123" s="913">
        <v>151512078</v>
      </c>
      <c r="BR123" s="914"/>
      <c r="BS123" s="914"/>
      <c r="BT123" s="914"/>
      <c r="BU123" s="914"/>
      <c r="BV123" s="914">
        <v>144939140</v>
      </c>
      <c r="BW123" s="914"/>
      <c r="BX123" s="914"/>
      <c r="BY123" s="914"/>
      <c r="BZ123" s="914"/>
      <c r="CA123" s="914">
        <v>142978180</v>
      </c>
      <c r="CB123" s="914"/>
      <c r="CC123" s="914"/>
      <c r="CD123" s="914"/>
      <c r="CE123" s="914"/>
      <c r="CF123" s="824"/>
      <c r="CG123" s="825"/>
      <c r="CH123" s="825"/>
      <c r="CI123" s="825"/>
      <c r="CJ123" s="915"/>
      <c r="CK123" s="950"/>
      <c r="CL123" s="936"/>
      <c r="CM123" s="936"/>
      <c r="CN123" s="936"/>
      <c r="CO123" s="937"/>
      <c r="CP123" s="916" t="s">
        <v>485</v>
      </c>
      <c r="CQ123" s="917"/>
      <c r="CR123" s="917"/>
      <c r="CS123" s="917"/>
      <c r="CT123" s="917"/>
      <c r="CU123" s="917"/>
      <c r="CV123" s="917"/>
      <c r="CW123" s="917"/>
      <c r="CX123" s="917"/>
      <c r="CY123" s="917"/>
      <c r="CZ123" s="917"/>
      <c r="DA123" s="917"/>
      <c r="DB123" s="917"/>
      <c r="DC123" s="917"/>
      <c r="DD123" s="917"/>
      <c r="DE123" s="917"/>
      <c r="DF123" s="918"/>
      <c r="DG123" s="857">
        <v>3262</v>
      </c>
      <c r="DH123" s="858"/>
      <c r="DI123" s="858"/>
      <c r="DJ123" s="858"/>
      <c r="DK123" s="859"/>
      <c r="DL123" s="860">
        <v>2137</v>
      </c>
      <c r="DM123" s="858"/>
      <c r="DN123" s="858"/>
      <c r="DO123" s="858"/>
      <c r="DP123" s="859"/>
      <c r="DQ123" s="860">
        <v>1498</v>
      </c>
      <c r="DR123" s="858"/>
      <c r="DS123" s="858"/>
      <c r="DT123" s="858"/>
      <c r="DU123" s="859"/>
      <c r="DV123" s="905">
        <v>0</v>
      </c>
      <c r="DW123" s="906"/>
      <c r="DX123" s="906"/>
      <c r="DY123" s="906"/>
      <c r="DZ123" s="907"/>
    </row>
    <row r="124" spans="1:130" s="246" customFormat="1" ht="26.25" customHeight="1" thickBot="1">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126</v>
      </c>
      <c r="AB124" s="858"/>
      <c r="AC124" s="858"/>
      <c r="AD124" s="858"/>
      <c r="AE124" s="859"/>
      <c r="AF124" s="860" t="s">
        <v>486</v>
      </c>
      <c r="AG124" s="858"/>
      <c r="AH124" s="858"/>
      <c r="AI124" s="858"/>
      <c r="AJ124" s="859"/>
      <c r="AK124" s="860" t="s">
        <v>389</v>
      </c>
      <c r="AL124" s="858"/>
      <c r="AM124" s="858"/>
      <c r="AN124" s="858"/>
      <c r="AO124" s="859"/>
      <c r="AP124" s="905" t="s">
        <v>468</v>
      </c>
      <c r="AQ124" s="906"/>
      <c r="AR124" s="906"/>
      <c r="AS124" s="906"/>
      <c r="AT124" s="907"/>
      <c r="AU124" s="908" t="s">
        <v>487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18.899999999999999</v>
      </c>
      <c r="BR124" s="912"/>
      <c r="BS124" s="912"/>
      <c r="BT124" s="912"/>
      <c r="BU124" s="912"/>
      <c r="BV124" s="912">
        <v>16.899999999999999</v>
      </c>
      <c r="BW124" s="912"/>
      <c r="BX124" s="912"/>
      <c r="BY124" s="912"/>
      <c r="BZ124" s="912"/>
      <c r="CA124" s="912">
        <v>6.8</v>
      </c>
      <c r="CB124" s="912"/>
      <c r="CC124" s="912"/>
      <c r="CD124" s="912"/>
      <c r="CE124" s="912"/>
      <c r="CF124" s="802"/>
      <c r="CG124" s="803"/>
      <c r="CH124" s="803"/>
      <c r="CI124" s="803"/>
      <c r="CJ124" s="943"/>
      <c r="CK124" s="951"/>
      <c r="CL124" s="951"/>
      <c r="CM124" s="951"/>
      <c r="CN124" s="951"/>
      <c r="CO124" s="952"/>
      <c r="CP124" s="916" t="s">
        <v>488</v>
      </c>
      <c r="CQ124" s="917"/>
      <c r="CR124" s="917"/>
      <c r="CS124" s="917"/>
      <c r="CT124" s="917"/>
      <c r="CU124" s="917"/>
      <c r="CV124" s="917"/>
      <c r="CW124" s="917"/>
      <c r="CX124" s="917"/>
      <c r="CY124" s="917"/>
      <c r="CZ124" s="917"/>
      <c r="DA124" s="917"/>
      <c r="DB124" s="917"/>
      <c r="DC124" s="917"/>
      <c r="DD124" s="917"/>
      <c r="DE124" s="917"/>
      <c r="DF124" s="918"/>
      <c r="DG124" s="840">
        <v>8767127</v>
      </c>
      <c r="DH124" s="841"/>
      <c r="DI124" s="841"/>
      <c r="DJ124" s="841"/>
      <c r="DK124" s="842"/>
      <c r="DL124" s="843">
        <v>5834</v>
      </c>
      <c r="DM124" s="841"/>
      <c r="DN124" s="841"/>
      <c r="DO124" s="841"/>
      <c r="DP124" s="842"/>
      <c r="DQ124" s="843" t="s">
        <v>126</v>
      </c>
      <c r="DR124" s="841"/>
      <c r="DS124" s="841"/>
      <c r="DT124" s="841"/>
      <c r="DU124" s="842"/>
      <c r="DV124" s="929" t="s">
        <v>466</v>
      </c>
      <c r="DW124" s="930"/>
      <c r="DX124" s="930"/>
      <c r="DY124" s="930"/>
      <c r="DZ124" s="931"/>
    </row>
    <row r="125" spans="1:130" s="246" customFormat="1" ht="26.25" customHeight="1">
      <c r="A125" s="898"/>
      <c r="B125" s="899"/>
      <c r="C125" s="902" t="s">
        <v>471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466</v>
      </c>
      <c r="AB125" s="858"/>
      <c r="AC125" s="858"/>
      <c r="AD125" s="858"/>
      <c r="AE125" s="859"/>
      <c r="AF125" s="860" t="s">
        <v>465</v>
      </c>
      <c r="AG125" s="858"/>
      <c r="AH125" s="858"/>
      <c r="AI125" s="858"/>
      <c r="AJ125" s="859"/>
      <c r="AK125" s="860" t="s">
        <v>126</v>
      </c>
      <c r="AL125" s="858"/>
      <c r="AM125" s="858"/>
      <c r="AN125" s="858"/>
      <c r="AO125" s="859"/>
      <c r="AP125" s="905" t="s">
        <v>468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489</v>
      </c>
      <c r="CL125" s="933"/>
      <c r="CM125" s="933"/>
      <c r="CN125" s="933"/>
      <c r="CO125" s="934"/>
      <c r="CP125" s="941" t="s">
        <v>490</v>
      </c>
      <c r="CQ125" s="886"/>
      <c r="CR125" s="886"/>
      <c r="CS125" s="886"/>
      <c r="CT125" s="886"/>
      <c r="CU125" s="886"/>
      <c r="CV125" s="886"/>
      <c r="CW125" s="886"/>
      <c r="CX125" s="886"/>
      <c r="CY125" s="886"/>
      <c r="CZ125" s="886"/>
      <c r="DA125" s="886"/>
      <c r="DB125" s="886"/>
      <c r="DC125" s="886"/>
      <c r="DD125" s="886"/>
      <c r="DE125" s="886"/>
      <c r="DF125" s="887"/>
      <c r="DG125" s="942" t="s">
        <v>469</v>
      </c>
      <c r="DH125" s="923"/>
      <c r="DI125" s="923"/>
      <c r="DJ125" s="923"/>
      <c r="DK125" s="923"/>
      <c r="DL125" s="923" t="s">
        <v>414</v>
      </c>
      <c r="DM125" s="923"/>
      <c r="DN125" s="923"/>
      <c r="DO125" s="923"/>
      <c r="DP125" s="923"/>
      <c r="DQ125" s="923" t="s">
        <v>389</v>
      </c>
      <c r="DR125" s="923"/>
      <c r="DS125" s="923"/>
      <c r="DT125" s="923"/>
      <c r="DU125" s="923"/>
      <c r="DV125" s="924" t="s">
        <v>389</v>
      </c>
      <c r="DW125" s="924"/>
      <c r="DX125" s="924"/>
      <c r="DY125" s="924"/>
      <c r="DZ125" s="925"/>
    </row>
    <row r="126" spans="1:130" s="246" customFormat="1" ht="26.25" customHeight="1" thickBot="1">
      <c r="A126" s="898"/>
      <c r="B126" s="899"/>
      <c r="C126" s="902" t="s">
        <v>474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389</v>
      </c>
      <c r="AB126" s="858"/>
      <c r="AC126" s="858"/>
      <c r="AD126" s="858"/>
      <c r="AE126" s="859"/>
      <c r="AF126" s="860" t="s">
        <v>468</v>
      </c>
      <c r="AG126" s="858"/>
      <c r="AH126" s="858"/>
      <c r="AI126" s="858"/>
      <c r="AJ126" s="859"/>
      <c r="AK126" s="860" t="s">
        <v>465</v>
      </c>
      <c r="AL126" s="858"/>
      <c r="AM126" s="858"/>
      <c r="AN126" s="858"/>
      <c r="AO126" s="859"/>
      <c r="AP126" s="905" t="s">
        <v>389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491</v>
      </c>
      <c r="CQ126" s="828"/>
      <c r="CR126" s="828"/>
      <c r="CS126" s="828"/>
      <c r="CT126" s="828"/>
      <c r="CU126" s="828"/>
      <c r="CV126" s="828"/>
      <c r="CW126" s="828"/>
      <c r="CX126" s="828"/>
      <c r="CY126" s="828"/>
      <c r="CZ126" s="828"/>
      <c r="DA126" s="828"/>
      <c r="DB126" s="828"/>
      <c r="DC126" s="828"/>
      <c r="DD126" s="828"/>
      <c r="DE126" s="828"/>
      <c r="DF126" s="829"/>
      <c r="DG126" s="894" t="s">
        <v>492</v>
      </c>
      <c r="DH126" s="895"/>
      <c r="DI126" s="895"/>
      <c r="DJ126" s="895"/>
      <c r="DK126" s="895"/>
      <c r="DL126" s="895" t="s">
        <v>468</v>
      </c>
      <c r="DM126" s="895"/>
      <c r="DN126" s="895"/>
      <c r="DO126" s="895"/>
      <c r="DP126" s="895"/>
      <c r="DQ126" s="895" t="s">
        <v>492</v>
      </c>
      <c r="DR126" s="895"/>
      <c r="DS126" s="895"/>
      <c r="DT126" s="895"/>
      <c r="DU126" s="895"/>
      <c r="DV126" s="872" t="s">
        <v>389</v>
      </c>
      <c r="DW126" s="872"/>
      <c r="DX126" s="872"/>
      <c r="DY126" s="872"/>
      <c r="DZ126" s="873"/>
    </row>
    <row r="127" spans="1:130" s="246" customFormat="1" ht="26.25" customHeight="1">
      <c r="A127" s="900"/>
      <c r="B127" s="901"/>
      <c r="C127" s="919" t="s">
        <v>493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486</v>
      </c>
      <c r="AB127" s="858"/>
      <c r="AC127" s="858"/>
      <c r="AD127" s="858"/>
      <c r="AE127" s="859"/>
      <c r="AF127" s="860" t="s">
        <v>414</v>
      </c>
      <c r="AG127" s="858"/>
      <c r="AH127" s="858"/>
      <c r="AI127" s="858"/>
      <c r="AJ127" s="859"/>
      <c r="AK127" s="860" t="s">
        <v>389</v>
      </c>
      <c r="AL127" s="858"/>
      <c r="AM127" s="858"/>
      <c r="AN127" s="858"/>
      <c r="AO127" s="859"/>
      <c r="AP127" s="905" t="s">
        <v>492</v>
      </c>
      <c r="AQ127" s="906"/>
      <c r="AR127" s="906"/>
      <c r="AS127" s="906"/>
      <c r="AT127" s="907"/>
      <c r="AU127" s="282"/>
      <c r="AV127" s="282"/>
      <c r="AW127" s="282"/>
      <c r="AX127" s="922" t="s">
        <v>494</v>
      </c>
      <c r="AY127" s="890"/>
      <c r="AZ127" s="890"/>
      <c r="BA127" s="890"/>
      <c r="BB127" s="890"/>
      <c r="BC127" s="890"/>
      <c r="BD127" s="890"/>
      <c r="BE127" s="891"/>
      <c r="BF127" s="889" t="s">
        <v>495</v>
      </c>
      <c r="BG127" s="890"/>
      <c r="BH127" s="890"/>
      <c r="BI127" s="890"/>
      <c r="BJ127" s="890"/>
      <c r="BK127" s="890"/>
      <c r="BL127" s="891"/>
      <c r="BM127" s="889" t="s">
        <v>496</v>
      </c>
      <c r="BN127" s="890"/>
      <c r="BO127" s="890"/>
      <c r="BP127" s="890"/>
      <c r="BQ127" s="890"/>
      <c r="BR127" s="890"/>
      <c r="BS127" s="891"/>
      <c r="BT127" s="889" t="s">
        <v>497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498</v>
      </c>
      <c r="CQ127" s="828"/>
      <c r="CR127" s="828"/>
      <c r="CS127" s="828"/>
      <c r="CT127" s="828"/>
      <c r="CU127" s="828"/>
      <c r="CV127" s="828"/>
      <c r="CW127" s="828"/>
      <c r="CX127" s="828"/>
      <c r="CY127" s="828"/>
      <c r="CZ127" s="828"/>
      <c r="DA127" s="828"/>
      <c r="DB127" s="828"/>
      <c r="DC127" s="828"/>
      <c r="DD127" s="828"/>
      <c r="DE127" s="828"/>
      <c r="DF127" s="829"/>
      <c r="DG127" s="894" t="s">
        <v>492</v>
      </c>
      <c r="DH127" s="895"/>
      <c r="DI127" s="895"/>
      <c r="DJ127" s="895"/>
      <c r="DK127" s="895"/>
      <c r="DL127" s="895">
        <v>5636974</v>
      </c>
      <c r="DM127" s="895"/>
      <c r="DN127" s="895"/>
      <c r="DO127" s="895"/>
      <c r="DP127" s="895"/>
      <c r="DQ127" s="895">
        <v>4768633</v>
      </c>
      <c r="DR127" s="895"/>
      <c r="DS127" s="895"/>
      <c r="DT127" s="895"/>
      <c r="DU127" s="895"/>
      <c r="DV127" s="872">
        <v>7.9</v>
      </c>
      <c r="DW127" s="872"/>
      <c r="DX127" s="872"/>
      <c r="DY127" s="872"/>
      <c r="DZ127" s="873"/>
    </row>
    <row r="128" spans="1:130" s="246" customFormat="1" ht="26.25" customHeight="1" thickBot="1">
      <c r="A128" s="874" t="s">
        <v>499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500</v>
      </c>
      <c r="X128" s="876"/>
      <c r="Y128" s="876"/>
      <c r="Z128" s="877"/>
      <c r="AA128" s="878">
        <v>3168121</v>
      </c>
      <c r="AB128" s="879"/>
      <c r="AC128" s="879"/>
      <c r="AD128" s="879"/>
      <c r="AE128" s="880"/>
      <c r="AF128" s="881">
        <v>4366791</v>
      </c>
      <c r="AG128" s="879"/>
      <c r="AH128" s="879"/>
      <c r="AI128" s="879"/>
      <c r="AJ128" s="880"/>
      <c r="AK128" s="881">
        <v>4590092</v>
      </c>
      <c r="AL128" s="879"/>
      <c r="AM128" s="879"/>
      <c r="AN128" s="879"/>
      <c r="AO128" s="880"/>
      <c r="AP128" s="882"/>
      <c r="AQ128" s="883"/>
      <c r="AR128" s="883"/>
      <c r="AS128" s="883"/>
      <c r="AT128" s="884"/>
      <c r="AU128" s="282"/>
      <c r="AV128" s="282"/>
      <c r="AW128" s="282"/>
      <c r="AX128" s="885" t="s">
        <v>501</v>
      </c>
      <c r="AY128" s="886"/>
      <c r="AZ128" s="886"/>
      <c r="BA128" s="886"/>
      <c r="BB128" s="886"/>
      <c r="BC128" s="886"/>
      <c r="BD128" s="886"/>
      <c r="BE128" s="887"/>
      <c r="BF128" s="864" t="s">
        <v>465</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502</v>
      </c>
      <c r="CQ128" s="806"/>
      <c r="CR128" s="806"/>
      <c r="CS128" s="806"/>
      <c r="CT128" s="806"/>
      <c r="CU128" s="806"/>
      <c r="CV128" s="806"/>
      <c r="CW128" s="806"/>
      <c r="CX128" s="806"/>
      <c r="CY128" s="806"/>
      <c r="CZ128" s="806"/>
      <c r="DA128" s="806"/>
      <c r="DB128" s="806"/>
      <c r="DC128" s="806"/>
      <c r="DD128" s="806"/>
      <c r="DE128" s="806"/>
      <c r="DF128" s="807"/>
      <c r="DG128" s="868" t="s">
        <v>469</v>
      </c>
      <c r="DH128" s="869"/>
      <c r="DI128" s="869"/>
      <c r="DJ128" s="869"/>
      <c r="DK128" s="869"/>
      <c r="DL128" s="869" t="s">
        <v>385</v>
      </c>
      <c r="DM128" s="869"/>
      <c r="DN128" s="869"/>
      <c r="DO128" s="869"/>
      <c r="DP128" s="869"/>
      <c r="DQ128" s="869" t="s">
        <v>385</v>
      </c>
      <c r="DR128" s="869"/>
      <c r="DS128" s="869"/>
      <c r="DT128" s="869"/>
      <c r="DU128" s="869"/>
      <c r="DV128" s="870" t="s">
        <v>469</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503</v>
      </c>
      <c r="X129" s="855"/>
      <c r="Y129" s="855"/>
      <c r="Z129" s="856"/>
      <c r="AA129" s="857">
        <v>67748264</v>
      </c>
      <c r="AB129" s="858"/>
      <c r="AC129" s="858"/>
      <c r="AD129" s="858"/>
      <c r="AE129" s="859"/>
      <c r="AF129" s="860">
        <v>68527257</v>
      </c>
      <c r="AG129" s="858"/>
      <c r="AH129" s="858"/>
      <c r="AI129" s="858"/>
      <c r="AJ129" s="859"/>
      <c r="AK129" s="860">
        <v>69382038</v>
      </c>
      <c r="AL129" s="858"/>
      <c r="AM129" s="858"/>
      <c r="AN129" s="858"/>
      <c r="AO129" s="859"/>
      <c r="AP129" s="861"/>
      <c r="AQ129" s="862"/>
      <c r="AR129" s="862"/>
      <c r="AS129" s="862"/>
      <c r="AT129" s="863"/>
      <c r="AU129" s="284"/>
      <c r="AV129" s="284"/>
      <c r="AW129" s="284"/>
      <c r="AX129" s="827" t="s">
        <v>504</v>
      </c>
      <c r="AY129" s="828"/>
      <c r="AZ129" s="828"/>
      <c r="BA129" s="828"/>
      <c r="BB129" s="828"/>
      <c r="BC129" s="828"/>
      <c r="BD129" s="828"/>
      <c r="BE129" s="829"/>
      <c r="BF129" s="847" t="s">
        <v>126</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506</v>
      </c>
      <c r="X130" s="855"/>
      <c r="Y130" s="855"/>
      <c r="Z130" s="856"/>
      <c r="AA130" s="857">
        <v>9255250</v>
      </c>
      <c r="AB130" s="858"/>
      <c r="AC130" s="858"/>
      <c r="AD130" s="858"/>
      <c r="AE130" s="859"/>
      <c r="AF130" s="860">
        <v>9299281</v>
      </c>
      <c r="AG130" s="858"/>
      <c r="AH130" s="858"/>
      <c r="AI130" s="858"/>
      <c r="AJ130" s="859"/>
      <c r="AK130" s="860">
        <v>9271955</v>
      </c>
      <c r="AL130" s="858"/>
      <c r="AM130" s="858"/>
      <c r="AN130" s="858"/>
      <c r="AO130" s="859"/>
      <c r="AP130" s="861"/>
      <c r="AQ130" s="862"/>
      <c r="AR130" s="862"/>
      <c r="AS130" s="862"/>
      <c r="AT130" s="863"/>
      <c r="AU130" s="284"/>
      <c r="AV130" s="284"/>
      <c r="AW130" s="284"/>
      <c r="AX130" s="827" t="s">
        <v>507</v>
      </c>
      <c r="AY130" s="828"/>
      <c r="AZ130" s="828"/>
      <c r="BA130" s="828"/>
      <c r="BB130" s="828"/>
      <c r="BC130" s="828"/>
      <c r="BD130" s="828"/>
      <c r="BE130" s="829"/>
      <c r="BF130" s="830">
        <v>1.2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508</v>
      </c>
      <c r="X131" s="838"/>
      <c r="Y131" s="838"/>
      <c r="Z131" s="839"/>
      <c r="AA131" s="840">
        <v>58493014</v>
      </c>
      <c r="AB131" s="841"/>
      <c r="AC131" s="841"/>
      <c r="AD131" s="841"/>
      <c r="AE131" s="842"/>
      <c r="AF131" s="843">
        <v>59227976</v>
      </c>
      <c r="AG131" s="841"/>
      <c r="AH131" s="841"/>
      <c r="AI131" s="841"/>
      <c r="AJ131" s="842"/>
      <c r="AK131" s="843">
        <v>60110083</v>
      </c>
      <c r="AL131" s="841"/>
      <c r="AM131" s="841"/>
      <c r="AN131" s="841"/>
      <c r="AO131" s="842"/>
      <c r="AP131" s="844"/>
      <c r="AQ131" s="845"/>
      <c r="AR131" s="845"/>
      <c r="AS131" s="845"/>
      <c r="AT131" s="846"/>
      <c r="AU131" s="284"/>
      <c r="AV131" s="284"/>
      <c r="AW131" s="284"/>
      <c r="AX131" s="805" t="s">
        <v>509</v>
      </c>
      <c r="AY131" s="806"/>
      <c r="AZ131" s="806"/>
      <c r="BA131" s="806"/>
      <c r="BB131" s="806"/>
      <c r="BC131" s="806"/>
      <c r="BD131" s="806"/>
      <c r="BE131" s="807"/>
      <c r="BF131" s="808">
        <v>6.8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510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511</v>
      </c>
      <c r="W132" s="818"/>
      <c r="X132" s="818"/>
      <c r="Y132" s="818"/>
      <c r="Z132" s="819"/>
      <c r="AA132" s="820">
        <v>2.7530809060000001</v>
      </c>
      <c r="AB132" s="821"/>
      <c r="AC132" s="821"/>
      <c r="AD132" s="821"/>
      <c r="AE132" s="822"/>
      <c r="AF132" s="823">
        <v>0.67991011499999998</v>
      </c>
      <c r="AG132" s="821"/>
      <c r="AH132" s="821"/>
      <c r="AI132" s="821"/>
      <c r="AJ132" s="822"/>
      <c r="AK132" s="823">
        <v>0.38870184200000002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512</v>
      </c>
      <c r="W133" s="797"/>
      <c r="X133" s="797"/>
      <c r="Y133" s="797"/>
      <c r="Z133" s="798"/>
      <c r="AA133" s="799">
        <v>4.4000000000000004</v>
      </c>
      <c r="AB133" s="800"/>
      <c r="AC133" s="800"/>
      <c r="AD133" s="800"/>
      <c r="AE133" s="801"/>
      <c r="AF133" s="799">
        <v>2.8</v>
      </c>
      <c r="AG133" s="800"/>
      <c r="AH133" s="800"/>
      <c r="AI133" s="800"/>
      <c r="AJ133" s="801"/>
      <c r="AK133" s="799">
        <v>1.2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RwoWQK5RaB1bQ/lsATXbEjgyoepJqKsBB21mQSPYeOec19Zj9lWGNDe0OI56+yyuwzlNyD2NcZ/pV36rvcfyLg==" saltValue="S+2xVs9hAHw6kph1yuzm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topLeftCell="AY4"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tXuGGvwkZT/Ziz3UeX+wc1DKWUk5hD8MN9POZDYbEkVNqenAP9CpFLfnitE7Uwpj8KSzZnxi5X/PoHud1bHA==" saltValue="eFHNALEX4XsAZtZHocfs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topLeftCell="BG79"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mqZiJsXRBrtJD94VaO/OZ4SFATZ/XYC/S2TcFiW9hcG8SAgVqEz7A7Sljy0jTAlxEXIzsPBrNcAMIIKzvMuQ==" saltValue="yUfJoVp05lMi2avK/JZH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topLeftCell="A4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516</v>
      </c>
      <c r="AP7" s="303"/>
      <c r="AQ7" s="304" t="s">
        <v>517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518</v>
      </c>
      <c r="AQ8" s="310" t="s">
        <v>519</v>
      </c>
      <c r="AR8" s="311" t="s">
        <v>520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521</v>
      </c>
      <c r="AL9" s="1227"/>
      <c r="AM9" s="1227"/>
      <c r="AN9" s="1228"/>
      <c r="AO9" s="312">
        <v>20451404</v>
      </c>
      <c r="AP9" s="312">
        <v>59634</v>
      </c>
      <c r="AQ9" s="313">
        <v>57923</v>
      </c>
      <c r="AR9" s="314">
        <v>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522</v>
      </c>
      <c r="AL10" s="1227"/>
      <c r="AM10" s="1227"/>
      <c r="AN10" s="1228"/>
      <c r="AO10" s="315">
        <v>1340011</v>
      </c>
      <c r="AP10" s="315">
        <v>3907</v>
      </c>
      <c r="AQ10" s="316">
        <v>2689</v>
      </c>
      <c r="AR10" s="317">
        <v>45.3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523</v>
      </c>
      <c r="AL11" s="1227"/>
      <c r="AM11" s="1227"/>
      <c r="AN11" s="1228"/>
      <c r="AO11" s="315">
        <v>2630</v>
      </c>
      <c r="AP11" s="315">
        <v>8</v>
      </c>
      <c r="AQ11" s="316">
        <v>1561</v>
      </c>
      <c r="AR11" s="317">
        <v>-99.5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524</v>
      </c>
      <c r="AL12" s="1227"/>
      <c r="AM12" s="1227"/>
      <c r="AN12" s="1228"/>
      <c r="AO12" s="315">
        <v>46108</v>
      </c>
      <c r="AP12" s="315">
        <v>134</v>
      </c>
      <c r="AQ12" s="316">
        <v>539</v>
      </c>
      <c r="AR12" s="317">
        <v>-75.099999999999994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525</v>
      </c>
      <c r="AL13" s="1227"/>
      <c r="AM13" s="1227"/>
      <c r="AN13" s="1228"/>
      <c r="AO13" s="315" t="s">
        <v>526</v>
      </c>
      <c r="AP13" s="315" t="s">
        <v>526</v>
      </c>
      <c r="AQ13" s="316">
        <v>13</v>
      </c>
      <c r="AR13" s="317" t="s">
        <v>526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527</v>
      </c>
      <c r="AL14" s="1227"/>
      <c r="AM14" s="1227"/>
      <c r="AN14" s="1228"/>
      <c r="AO14" s="315">
        <v>363112</v>
      </c>
      <c r="AP14" s="315">
        <v>1059</v>
      </c>
      <c r="AQ14" s="316">
        <v>1886</v>
      </c>
      <c r="AR14" s="317">
        <v>-43.8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528</v>
      </c>
      <c r="AL15" s="1227"/>
      <c r="AM15" s="1227"/>
      <c r="AN15" s="1228"/>
      <c r="AO15" s="315">
        <v>238826</v>
      </c>
      <c r="AP15" s="315">
        <v>696</v>
      </c>
      <c r="AQ15" s="316">
        <v>1251</v>
      </c>
      <c r="AR15" s="317">
        <v>-44.4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529</v>
      </c>
      <c r="AL16" s="1230"/>
      <c r="AM16" s="1230"/>
      <c r="AN16" s="1231"/>
      <c r="AO16" s="315">
        <v>-1681716</v>
      </c>
      <c r="AP16" s="315">
        <v>-4904</v>
      </c>
      <c r="AQ16" s="316">
        <v>-4255</v>
      </c>
      <c r="AR16" s="317">
        <v>15.3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20760375</v>
      </c>
      <c r="AP17" s="315">
        <v>60535</v>
      </c>
      <c r="AQ17" s="316">
        <v>61607</v>
      </c>
      <c r="AR17" s="317">
        <v>-1.7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534</v>
      </c>
      <c r="AL21" s="1224"/>
      <c r="AM21" s="1224"/>
      <c r="AN21" s="1225"/>
      <c r="AO21" s="327">
        <v>5.78</v>
      </c>
      <c r="AP21" s="328">
        <v>6.25</v>
      </c>
      <c r="AQ21" s="329">
        <v>-0.47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535</v>
      </c>
      <c r="AL22" s="1224"/>
      <c r="AM22" s="1224"/>
      <c r="AN22" s="1225"/>
      <c r="AO22" s="332">
        <v>100</v>
      </c>
      <c r="AP22" s="333">
        <v>100</v>
      </c>
      <c r="AQ22" s="334">
        <v>0</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516</v>
      </c>
      <c r="AP30" s="303"/>
      <c r="AQ30" s="304" t="s">
        <v>517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518</v>
      </c>
      <c r="AQ31" s="310" t="s">
        <v>519</v>
      </c>
      <c r="AR31" s="311" t="s">
        <v>520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539</v>
      </c>
      <c r="AL32" s="1215"/>
      <c r="AM32" s="1215"/>
      <c r="AN32" s="1216"/>
      <c r="AO32" s="342">
        <v>12478925</v>
      </c>
      <c r="AP32" s="342">
        <v>36387</v>
      </c>
      <c r="AQ32" s="343">
        <v>37305</v>
      </c>
      <c r="AR32" s="344">
        <v>-2.5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540</v>
      </c>
      <c r="AL33" s="1215"/>
      <c r="AM33" s="1215"/>
      <c r="AN33" s="1216"/>
      <c r="AO33" s="342" t="s">
        <v>526</v>
      </c>
      <c r="AP33" s="342" t="s">
        <v>526</v>
      </c>
      <c r="AQ33" s="343">
        <v>4</v>
      </c>
      <c r="AR33" s="344" t="s">
        <v>526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541</v>
      </c>
      <c r="AL34" s="1215"/>
      <c r="AM34" s="1215"/>
      <c r="AN34" s="1216"/>
      <c r="AO34" s="342" t="s">
        <v>526</v>
      </c>
      <c r="AP34" s="342" t="s">
        <v>526</v>
      </c>
      <c r="AQ34" s="343">
        <v>89</v>
      </c>
      <c r="AR34" s="344" t="s">
        <v>526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542</v>
      </c>
      <c r="AL35" s="1215"/>
      <c r="AM35" s="1215"/>
      <c r="AN35" s="1216"/>
      <c r="AO35" s="342">
        <v>1509039</v>
      </c>
      <c r="AP35" s="342">
        <v>4400</v>
      </c>
      <c r="AQ35" s="343">
        <v>9317</v>
      </c>
      <c r="AR35" s="344">
        <v>-52.8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543</v>
      </c>
      <c r="AL36" s="1215"/>
      <c r="AM36" s="1215"/>
      <c r="AN36" s="1216"/>
      <c r="AO36" s="342" t="s">
        <v>526</v>
      </c>
      <c r="AP36" s="342" t="s">
        <v>526</v>
      </c>
      <c r="AQ36" s="343">
        <v>337</v>
      </c>
      <c r="AR36" s="344" t="s">
        <v>526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544</v>
      </c>
      <c r="AL37" s="1215"/>
      <c r="AM37" s="1215"/>
      <c r="AN37" s="1216"/>
      <c r="AO37" s="342">
        <v>107713</v>
      </c>
      <c r="AP37" s="342">
        <v>314</v>
      </c>
      <c r="AQ37" s="343">
        <v>969</v>
      </c>
      <c r="AR37" s="344">
        <v>-67.599999999999994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545</v>
      </c>
      <c r="AL38" s="1218"/>
      <c r="AM38" s="1218"/>
      <c r="AN38" s="1219"/>
      <c r="AO38" s="345">
        <v>19</v>
      </c>
      <c r="AP38" s="345">
        <v>0</v>
      </c>
      <c r="AQ38" s="346">
        <v>1</v>
      </c>
      <c r="AR38" s="334">
        <v>-100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546</v>
      </c>
      <c r="AL39" s="1218"/>
      <c r="AM39" s="1218"/>
      <c r="AN39" s="1219"/>
      <c r="AO39" s="342">
        <v>-4590092</v>
      </c>
      <c r="AP39" s="342">
        <v>-13384</v>
      </c>
      <c r="AQ39" s="343">
        <v>-8362</v>
      </c>
      <c r="AR39" s="344">
        <v>60.1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547</v>
      </c>
      <c r="AL40" s="1215"/>
      <c r="AM40" s="1215"/>
      <c r="AN40" s="1216"/>
      <c r="AO40" s="342">
        <v>-9271955</v>
      </c>
      <c r="AP40" s="342">
        <v>-27036</v>
      </c>
      <c r="AQ40" s="343">
        <v>-29125</v>
      </c>
      <c r="AR40" s="344">
        <v>-7.2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233649</v>
      </c>
      <c r="AP41" s="342">
        <v>681</v>
      </c>
      <c r="AQ41" s="343">
        <v>10534</v>
      </c>
      <c r="AR41" s="344">
        <v>-93.5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516</v>
      </c>
      <c r="AN49" s="1209" t="s">
        <v>551</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552</v>
      </c>
      <c r="AO50" s="359" t="s">
        <v>553</v>
      </c>
      <c r="AP50" s="360" t="s">
        <v>554</v>
      </c>
      <c r="AQ50" s="361" t="s">
        <v>555</v>
      </c>
      <c r="AR50" s="362" t="s">
        <v>556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16064077</v>
      </c>
      <c r="AN51" s="364">
        <v>46857</v>
      </c>
      <c r="AO51" s="365">
        <v>30.8</v>
      </c>
      <c r="AP51" s="366">
        <v>51613</v>
      </c>
      <c r="AQ51" s="367">
        <v>8.3000000000000007</v>
      </c>
      <c r="AR51" s="368">
        <v>22.5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7086485</v>
      </c>
      <c r="AN52" s="372">
        <v>20670</v>
      </c>
      <c r="AO52" s="373">
        <v>57.2</v>
      </c>
      <c r="AP52" s="374">
        <v>25872</v>
      </c>
      <c r="AQ52" s="375">
        <v>10.8</v>
      </c>
      <c r="AR52" s="376">
        <v>46.4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11969644</v>
      </c>
      <c r="AN53" s="364">
        <v>34955</v>
      </c>
      <c r="AO53" s="365">
        <v>-25.4</v>
      </c>
      <c r="AP53" s="366">
        <v>50880</v>
      </c>
      <c r="AQ53" s="367">
        <v>-1.4</v>
      </c>
      <c r="AR53" s="368">
        <v>-24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5737195</v>
      </c>
      <c r="AN54" s="372">
        <v>16754</v>
      </c>
      <c r="AO54" s="373">
        <v>-18.899999999999999</v>
      </c>
      <c r="AP54" s="374">
        <v>27819</v>
      </c>
      <c r="AQ54" s="375">
        <v>7.5</v>
      </c>
      <c r="AR54" s="376">
        <v>-26.4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11498093</v>
      </c>
      <c r="AN55" s="364">
        <v>33568</v>
      </c>
      <c r="AO55" s="365">
        <v>-4</v>
      </c>
      <c r="AP55" s="366">
        <v>46395</v>
      </c>
      <c r="AQ55" s="367">
        <v>-8.8000000000000007</v>
      </c>
      <c r="AR55" s="368">
        <v>4.8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6770095</v>
      </c>
      <c r="AN56" s="372">
        <v>19765</v>
      </c>
      <c r="AO56" s="373">
        <v>18</v>
      </c>
      <c r="AP56" s="374">
        <v>26304</v>
      </c>
      <c r="AQ56" s="375">
        <v>-5.4</v>
      </c>
      <c r="AR56" s="376">
        <v>23.4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10714946</v>
      </c>
      <c r="AN57" s="364">
        <v>31288</v>
      </c>
      <c r="AO57" s="365">
        <v>-6.8</v>
      </c>
      <c r="AP57" s="366">
        <v>48088</v>
      </c>
      <c r="AQ57" s="367">
        <v>3.6</v>
      </c>
      <c r="AR57" s="368">
        <v>-10.4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5825548</v>
      </c>
      <c r="AN58" s="372">
        <v>17011</v>
      </c>
      <c r="AO58" s="373">
        <v>-13.9</v>
      </c>
      <c r="AP58" s="374">
        <v>25183</v>
      </c>
      <c r="AQ58" s="375">
        <v>-4.3</v>
      </c>
      <c r="AR58" s="376">
        <v>-9.6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13281110</v>
      </c>
      <c r="AN59" s="364">
        <v>38726</v>
      </c>
      <c r="AO59" s="365">
        <v>23.8</v>
      </c>
      <c r="AP59" s="366">
        <v>46457</v>
      </c>
      <c r="AQ59" s="367">
        <v>-3.4</v>
      </c>
      <c r="AR59" s="368">
        <v>27.2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4022716</v>
      </c>
      <c r="AN60" s="372">
        <v>11730</v>
      </c>
      <c r="AO60" s="373">
        <v>-31</v>
      </c>
      <c r="AP60" s="374">
        <v>24020</v>
      </c>
      <c r="AQ60" s="375">
        <v>-4.5999999999999996</v>
      </c>
      <c r="AR60" s="376">
        <v>-26.4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12705574</v>
      </c>
      <c r="AN61" s="379">
        <v>37079</v>
      </c>
      <c r="AO61" s="380">
        <v>3.7</v>
      </c>
      <c r="AP61" s="381">
        <v>48687</v>
      </c>
      <c r="AQ61" s="382">
        <v>-0.3</v>
      </c>
      <c r="AR61" s="368">
        <v>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5888408</v>
      </c>
      <c r="AN62" s="372">
        <v>17186</v>
      </c>
      <c r="AO62" s="373">
        <v>2.2999999999999998</v>
      </c>
      <c r="AP62" s="374">
        <v>25840</v>
      </c>
      <c r="AQ62" s="375">
        <v>0.8</v>
      </c>
      <c r="AR62" s="376">
        <v>1.5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YS0VOiTtZQvQlFjhtTjGintDTEKDRRPe1V2AUoMfHK/YhdRFSaJdebyGEYhytWPXx59YFzwfQ0ZCHnE/N7l8hA==" saltValue="SK0DiXIOU0rSGZRP0r1v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mp/ucE6IgluGxBW1cXMqUoWes5cQtE+gjEKXNEJR7l1n0A8lLvch2uGUY0OPNub65uW59Yax6N5I2n/RHrBFw==" saltValue="RqpZCpzwGUKcQfkcC7G3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T0JV6SQPRbTE5sqeJWQhc+WPnG4zxodEYHmTP98S2AHAnIys4lD6HU5gRVBLGP3IA6ZUfLoAmDN6DyJeKWYyg==" saltValue="MkID9wCvZN25hvPUODnn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32" t="s">
        <v>3</v>
      </c>
      <c r="D47" s="1232"/>
      <c r="E47" s="1233"/>
      <c r="F47" s="11">
        <v>7.83</v>
      </c>
      <c r="G47" s="12">
        <v>8.43</v>
      </c>
      <c r="H47" s="12">
        <v>4.96</v>
      </c>
      <c r="I47" s="12">
        <v>4.91</v>
      </c>
      <c r="J47" s="13">
        <v>4.8600000000000003</v>
      </c>
    </row>
    <row r="48" spans="2:10" ht="57.75" customHeight="1">
      <c r="B48" s="14"/>
      <c r="C48" s="1234" t="s">
        <v>4</v>
      </c>
      <c r="D48" s="1234"/>
      <c r="E48" s="1235"/>
      <c r="F48" s="15">
        <v>2.2799999999999998</v>
      </c>
      <c r="G48" s="16">
        <v>2.0099999999999998</v>
      </c>
      <c r="H48" s="16">
        <v>1.29</v>
      </c>
      <c r="I48" s="16">
        <v>5.09</v>
      </c>
      <c r="J48" s="17">
        <v>1.89</v>
      </c>
    </row>
    <row r="49" spans="2:10" ht="57.75" customHeight="1" thickBot="1">
      <c r="B49" s="18"/>
      <c r="C49" s="1236" t="s">
        <v>5</v>
      </c>
      <c r="D49" s="1236"/>
      <c r="E49" s="1237"/>
      <c r="F49" s="19">
        <v>0.16</v>
      </c>
      <c r="G49" s="20">
        <v>0.34</v>
      </c>
      <c r="H49" s="20" t="s">
        <v>572</v>
      </c>
      <c r="I49" s="20">
        <v>3.95</v>
      </c>
      <c r="J49" s="21">
        <v>3.3</v>
      </c>
    </row>
    <row r="50" spans="2:10" ht="13.5" customHeight="1"/>
    <row r="51" spans="2:10" ht="13.5" hidden="1" customHeight="1"/>
    <row r="52" spans="2:10" ht="13.5" hidden="1" customHeight="1"/>
    <row r="53" spans="2:10" ht="13.5" hidden="1" customHeight="1"/>
  </sheetData>
  <sheetProtection algorithmName="SHA-512" hashValue="e1W989XTgDVuHzbO56nrM18YkfQoIRttPvgUcEehH4MJVP5yhnqHCRYNN874bNZJVxBY7U9mkI4XRmb8NCYt5g==" saltValue="bg6AnGNEwoxeeyl9Md+K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cp:lastModifiedBy>
  <cp:lastPrinted>2020-09-23T01:07:39Z</cp:lastPrinted>
  <dcterms:created xsi:type="dcterms:W3CDTF">2020-02-10T04:32:08Z</dcterms:created>
  <dcterms:modified xsi:type="dcterms:W3CDTF">2020-09-23T04:32:57Z</dcterms:modified>
</cp:coreProperties>
</file>