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8280" activeTab="0"/>
  </bookViews>
  <sheets>
    <sheet name="R1普通交付税の状況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A0001">#REF!</definedName>
    <definedName name="_A0002">#REF!</definedName>
    <definedName name="_A0012">#REF!</definedName>
    <definedName name="_A0014">#REF!</definedName>
    <definedName name="_A0015">#REF!</definedName>
    <definedName name="_A0016">#REF!</definedName>
    <definedName name="_A1002">#REF!</definedName>
    <definedName name="_A1007">#REF!</definedName>
    <definedName name="_A1008">#REF!</definedName>
    <definedName name="_A1023">#REF!</definedName>
    <definedName name="_A9504">#REF!</definedName>
    <definedName name="_A9506">#REF!</definedName>
    <definedName name="_A9523">#REF!</definedName>
    <definedName name="_B0005">#REF!</definedName>
    <definedName name="_B0903">#REF!</definedName>
    <definedName name="_B1048">#REF!</definedName>
    <definedName name="_B1049">#REF!</definedName>
    <definedName name="_B1050">#REF!</definedName>
    <definedName name="_B1051">#REF!</definedName>
    <definedName name="_B1052">#REF!</definedName>
    <definedName name="_B1053">#REF!</definedName>
    <definedName name="_B1055">#REF!</definedName>
    <definedName name="_B1290">#REF!</definedName>
    <definedName name="_B1375">#REF!</definedName>
    <definedName name="_B1376">#REF!</definedName>
    <definedName name="_B1379">#REF!</definedName>
    <definedName name="_B1380">#REF!</definedName>
    <definedName name="_B4675">#REF!</definedName>
    <definedName name="_B4676">#REF!</definedName>
    <definedName name="_B7705">#REF!</definedName>
    <definedName name="_B8257">#REF!</definedName>
    <definedName name="_B8258">#REF!</definedName>
    <definedName name="_B8272">#REF!</definedName>
    <definedName name="_B8280">#REF!</definedName>
    <definedName name="_B8281">#REF!</definedName>
    <definedName name="_B8728">#REF!</definedName>
    <definedName name="_B8741">#REF!</definedName>
    <definedName name="_B8997">#REF!</definedName>
    <definedName name="_B8998">#REF!</definedName>
    <definedName name="_B8999">#REF!</definedName>
    <definedName name="_B9000">#REF!</definedName>
    <definedName name="_B9005">#REF!</definedName>
    <definedName name="_B9007">#REF!</definedName>
    <definedName name="_B9008">#REF!</definedName>
    <definedName name="_B9009">#REF!</definedName>
    <definedName name="_B9010">#REF!</definedName>
    <definedName name="_B9011">#REF!</definedName>
    <definedName name="_B9012">#REF!</definedName>
    <definedName name="_B9013">#REF!</definedName>
    <definedName name="_B9014">#REF!</definedName>
    <definedName name="_B9020">#REF!</definedName>
    <definedName name="_B9021">#REF!</definedName>
    <definedName name="_B9022">#REF!</definedName>
    <definedName name="_B9024">#REF!</definedName>
    <definedName name="_B9410">#REF!</definedName>
    <definedName name="_B9411">#REF!</definedName>
    <definedName name="_B9412">#REF!</definedName>
    <definedName name="_B9767">#REF!</definedName>
    <definedName name="_C0074">#REF!</definedName>
    <definedName name="_C0075">#REF!</definedName>
    <definedName name="_C0076">#REF!</definedName>
    <definedName name="_C0077">#REF!</definedName>
    <definedName name="_C0079">#REF!</definedName>
    <definedName name="_C0080">#REF!</definedName>
    <definedName name="_C0085">#REF!</definedName>
    <definedName name="_C0086">#REF!</definedName>
    <definedName name="_C0087">#REF!</definedName>
    <definedName name="_C0088">#REF!</definedName>
    <definedName name="_C0089">#REF!</definedName>
    <definedName name="_C0090">#REF!</definedName>
    <definedName name="_C0091">#REF!</definedName>
    <definedName name="_C0092">#REF!</definedName>
    <definedName name="_C0093">#REF!</definedName>
    <definedName name="_C0094">#REF!</definedName>
    <definedName name="_C0095">#REF!</definedName>
    <definedName name="_C0096">#REF!</definedName>
    <definedName name="_C0100">#REF!</definedName>
    <definedName name="_C0102">#REF!</definedName>
    <definedName name="_C0103">#REF!</definedName>
    <definedName name="_C0104">#REF!</definedName>
    <definedName name="_C0105">#REF!</definedName>
    <definedName name="_C0106">#REF!</definedName>
    <definedName name="_C0129">#REF!</definedName>
    <definedName name="_C0130">#REF!</definedName>
    <definedName name="_C0131">#REF!</definedName>
    <definedName name="_C0133">#REF!</definedName>
    <definedName name="_C0135">#REF!</definedName>
    <definedName name="_C0231">#REF!</definedName>
    <definedName name="_C0576">#REF!</definedName>
    <definedName name="_C0577">#REF!</definedName>
    <definedName name="_C0578">#REF!</definedName>
    <definedName name="_C0579">#REF!</definedName>
    <definedName name="_C0582">#REF!</definedName>
    <definedName name="_C0583">#REF!</definedName>
    <definedName name="_C0684">#REF!</definedName>
    <definedName name="_C0685">#REF!</definedName>
    <definedName name="_C1120">'[1]ﾃﾞｰﾀ'!$N$20:$N$108</definedName>
    <definedName name="_C1121">'[1]ﾃﾞｰﾀ'!$O$20:$O$108</definedName>
    <definedName name="_C1138">#REF!</definedName>
    <definedName name="_C1254">#REF!</definedName>
    <definedName name="_C1290">#REF!</definedName>
    <definedName name="_C1335">#REF!</definedName>
    <definedName name="_C1350">#REF!</definedName>
    <definedName name="_C1491">#REF!</definedName>
    <definedName name="_C1525">#REF!</definedName>
    <definedName name="_D0231">#REF!</definedName>
    <definedName name="_D1350">#REF!</definedName>
    <definedName name="_D1493">#REF!</definedName>
    <definedName name="_D1494">#REF!</definedName>
    <definedName name="_D1495">#REF!</definedName>
    <definedName name="_D1496">#REF!</definedName>
    <definedName name="_D1497">#REF!</definedName>
    <definedName name="_D1498">#REF!</definedName>
    <definedName name="_D1503">#REF!</definedName>
    <definedName name="_D1504">#REF!</definedName>
    <definedName name="_D1505">#REF!</definedName>
    <definedName name="_D1509">#REF!</definedName>
    <definedName name="_D1510">#REF!</definedName>
    <definedName name="_D1512">#REF!</definedName>
    <definedName name="_D1514">#REF!</definedName>
    <definedName name="_D1515">#REF!</definedName>
    <definedName name="_D1516">#REF!</definedName>
    <definedName name="_D1518">#REF!</definedName>
    <definedName name="_D1519">#REF!</definedName>
    <definedName name="_D1520">#REF!</definedName>
    <definedName name="_D1521">#REF!</definedName>
    <definedName name="_D1522">#REF!</definedName>
    <definedName name="_D1523">#REF!</definedName>
    <definedName name="_D1651">#REF!</definedName>
    <definedName name="_D2335">#REF!</definedName>
    <definedName name="_D3315">#REF!</definedName>
    <definedName name="_D4896">#REF!</definedName>
    <definedName name="_D5012">#REF!</definedName>
    <definedName name="_D7179">#REF!</definedName>
    <definedName name="_D7180">#REF!</definedName>
    <definedName name="_D7184">#REF!</definedName>
    <definedName name="_D7185">#REF!</definedName>
    <definedName name="_D8604">#REF!</definedName>
    <definedName name="_D8605">#REF!</definedName>
    <definedName name="_D9113">#REF!</definedName>
    <definedName name="_D9413">#REF!</definedName>
    <definedName name="_RA0001">#REF!</definedName>
    <definedName name="_xlnm.Print_Area" localSheetId="0">'R1普通交付税の状況'!$B$2:$Y$37</definedName>
    <definedName name="_xlnm.Print_Titles" localSheetId="0">'R1普通交付税の状況'!$B:$B</definedName>
    <definedName name="α">#REF!</definedName>
    <definedName name="旧税率">#REF!</definedName>
    <definedName name="全国計ＡC">#REF!</definedName>
    <definedName name="全国計ＡG">#REF!</definedName>
    <definedName name="全国平均単位額">#REF!</definedName>
    <definedName name="単位税額">#REF!</definedName>
    <definedName name="都道府県">#REF!</definedName>
    <definedName name="別表３_F">#REF!</definedName>
    <definedName name="別表３_H">#REF!</definedName>
    <definedName name="本表_H">#REF!</definedName>
    <definedName name="本表_M">#REF!</definedName>
    <definedName name="本表_O">#REF!</definedName>
    <definedName name="本表_R">#REF!</definedName>
  </definedNames>
  <calcPr fullCalcOnLoad="1"/>
</workbook>
</file>

<file path=xl/comments1.xml><?xml version="1.0" encoding="utf-8"?>
<comments xmlns="http://schemas.openxmlformats.org/spreadsheetml/2006/main">
  <authors>
    <author>w</author>
  </authors>
  <commentList>
    <comment ref="S5" authorId="0">
      <text>
        <r>
          <rPr>
            <b/>
            <sz val="9"/>
            <rFont val="ＭＳ Ｐゴシック"/>
            <family val="3"/>
          </rPr>
          <t>一本算定（錯誤除き）
算定台帳「一本４」より</t>
        </r>
      </text>
    </comment>
    <comment ref="T5" authorId="0">
      <text>
        <r>
          <rPr>
            <b/>
            <sz val="9"/>
            <rFont val="ＭＳ Ｐゴシック"/>
            <family val="3"/>
          </rPr>
          <t>一本算定
LasIs「第十三表」より
（関数入りL08に含まれている）</t>
        </r>
      </text>
    </comment>
    <comment ref="U5" authorId="0">
      <text>
        <r>
          <rPr>
            <b/>
            <sz val="9"/>
            <rFont val="ＭＳ Ｐゴシック"/>
            <family val="3"/>
          </rPr>
          <t>算定台帳「一本４」より</t>
        </r>
        <r>
          <rPr>
            <sz val="9"/>
            <rFont val="ＭＳ Ｐゴシック"/>
            <family val="3"/>
          </rPr>
          <t xml:space="preserve">
</t>
        </r>
      </text>
    </comment>
    <comment ref="R26" authorId="0">
      <text>
        <r>
          <rPr>
            <b/>
            <sz val="9"/>
            <rFont val="ＭＳ Ｐゴシック"/>
            <family val="3"/>
          </rPr>
          <t>R01は超過団体のため不交付</t>
        </r>
      </text>
    </comment>
    <comment ref="J15" authorId="0">
      <text>
        <r>
          <rPr>
            <b/>
            <sz val="9"/>
            <rFont val="ＭＳ Ｐゴシック"/>
            <family val="3"/>
          </rPr>
          <t>w:</t>
        </r>
        <r>
          <rPr>
            <sz val="9"/>
            <rFont val="ＭＳ Ｐゴシック"/>
            <family val="3"/>
          </rPr>
          <t xml:space="preserve">
R1不交付団体のため
錯誤0</t>
        </r>
      </text>
    </comment>
    <comment ref="R15" authorId="0">
      <text>
        <r>
          <rPr>
            <b/>
            <sz val="9"/>
            <rFont val="ＭＳ Ｐゴシック"/>
            <family val="3"/>
          </rPr>
          <t>R01は超過団体のため不交付</t>
        </r>
      </text>
    </comment>
  </commentList>
</comments>
</file>

<file path=xl/sharedStrings.xml><?xml version="1.0" encoding="utf-8"?>
<sst xmlns="http://schemas.openxmlformats.org/spreadsheetml/2006/main" count="75" uniqueCount="54">
  <si>
    <t>基 準 財 政 収 入 額</t>
  </si>
  <si>
    <t xml:space="preserve">財  政  力  指  数 </t>
  </si>
  <si>
    <t>算 出 額</t>
  </si>
  <si>
    <t>錯誤額</t>
  </si>
  <si>
    <t>計</t>
  </si>
  <si>
    <t>近江八幡市</t>
  </si>
  <si>
    <t>（単位　千円）</t>
  </si>
  <si>
    <t>区分</t>
  </si>
  <si>
    <t>公債費</t>
  </si>
  <si>
    <t>調整額</t>
  </si>
  <si>
    <t>合計</t>
  </si>
  <si>
    <t>臨時財政
対策債
（▲）</t>
  </si>
  <si>
    <t>w</t>
  </si>
  <si>
    <t>大津市</t>
  </si>
  <si>
    <t>彦根市</t>
  </si>
  <si>
    <t>草津市</t>
  </si>
  <si>
    <t>守山市</t>
  </si>
  <si>
    <t>栗東市</t>
  </si>
  <si>
    <t>甲賀市</t>
  </si>
  <si>
    <t>野洲市</t>
  </si>
  <si>
    <t>湖南市</t>
  </si>
  <si>
    <t>高島市</t>
  </si>
  <si>
    <t>東近江市</t>
  </si>
  <si>
    <t>米原市</t>
  </si>
  <si>
    <t>日野町</t>
  </si>
  <si>
    <t>竜王町</t>
  </si>
  <si>
    <t>愛荘町</t>
  </si>
  <si>
    <t>豊郷町</t>
  </si>
  <si>
    <t>甲良町</t>
  </si>
  <si>
    <t>多賀町</t>
  </si>
  <si>
    <t>平 均</t>
  </si>
  <si>
    <t>x</t>
  </si>
  <si>
    <t>包括算定経費</t>
  </si>
  <si>
    <t>市計</t>
  </si>
  <si>
    <t>※計欄の（　）内の数値は単純平均である</t>
  </si>
  <si>
    <t>長浜市</t>
  </si>
  <si>
    <t>標 準 税
収 入 額 等</t>
  </si>
  <si>
    <t>基　　 準　　 財　　 政　　 需　　 要 　　額</t>
  </si>
  <si>
    <t>普    通
交付税額</t>
  </si>
  <si>
    <t>参  　               　考</t>
  </si>
  <si>
    <t xml:space="preserve">町計 </t>
  </si>
  <si>
    <t>計
(縮減前)</t>
  </si>
  <si>
    <t>計
(縮減後)</t>
  </si>
  <si>
    <t>地域の元気
創造事業費</t>
  </si>
  <si>
    <t>人口減少等
特別対策
事業費</t>
  </si>
  <si>
    <t>交付基準額</t>
  </si>
  <si>
    <t>法定普通税
にかかる標
準税収入額</t>
  </si>
  <si>
    <t>標準財政
規    模</t>
  </si>
  <si>
    <t>※一本算定＋合併算定替（参考：標準税収入額等、法定普通税に係る標準税収入額は一本算定）</t>
  </si>
  <si>
    <t>H29
単年度</t>
  </si>
  <si>
    <t>H30
単年度</t>
  </si>
  <si>
    <t>第３４表　令和元年度普通交付税等の状況</t>
  </si>
  <si>
    <t>個別算定経費
(除　公債費、地域の元気創造事業費および人口減少等特別対策事業費）　　</t>
  </si>
  <si>
    <t>R1
単年度</t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</si>
</sst>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00000000000;\-#,##0.000000000000"/>
    <numFmt numFmtId="185" formatCode="0.000"/>
    <numFmt numFmtId="186" formatCode="0.0"/>
    <numFmt numFmtId="187" formatCode="#,##0.00000000000;\-#,##0.00000000000"/>
    <numFmt numFmtId="188" formatCode="#,##0.0000000000;\-#,##0.0000000000"/>
    <numFmt numFmtId="189" formatCode="#,##0.000000000;\-#,##0.000000000"/>
    <numFmt numFmtId="190" formatCode="0_);[Red]\(0\)"/>
    <numFmt numFmtId="191" formatCode="#,##0_ "/>
    <numFmt numFmtId="192" formatCode="0_ ;[Red]\-0\ "/>
    <numFmt numFmtId="193" formatCode="#,##0_ ;[Red]\-#,##0\ "/>
    <numFmt numFmtId="194" formatCode="#,##0;&quot;▲ &quot;#,##0"/>
    <numFmt numFmtId="195" formatCode="#,##0.0;&quot;▲ &quot;#,##0.0"/>
    <numFmt numFmtId="196" formatCode="#,##0.00;&quot;▲ &quot;#,##0.00"/>
    <numFmt numFmtId="197" formatCode="#,##0.000;&quot;▲ &quot;#,##0.000"/>
    <numFmt numFmtId="198" formatCode="#,##0.0000;&quot;▲ &quot;#,##0.0000"/>
    <numFmt numFmtId="199" formatCode="#,##0.00000;&quot;▲ &quot;#,##0.00000"/>
    <numFmt numFmtId="200" formatCode="&quot;(&quot;0.000&quot;)&quot;"/>
    <numFmt numFmtId="201" formatCode="&quot;(&quot;#,##0;&quot;▲ &quot;#,##0&quot;)&quot;"/>
    <numFmt numFmtId="202" formatCode="&quot;(&quot;#,##0&quot;)&quot;"/>
    <numFmt numFmtId="203" formatCode="&quot;(&quot;#,##0;&quot;(▲ &quot;#,##0&quot;)&quot;"/>
    <numFmt numFmtId="204" formatCode="#,##0;&quot;（▲ &quot;#,##0&quot;)&quot;"/>
    <numFmt numFmtId="205" formatCode="&quot;(&quot;#,##0\);\(&quot;▲ &quot;#,##0&quot;)&quot;"/>
    <numFmt numFmtId="206" formatCode="_ * #,##0_ ;_ * \-#,##0_ ;_ * &quot;-&quot;_ ;@"/>
    <numFmt numFmtId="207" formatCode="#,##0.0_ "/>
    <numFmt numFmtId="208" formatCode="#,##0.000_ "/>
    <numFmt numFmtId="209" formatCode="_ * #,##0.0_ ;_ * \-#,##0.0_ ;_ * &quot;-&quot;_ ;@"/>
    <numFmt numFmtId="210" formatCode="_ * #,##0.000_ ;_ * \-#,##0.000_ ;_ * &quot;-&quot;_ ;@"/>
  </numFmts>
  <fonts count="49">
    <font>
      <sz val="11"/>
      <name val="ＭＳ 明朝"/>
      <family val="1"/>
    </font>
    <font>
      <b/>
      <sz val="14"/>
      <name val="標準明朝"/>
      <family val="1"/>
    </font>
    <font>
      <i/>
      <sz val="14"/>
      <name val="標準明朝"/>
      <family val="1"/>
    </font>
    <font>
      <b/>
      <i/>
      <sz val="14"/>
      <name val="標準明朝"/>
      <family val="1"/>
    </font>
    <font>
      <sz val="14"/>
      <name val="標準明朝"/>
      <family val="1"/>
    </font>
    <font>
      <sz val="7"/>
      <name val="ＭＳ Ｐゴシック"/>
      <family val="3"/>
    </font>
    <font>
      <sz val="9"/>
      <name val="ＭＳ 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6"/>
      <name val="ＭＳ 明朝"/>
      <family val="1"/>
    </font>
    <font>
      <sz val="10"/>
      <color indexed="8"/>
      <name val="ＭＳ Ｐゴシック"/>
      <family val="3"/>
    </font>
    <font>
      <sz val="20"/>
      <name val="ＭＳ ゴシック"/>
      <family val="3"/>
    </font>
    <font>
      <sz val="11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明朝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ashed"/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tted"/>
    </border>
    <border>
      <left style="thin">
        <color indexed="8"/>
      </left>
      <right style="thin">
        <color indexed="8"/>
      </right>
      <top style="dotted"/>
      <bottom style="dotted"/>
    </border>
    <border>
      <left style="thin">
        <color indexed="8"/>
      </left>
      <right style="thin">
        <color indexed="8"/>
      </right>
      <top style="thin">
        <color indexed="8"/>
      </top>
      <bottom style="dotted"/>
    </border>
    <border>
      <left style="medium"/>
      <right style="thin"/>
      <top style="thin">
        <color indexed="8"/>
      </top>
      <bottom style="dotted"/>
    </border>
    <border>
      <left style="medium"/>
      <right style="thin"/>
      <top style="thin">
        <color indexed="8"/>
      </top>
      <bottom>
        <color indexed="63"/>
      </bottom>
    </border>
    <border>
      <left style="medium"/>
      <right style="thin"/>
      <top style="dotted"/>
      <bottom>
        <color indexed="63"/>
      </bottom>
    </border>
    <border>
      <left style="medium"/>
      <right style="thin"/>
      <top style="dotted"/>
      <bottom style="dotted"/>
    </border>
    <border>
      <left style="medium"/>
      <right style="thin"/>
      <top style="dotted"/>
      <bottom style="thin"/>
    </border>
    <border>
      <left style="medium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tted"/>
      <bottom style="thin">
        <color indexed="8"/>
      </bottom>
    </border>
    <border>
      <left style="thin">
        <color indexed="8"/>
      </left>
      <right style="medium"/>
      <top>
        <color indexed="63"/>
      </top>
      <bottom style="dashed"/>
    </border>
    <border>
      <left style="thin">
        <color indexed="8"/>
      </left>
      <right style="medium"/>
      <top style="thin">
        <color indexed="8"/>
      </top>
      <bottom style="dotted"/>
    </border>
    <border>
      <left style="thin">
        <color indexed="8"/>
      </left>
      <right style="medium"/>
      <top style="dotted"/>
      <bottom style="dotted"/>
    </border>
    <border>
      <left style="thin">
        <color indexed="8"/>
      </left>
      <right style="thin">
        <color indexed="8"/>
      </right>
      <top style="dotted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>
        <color indexed="8"/>
      </right>
      <top style="thin">
        <color indexed="8"/>
      </top>
      <bottom style="dotted"/>
    </border>
    <border>
      <left>
        <color indexed="63"/>
      </left>
      <right style="thin">
        <color indexed="8"/>
      </right>
      <top style="thin">
        <color indexed="8"/>
      </top>
      <bottom style="dotted"/>
    </border>
    <border>
      <left style="thin">
        <color indexed="8"/>
      </left>
      <right style="medium"/>
      <top>
        <color indexed="63"/>
      </top>
      <bottom style="dotted"/>
    </border>
    <border>
      <left>
        <color indexed="63"/>
      </left>
      <right style="thin">
        <color indexed="8"/>
      </right>
      <top>
        <color indexed="63"/>
      </top>
      <bottom style="dotted"/>
    </border>
    <border>
      <left style="thin">
        <color indexed="8"/>
      </left>
      <right style="thin"/>
      <top>
        <color indexed="63"/>
      </top>
      <bottom style="dotted"/>
    </border>
    <border>
      <left>
        <color indexed="63"/>
      </left>
      <right style="thin"/>
      <top style="thin">
        <color indexed="8"/>
      </top>
      <bottom style="dotted"/>
    </border>
    <border>
      <left style="thin"/>
      <right style="thin">
        <color indexed="8"/>
      </right>
      <top style="dotted"/>
      <bottom style="dotted"/>
    </border>
    <border>
      <left>
        <color indexed="63"/>
      </left>
      <right style="thin">
        <color indexed="8"/>
      </right>
      <top style="dotted"/>
      <bottom style="dotted"/>
    </border>
    <border>
      <left style="thin">
        <color indexed="8"/>
      </left>
      <right style="thin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>
        <color indexed="8"/>
      </left>
      <right style="medium"/>
      <top style="dotted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dotted"/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dashed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dashed"/>
    </border>
    <border>
      <left>
        <color indexed="63"/>
      </left>
      <right style="thin"/>
      <top style="dotted"/>
      <bottom style="thin">
        <color indexed="8"/>
      </bottom>
    </border>
    <border>
      <left style="thin"/>
      <right style="thin">
        <color indexed="8"/>
      </right>
      <top style="dotted"/>
      <bottom style="thin">
        <color indexed="8"/>
      </bottom>
    </border>
    <border>
      <left style="thin">
        <color indexed="8"/>
      </left>
      <right style="medium"/>
      <top style="dotted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dotted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medium"/>
      <top style="thin">
        <color indexed="8"/>
      </top>
      <bottom>
        <color indexed="63"/>
      </bottom>
    </border>
    <border>
      <left style="thin"/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/>
      <bottom>
        <color indexed="63"/>
      </bottom>
    </border>
    <border>
      <left style="medium"/>
      <right style="thin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>
        <color indexed="8"/>
      </right>
      <top style="medium"/>
      <bottom style="thin"/>
    </border>
  </borders>
  <cellStyleXfs count="68">
    <xf numFmtId="0" fontId="0" fillId="0" borderId="0" applyNumberFormat="0" applyBorder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6" fillId="0" borderId="0" applyFill="0" applyBorder="0" applyAlignment="0" applyProtection="0"/>
    <xf numFmtId="40" fontId="4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3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6" fillId="31" borderId="4" applyNumberFormat="0" applyAlignment="0" applyProtection="0"/>
    <xf numFmtId="0" fontId="10" fillId="0" borderId="0">
      <alignment/>
      <protection/>
    </xf>
    <xf numFmtId="0" fontId="12" fillId="0" borderId="0">
      <alignment/>
      <protection/>
    </xf>
    <xf numFmtId="0" fontId="10" fillId="0" borderId="0">
      <alignment/>
      <protection/>
    </xf>
    <xf numFmtId="0" fontId="31" fillId="0" borderId="0">
      <alignment vertical="center"/>
      <protection/>
    </xf>
    <xf numFmtId="0" fontId="47" fillId="32" borderId="0" applyNumberFormat="0" applyBorder="0" applyAlignment="0" applyProtection="0"/>
  </cellStyleXfs>
  <cellXfs count="196"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197" fontId="7" fillId="0" borderId="10" xfId="0" applyNumberFormat="1" applyFont="1" applyBorder="1" applyAlignment="1">
      <alignment vertical="center"/>
    </xf>
    <xf numFmtId="197" fontId="7" fillId="0" borderId="11" xfId="0" applyNumberFormat="1" applyFont="1" applyBorder="1" applyAlignment="1">
      <alignment vertical="center"/>
    </xf>
    <xf numFmtId="194" fontId="7" fillId="0" borderId="12" xfId="0" applyNumberFormat="1" applyFont="1" applyBorder="1" applyAlignment="1">
      <alignment vertical="center"/>
    </xf>
    <xf numFmtId="197" fontId="7" fillId="0" borderId="13" xfId="0" applyNumberFormat="1" applyFont="1" applyBorder="1" applyAlignment="1">
      <alignment vertical="center"/>
    </xf>
    <xf numFmtId="197" fontId="7" fillId="0" borderId="14" xfId="0" applyNumberFormat="1" applyFont="1" applyBorder="1" applyAlignment="1">
      <alignment vertical="center"/>
    </xf>
    <xf numFmtId="200" fontId="7" fillId="0" borderId="12" xfId="0" applyNumberFormat="1" applyFont="1" applyBorder="1" applyAlignment="1">
      <alignment vertical="center"/>
    </xf>
    <xf numFmtId="200" fontId="7" fillId="0" borderId="15" xfId="0" applyNumberFormat="1" applyFont="1" applyBorder="1" applyAlignment="1">
      <alignment vertical="center"/>
    </xf>
    <xf numFmtId="194" fontId="7" fillId="0" borderId="10" xfId="0" applyNumberFormat="1" applyFont="1" applyBorder="1" applyAlignment="1">
      <alignment vertical="center"/>
    </xf>
    <xf numFmtId="200" fontId="7" fillId="0" borderId="16" xfId="0" applyNumberFormat="1" applyFont="1" applyBorder="1" applyAlignment="1">
      <alignment vertical="center"/>
    </xf>
    <xf numFmtId="200" fontId="7" fillId="0" borderId="17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Continuous" vertical="center"/>
    </xf>
    <xf numFmtId="38" fontId="8" fillId="0" borderId="0" xfId="0" applyNumberFormat="1" applyFont="1" applyAlignment="1">
      <alignment horizontal="centerContinuous" vertical="center"/>
    </xf>
    <xf numFmtId="189" fontId="7" fillId="0" borderId="0" xfId="0" applyNumberFormat="1" applyFont="1" applyBorder="1" applyAlignment="1">
      <alignment vertical="center"/>
    </xf>
    <xf numFmtId="38" fontId="8" fillId="0" borderId="0" xfId="0" applyNumberFormat="1" applyFont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Border="1" applyAlignment="1">
      <alignment vertical="center"/>
    </xf>
    <xf numFmtId="194" fontId="8" fillId="0" borderId="0" xfId="0" applyNumberFormat="1" applyFont="1" applyAlignment="1">
      <alignment vertical="center"/>
    </xf>
    <xf numFmtId="0" fontId="7" fillId="0" borderId="18" xfId="0" applyFont="1" applyBorder="1" applyAlignment="1">
      <alignment horizontal="distributed" vertical="center"/>
    </xf>
    <xf numFmtId="0" fontId="7" fillId="0" borderId="19" xfId="0" applyFont="1" applyBorder="1" applyAlignment="1">
      <alignment horizontal="distributed" vertical="center"/>
    </xf>
    <xf numFmtId="194" fontId="7" fillId="0" borderId="12" xfId="0" applyNumberFormat="1" applyFont="1" applyFill="1" applyBorder="1" applyAlignment="1">
      <alignment vertical="center"/>
    </xf>
    <xf numFmtId="194" fontId="7" fillId="0" borderId="20" xfId="0" applyNumberFormat="1" applyFont="1" applyFill="1" applyBorder="1" applyAlignment="1">
      <alignment vertical="center"/>
    </xf>
    <xf numFmtId="0" fontId="7" fillId="8" borderId="21" xfId="0" applyFont="1" applyFill="1" applyBorder="1" applyAlignment="1" quotePrefix="1">
      <alignment horizontal="centerContinuous" vertical="center"/>
    </xf>
    <xf numFmtId="0" fontId="7" fillId="8" borderId="21" xfId="0" applyFont="1" applyFill="1" applyBorder="1" applyAlignment="1">
      <alignment horizontal="centerContinuous" vertical="center"/>
    </xf>
    <xf numFmtId="0" fontId="7" fillId="8" borderId="22" xfId="0" applyFont="1" applyFill="1" applyBorder="1" applyAlignment="1">
      <alignment horizontal="centerContinuous" vertical="center"/>
    </xf>
    <xf numFmtId="38" fontId="7" fillId="8" borderId="22" xfId="0" applyNumberFormat="1" applyFont="1" applyFill="1" applyBorder="1" applyAlignment="1">
      <alignment horizontal="centerContinuous" vertical="center"/>
    </xf>
    <xf numFmtId="0" fontId="7" fillId="8" borderId="23" xfId="0" applyFont="1" applyFill="1" applyBorder="1" applyAlignment="1">
      <alignment horizontal="centerContinuous" vertical="center"/>
    </xf>
    <xf numFmtId="0" fontId="7" fillId="8" borderId="24" xfId="0" applyFont="1" applyFill="1" applyBorder="1" applyAlignment="1">
      <alignment horizontal="centerContinuous" vertical="center"/>
    </xf>
    <xf numFmtId="208" fontId="8" fillId="0" borderId="0" xfId="0" applyNumberFormat="1" applyFont="1" applyAlignment="1">
      <alignment vertical="center"/>
    </xf>
    <xf numFmtId="200" fontId="7" fillId="0" borderId="25" xfId="0" applyNumberFormat="1" applyFont="1" applyFill="1" applyBorder="1" applyAlignment="1">
      <alignment vertical="center"/>
    </xf>
    <xf numFmtId="200" fontId="7" fillId="0" borderId="26" xfId="0" applyNumberFormat="1" applyFont="1" applyFill="1" applyBorder="1" applyAlignment="1">
      <alignment vertical="center"/>
    </xf>
    <xf numFmtId="197" fontId="7" fillId="0" borderId="14" xfId="0" applyNumberFormat="1" applyFont="1" applyFill="1" applyBorder="1" applyAlignment="1">
      <alignment vertical="center"/>
    </xf>
    <xf numFmtId="194" fontId="7" fillId="0" borderId="10" xfId="0" applyNumberFormat="1" applyFont="1" applyFill="1" applyBorder="1" applyAlignment="1">
      <alignment vertical="center"/>
    </xf>
    <xf numFmtId="197" fontId="7" fillId="0" borderId="10" xfId="0" applyNumberFormat="1" applyFont="1" applyFill="1" applyBorder="1" applyAlignment="1">
      <alignment vertical="center"/>
    </xf>
    <xf numFmtId="197" fontId="7" fillId="0" borderId="11" xfId="0" applyNumberFormat="1" applyFont="1" applyFill="1" applyBorder="1" applyAlignment="1">
      <alignment vertical="center"/>
    </xf>
    <xf numFmtId="194" fontId="7" fillId="0" borderId="27" xfId="0" applyNumberFormat="1" applyFont="1" applyFill="1" applyBorder="1" applyAlignment="1">
      <alignment vertical="center"/>
    </xf>
    <xf numFmtId="194" fontId="7" fillId="0" borderId="28" xfId="0" applyNumberFormat="1" applyFont="1" applyFill="1" applyBorder="1" applyAlignment="1">
      <alignment vertical="center"/>
    </xf>
    <xf numFmtId="194" fontId="7" fillId="0" borderId="29" xfId="0" applyNumberFormat="1" applyFont="1" applyFill="1" applyBorder="1" applyAlignment="1">
      <alignment vertical="center"/>
    </xf>
    <xf numFmtId="0" fontId="7" fillId="0" borderId="30" xfId="0" applyFont="1" applyBorder="1" applyAlignment="1">
      <alignment horizontal="distributed" vertical="center"/>
    </xf>
    <xf numFmtId="0" fontId="7" fillId="0" borderId="31" xfId="0" applyFont="1" applyBorder="1" applyAlignment="1">
      <alignment horizontal="distributed" vertical="center"/>
    </xf>
    <xf numFmtId="0" fontId="7" fillId="0" borderId="32" xfId="0" applyFont="1" applyBorder="1" applyAlignment="1">
      <alignment horizontal="distributed" vertical="center"/>
    </xf>
    <xf numFmtId="0" fontId="7" fillId="0" borderId="33" xfId="0" applyFont="1" applyBorder="1" applyAlignment="1">
      <alignment horizontal="distributed" vertical="center"/>
    </xf>
    <xf numFmtId="0" fontId="7" fillId="0" borderId="34" xfId="0" applyFont="1" applyBorder="1" applyAlignment="1">
      <alignment horizontal="distributed" vertical="center"/>
    </xf>
    <xf numFmtId="0" fontId="7" fillId="0" borderId="35" xfId="0" applyFont="1" applyBorder="1" applyAlignment="1">
      <alignment horizontal="distributed" vertical="center"/>
    </xf>
    <xf numFmtId="197" fontId="7" fillId="0" borderId="20" xfId="0" applyNumberFormat="1" applyFont="1" applyFill="1" applyBorder="1" applyAlignment="1">
      <alignment vertical="center"/>
    </xf>
    <xf numFmtId="197" fontId="7" fillId="0" borderId="29" xfId="0" applyNumberFormat="1" applyFont="1" applyFill="1" applyBorder="1" applyAlignment="1">
      <alignment vertical="center"/>
    </xf>
    <xf numFmtId="197" fontId="7" fillId="0" borderId="28" xfId="0" applyNumberFormat="1" applyFont="1" applyFill="1" applyBorder="1" applyAlignment="1">
      <alignment vertical="center"/>
    </xf>
    <xf numFmtId="197" fontId="7" fillId="0" borderId="28" xfId="0" applyNumberFormat="1" applyFont="1" applyFill="1" applyBorder="1" applyAlignment="1">
      <alignment vertical="center"/>
    </xf>
    <xf numFmtId="197" fontId="7" fillId="0" borderId="36" xfId="0" applyNumberFormat="1" applyFont="1" applyFill="1" applyBorder="1" applyAlignment="1">
      <alignment vertical="center"/>
    </xf>
    <xf numFmtId="197" fontId="7" fillId="0" borderId="37" xfId="0" applyNumberFormat="1" applyFont="1" applyFill="1" applyBorder="1" applyAlignment="1">
      <alignment vertical="center"/>
    </xf>
    <xf numFmtId="197" fontId="7" fillId="0" borderId="38" xfId="0" applyNumberFormat="1" applyFont="1" applyFill="1" applyBorder="1" applyAlignment="1">
      <alignment vertical="center"/>
    </xf>
    <xf numFmtId="197" fontId="7" fillId="0" borderId="39" xfId="0" applyNumberFormat="1" applyFont="1" applyFill="1" applyBorder="1" applyAlignment="1">
      <alignment vertical="center"/>
    </xf>
    <xf numFmtId="197" fontId="7" fillId="0" borderId="40" xfId="0" applyNumberFormat="1" applyFont="1" applyFill="1" applyBorder="1" applyAlignment="1">
      <alignment vertical="center"/>
    </xf>
    <xf numFmtId="197" fontId="7" fillId="0" borderId="41" xfId="0" applyNumberFormat="1" applyFont="1" applyFill="1" applyBorder="1" applyAlignment="1">
      <alignment vertical="center"/>
    </xf>
    <xf numFmtId="197" fontId="7" fillId="0" borderId="27" xfId="0" applyNumberFormat="1" applyFont="1" applyFill="1" applyBorder="1" applyAlignment="1">
      <alignment vertical="center"/>
    </xf>
    <xf numFmtId="0" fontId="7" fillId="8" borderId="42" xfId="0" applyFont="1" applyFill="1" applyBorder="1" applyAlignment="1">
      <alignment horizontal="centerContinuous" vertical="center"/>
    </xf>
    <xf numFmtId="0" fontId="7" fillId="8" borderId="22" xfId="0" applyFont="1" applyFill="1" applyBorder="1" applyAlignment="1" quotePrefix="1">
      <alignment horizontal="centerContinuous" vertical="center"/>
    </xf>
    <xf numFmtId="194" fontId="7" fillId="0" borderId="41" xfId="0" applyNumberFormat="1" applyFont="1" applyFill="1" applyBorder="1" applyAlignment="1">
      <alignment vertical="center"/>
    </xf>
    <xf numFmtId="194" fontId="7" fillId="0" borderId="36" xfId="0" applyNumberFormat="1" applyFont="1" applyFill="1" applyBorder="1" applyAlignment="1">
      <alignment vertical="center"/>
    </xf>
    <xf numFmtId="194" fontId="7" fillId="0" borderId="37" xfId="0" applyNumberFormat="1" applyFont="1" applyFill="1" applyBorder="1" applyAlignment="1">
      <alignment vertical="center"/>
    </xf>
    <xf numFmtId="194" fontId="7" fillId="0" borderId="43" xfId="0" applyNumberFormat="1" applyFont="1" applyFill="1" applyBorder="1" applyAlignment="1" quotePrefix="1">
      <alignment vertical="center"/>
    </xf>
    <xf numFmtId="194" fontId="7" fillId="0" borderId="44" xfId="0" applyNumberFormat="1" applyFont="1" applyFill="1" applyBorder="1" applyAlignment="1" quotePrefix="1">
      <alignment vertical="center"/>
    </xf>
    <xf numFmtId="194" fontId="7" fillId="0" borderId="28" xfId="0" applyNumberFormat="1" applyFont="1" applyFill="1" applyBorder="1" applyAlignment="1">
      <alignment horizontal="right" vertical="center"/>
    </xf>
    <xf numFmtId="194" fontId="7" fillId="0" borderId="45" xfId="0" applyNumberFormat="1" applyFont="1" applyFill="1" applyBorder="1" applyAlignment="1">
      <alignment vertical="center"/>
    </xf>
    <xf numFmtId="194" fontId="7" fillId="0" borderId="46" xfId="0" applyNumberFormat="1" applyFont="1" applyFill="1" applyBorder="1" applyAlignment="1">
      <alignment vertical="center"/>
    </xf>
    <xf numFmtId="194" fontId="7" fillId="0" borderId="47" xfId="0" applyNumberFormat="1" applyFont="1" applyFill="1" applyBorder="1" applyAlignment="1">
      <alignment vertical="center"/>
    </xf>
    <xf numFmtId="194" fontId="7" fillId="0" borderId="48" xfId="0" applyNumberFormat="1" applyFont="1" applyFill="1" applyBorder="1" applyAlignment="1">
      <alignment vertical="center"/>
    </xf>
    <xf numFmtId="194" fontId="7" fillId="0" borderId="44" xfId="0" applyNumberFormat="1" applyFont="1" applyFill="1" applyBorder="1" applyAlignment="1">
      <alignment horizontal="right" vertical="center"/>
    </xf>
    <xf numFmtId="194" fontId="7" fillId="0" borderId="49" xfId="0" applyNumberFormat="1" applyFont="1" applyFill="1" applyBorder="1" applyAlignment="1" quotePrefix="1">
      <alignment vertical="center"/>
    </xf>
    <xf numFmtId="194" fontId="7" fillId="0" borderId="50" xfId="0" applyNumberFormat="1" applyFont="1" applyFill="1" applyBorder="1" applyAlignment="1" quotePrefix="1">
      <alignment vertical="center"/>
    </xf>
    <xf numFmtId="194" fontId="7" fillId="0" borderId="28" xfId="0" applyNumberFormat="1" applyFont="1" applyFill="1" applyBorder="1" applyAlignment="1" quotePrefix="1">
      <alignment vertical="center"/>
    </xf>
    <xf numFmtId="194" fontId="7" fillId="0" borderId="40" xfId="0" applyNumberFormat="1" applyFont="1" applyFill="1" applyBorder="1" applyAlignment="1">
      <alignment vertical="center"/>
    </xf>
    <xf numFmtId="194" fontId="7" fillId="0" borderId="50" xfId="0" applyNumberFormat="1" applyFont="1" applyFill="1" applyBorder="1" applyAlignment="1">
      <alignment vertical="center"/>
    </xf>
    <xf numFmtId="194" fontId="7" fillId="0" borderId="51" xfId="0" applyNumberFormat="1" applyFont="1" applyFill="1" applyBorder="1" applyAlignment="1">
      <alignment vertical="center"/>
    </xf>
    <xf numFmtId="194" fontId="7" fillId="0" borderId="52" xfId="0" applyNumberFormat="1" applyFont="1" applyFill="1" applyBorder="1" applyAlignment="1">
      <alignment vertical="center"/>
    </xf>
    <xf numFmtId="194" fontId="7" fillId="0" borderId="50" xfId="0" applyNumberFormat="1" applyFont="1" applyFill="1" applyBorder="1" applyAlignment="1">
      <alignment horizontal="right" vertical="center"/>
    </xf>
    <xf numFmtId="197" fontId="7" fillId="0" borderId="40" xfId="0" applyNumberFormat="1" applyFont="1" applyFill="1" applyBorder="1" applyAlignment="1">
      <alignment vertical="center"/>
    </xf>
    <xf numFmtId="197" fontId="7" fillId="0" borderId="53" xfId="0" applyNumberFormat="1" applyFont="1" applyFill="1" applyBorder="1" applyAlignment="1">
      <alignment vertical="center"/>
    </xf>
    <xf numFmtId="197" fontId="7" fillId="0" borderId="45" xfId="0" applyNumberFormat="1" applyFont="1" applyFill="1" applyBorder="1" applyAlignment="1">
      <alignment vertical="center"/>
    </xf>
    <xf numFmtId="194" fontId="7" fillId="0" borderId="27" xfId="0" applyNumberFormat="1" applyFont="1" applyFill="1" applyBorder="1" applyAlignment="1" quotePrefix="1">
      <alignment vertical="center"/>
    </xf>
    <xf numFmtId="194" fontId="7" fillId="0" borderId="54" xfId="0" applyNumberFormat="1" applyFont="1" applyFill="1" applyBorder="1" applyAlignment="1">
      <alignment vertical="center"/>
    </xf>
    <xf numFmtId="194" fontId="7" fillId="0" borderId="36" xfId="0" applyNumberFormat="1" applyFont="1" applyFill="1" applyBorder="1" applyAlignment="1">
      <alignment horizontal="right" vertical="center"/>
    </xf>
    <xf numFmtId="194" fontId="7" fillId="0" borderId="55" xfId="0" applyNumberFormat="1" applyFont="1" applyFill="1" applyBorder="1" applyAlignment="1">
      <alignment vertical="center"/>
    </xf>
    <xf numFmtId="194" fontId="7" fillId="0" borderId="56" xfId="0" applyNumberFormat="1" applyFont="1" applyFill="1" applyBorder="1" applyAlignment="1">
      <alignment vertical="center"/>
    </xf>
    <xf numFmtId="197" fontId="7" fillId="0" borderId="57" xfId="0" applyNumberFormat="1" applyFont="1" applyFill="1" applyBorder="1" applyAlignment="1">
      <alignment vertical="center"/>
    </xf>
    <xf numFmtId="194" fontId="7" fillId="0" borderId="58" xfId="0" applyNumberFormat="1" applyFont="1" applyFill="1" applyBorder="1" applyAlignment="1" quotePrefix="1">
      <alignment vertical="center"/>
    </xf>
    <xf numFmtId="194" fontId="7" fillId="0" borderId="37" xfId="0" applyNumberFormat="1" applyFont="1" applyFill="1" applyBorder="1" applyAlignment="1" quotePrefix="1">
      <alignment vertical="center"/>
    </xf>
    <xf numFmtId="194" fontId="7" fillId="0" borderId="38" xfId="0" applyNumberFormat="1" applyFont="1" applyFill="1" applyBorder="1" applyAlignment="1">
      <alignment vertical="center"/>
    </xf>
    <xf numFmtId="194" fontId="7" fillId="0" borderId="59" xfId="0" applyNumberFormat="1" applyFont="1" applyFill="1" applyBorder="1" applyAlignment="1">
      <alignment vertical="center"/>
    </xf>
    <xf numFmtId="194" fontId="7" fillId="0" borderId="60" xfId="0" applyNumberFormat="1" applyFont="1" applyFill="1" applyBorder="1" applyAlignment="1">
      <alignment vertical="center"/>
    </xf>
    <xf numFmtId="194" fontId="7" fillId="0" borderId="61" xfId="0" applyNumberFormat="1" applyFont="1" applyFill="1" applyBorder="1" applyAlignment="1">
      <alignment vertical="center"/>
    </xf>
    <xf numFmtId="194" fontId="7" fillId="0" borderId="62" xfId="0" applyNumberFormat="1" applyFont="1" applyFill="1" applyBorder="1" applyAlignment="1">
      <alignment vertical="center"/>
    </xf>
    <xf numFmtId="194" fontId="7" fillId="0" borderId="63" xfId="0" applyNumberFormat="1" applyFont="1" applyFill="1" applyBorder="1" applyAlignment="1">
      <alignment horizontal="right" vertical="center"/>
    </xf>
    <xf numFmtId="197" fontId="7" fillId="0" borderId="64" xfId="0" applyNumberFormat="1" applyFont="1" applyFill="1" applyBorder="1" applyAlignment="1">
      <alignment vertical="center"/>
    </xf>
    <xf numFmtId="194" fontId="7" fillId="0" borderId="65" xfId="0" applyNumberFormat="1" applyFont="1" applyFill="1" applyBorder="1" applyAlignment="1">
      <alignment vertical="center"/>
    </xf>
    <xf numFmtId="194" fontId="7" fillId="0" borderId="66" xfId="0" applyNumberFormat="1" applyFont="1" applyFill="1" applyBorder="1" applyAlignment="1">
      <alignment vertical="center"/>
    </xf>
    <xf numFmtId="194" fontId="7" fillId="0" borderId="67" xfId="0" applyNumberFormat="1" applyFont="1" applyFill="1" applyBorder="1" applyAlignment="1">
      <alignment vertical="center"/>
    </xf>
    <xf numFmtId="185" fontId="7" fillId="0" borderId="60" xfId="0" applyNumberFormat="1" applyFont="1" applyFill="1" applyBorder="1" applyAlignment="1">
      <alignment vertical="center"/>
    </xf>
    <xf numFmtId="194" fontId="7" fillId="0" borderId="68" xfId="0" applyNumberFormat="1" applyFont="1" applyFill="1" applyBorder="1" applyAlignment="1">
      <alignment vertical="center"/>
    </xf>
    <xf numFmtId="194" fontId="7" fillId="0" borderId="11" xfId="0" applyNumberFormat="1" applyFont="1" applyFill="1" applyBorder="1" applyAlignment="1">
      <alignment vertical="center"/>
    </xf>
    <xf numFmtId="194" fontId="7" fillId="0" borderId="69" xfId="0" applyNumberFormat="1" applyFont="1" applyFill="1" applyBorder="1" applyAlignment="1">
      <alignment vertical="center"/>
    </xf>
    <xf numFmtId="194" fontId="7" fillId="0" borderId="70" xfId="0" applyNumberFormat="1" applyFont="1" applyFill="1" applyBorder="1" applyAlignment="1">
      <alignment vertical="center"/>
    </xf>
    <xf numFmtId="194" fontId="7" fillId="0" borderId="68" xfId="0" applyNumberFormat="1" applyFont="1" applyFill="1" applyBorder="1" applyAlignment="1">
      <alignment horizontal="right" vertical="center"/>
    </xf>
    <xf numFmtId="194" fontId="7" fillId="0" borderId="43" xfId="0" applyNumberFormat="1" applyFont="1" applyFill="1" applyBorder="1" applyAlignment="1">
      <alignment vertical="center"/>
    </xf>
    <xf numFmtId="194" fontId="7" fillId="0" borderId="39" xfId="0" applyNumberFormat="1" applyFont="1" applyFill="1" applyBorder="1" applyAlignment="1">
      <alignment vertical="center"/>
    </xf>
    <xf numFmtId="194" fontId="7" fillId="0" borderId="44" xfId="0" applyNumberFormat="1" applyFont="1" applyFill="1" applyBorder="1" applyAlignment="1">
      <alignment vertical="center"/>
    </xf>
    <xf numFmtId="194" fontId="7" fillId="0" borderId="71" xfId="0" applyNumberFormat="1" applyFont="1" applyFill="1" applyBorder="1" applyAlignment="1">
      <alignment vertical="center"/>
    </xf>
    <xf numFmtId="194" fontId="7" fillId="0" borderId="49" xfId="0" applyNumberFormat="1" applyFont="1" applyFill="1" applyBorder="1" applyAlignment="1">
      <alignment vertical="center"/>
    </xf>
    <xf numFmtId="194" fontId="7" fillId="0" borderId="28" xfId="0" applyNumberFormat="1" applyFont="1" applyFill="1" applyBorder="1" applyAlignment="1">
      <alignment horizontal="right" vertical="center" wrapText="1"/>
    </xf>
    <xf numFmtId="194" fontId="7" fillId="0" borderId="58" xfId="0" applyNumberFormat="1" applyFont="1" applyFill="1" applyBorder="1" applyAlignment="1">
      <alignment vertical="center"/>
    </xf>
    <xf numFmtId="194" fontId="7" fillId="0" borderId="27" xfId="0" applyNumberFormat="1" applyFont="1" applyFill="1" applyBorder="1" applyAlignment="1">
      <alignment horizontal="right" vertical="center"/>
    </xf>
    <xf numFmtId="194" fontId="7" fillId="0" borderId="72" xfId="0" applyNumberFormat="1" applyFont="1" applyFill="1" applyBorder="1" applyAlignment="1">
      <alignment vertical="center"/>
    </xf>
    <xf numFmtId="194" fontId="7" fillId="0" borderId="54" xfId="0" applyNumberFormat="1" applyFont="1" applyFill="1" applyBorder="1" applyAlignment="1">
      <alignment horizontal="right" vertical="center"/>
    </xf>
    <xf numFmtId="197" fontId="7" fillId="0" borderId="60" xfId="0" applyNumberFormat="1" applyFont="1" applyBorder="1" applyAlignment="1">
      <alignment vertical="center"/>
    </xf>
    <xf numFmtId="194" fontId="7" fillId="0" borderId="15" xfId="0" applyNumberFormat="1" applyFont="1" applyFill="1" applyBorder="1" applyAlignment="1">
      <alignment vertical="center"/>
    </xf>
    <xf numFmtId="197" fontId="7" fillId="0" borderId="73" xfId="0" applyNumberFormat="1" applyFont="1" applyBorder="1" applyAlignment="1">
      <alignment vertical="center"/>
    </xf>
    <xf numFmtId="185" fontId="7" fillId="0" borderId="73" xfId="0" applyNumberFormat="1" applyFont="1" applyFill="1" applyBorder="1" applyAlignment="1">
      <alignment vertical="center"/>
    </xf>
    <xf numFmtId="194" fontId="7" fillId="0" borderId="12" xfId="0" applyNumberFormat="1" applyFont="1" applyBorder="1" applyAlignment="1">
      <alignment vertical="center"/>
    </xf>
    <xf numFmtId="194" fontId="7" fillId="0" borderId="73" xfId="0" applyNumberFormat="1" applyFont="1" applyBorder="1" applyAlignment="1">
      <alignment vertical="center"/>
    </xf>
    <xf numFmtId="194" fontId="7" fillId="0" borderId="66" xfId="0" applyNumberFormat="1" applyFont="1" applyFill="1" applyBorder="1" applyAlignment="1">
      <alignment vertical="center"/>
    </xf>
    <xf numFmtId="194" fontId="7" fillId="0" borderId="74" xfId="0" applyNumberFormat="1" applyFont="1" applyFill="1" applyBorder="1" applyAlignment="1">
      <alignment vertical="center"/>
    </xf>
    <xf numFmtId="194" fontId="7" fillId="0" borderId="12" xfId="0" applyNumberFormat="1" applyFont="1" applyFill="1" applyBorder="1" applyAlignment="1">
      <alignment vertical="center"/>
    </xf>
    <xf numFmtId="194" fontId="7" fillId="0" borderId="73" xfId="0" applyNumberFormat="1" applyFont="1" applyFill="1" applyBorder="1" applyAlignment="1">
      <alignment vertical="center"/>
    </xf>
    <xf numFmtId="194" fontId="7" fillId="0" borderId="15" xfId="0" applyNumberFormat="1" applyFont="1" applyFill="1" applyBorder="1" applyAlignment="1">
      <alignment vertical="center"/>
    </xf>
    <xf numFmtId="194" fontId="7" fillId="0" borderId="13" xfId="0" applyNumberFormat="1" applyFont="1" applyFill="1" applyBorder="1" applyAlignment="1">
      <alignment vertical="center"/>
    </xf>
    <xf numFmtId="0" fontId="7" fillId="0" borderId="31" xfId="0" applyFont="1" applyBorder="1" applyAlignment="1" quotePrefix="1">
      <alignment horizontal="distributed" vertical="center" wrapText="1"/>
    </xf>
    <xf numFmtId="0" fontId="7" fillId="0" borderId="75" xfId="0" applyFont="1" applyBorder="1" applyAlignment="1" quotePrefix="1">
      <alignment horizontal="distributed" vertical="center" wrapText="1"/>
    </xf>
    <xf numFmtId="194" fontId="7" fillId="0" borderId="76" xfId="0" applyNumberFormat="1" applyFont="1" applyBorder="1" applyAlignment="1">
      <alignment vertical="center"/>
    </xf>
    <xf numFmtId="194" fontId="7" fillId="0" borderId="60" xfId="0" applyNumberFormat="1" applyFont="1" applyBorder="1" applyAlignment="1">
      <alignment vertical="center"/>
    </xf>
    <xf numFmtId="194" fontId="7" fillId="0" borderId="76" xfId="0" applyNumberFormat="1" applyFont="1" applyFill="1" applyBorder="1" applyAlignment="1">
      <alignment vertical="center"/>
    </xf>
    <xf numFmtId="194" fontId="7" fillId="0" borderId="60" xfId="0" applyNumberFormat="1" applyFont="1" applyFill="1" applyBorder="1" applyAlignment="1">
      <alignment vertical="center"/>
    </xf>
    <xf numFmtId="194" fontId="7" fillId="0" borderId="77" xfId="0" applyNumberFormat="1" applyFont="1" applyFill="1" applyBorder="1" applyAlignment="1">
      <alignment vertical="center"/>
    </xf>
    <xf numFmtId="194" fontId="7" fillId="0" borderId="59" xfId="0" applyNumberFormat="1" applyFont="1" applyFill="1" applyBorder="1" applyAlignment="1">
      <alignment vertical="center"/>
    </xf>
    <xf numFmtId="194" fontId="7" fillId="0" borderId="78" xfId="0" applyNumberFormat="1" applyFont="1" applyFill="1" applyBorder="1" applyAlignment="1">
      <alignment vertical="center"/>
    </xf>
    <xf numFmtId="194" fontId="7" fillId="0" borderId="79" xfId="0" applyNumberFormat="1" applyFont="1" applyFill="1" applyBorder="1" applyAlignment="1">
      <alignment vertical="center"/>
    </xf>
    <xf numFmtId="194" fontId="7" fillId="0" borderId="80" xfId="0" applyNumberFormat="1" applyFont="1" applyFill="1" applyBorder="1" applyAlignment="1">
      <alignment vertical="center"/>
    </xf>
    <xf numFmtId="194" fontId="7" fillId="0" borderId="81" xfId="0" applyNumberFormat="1" applyFont="1" applyFill="1" applyBorder="1" applyAlignment="1">
      <alignment vertical="center"/>
    </xf>
    <xf numFmtId="194" fontId="7" fillId="0" borderId="77" xfId="0" applyNumberFormat="1" applyFont="1" applyFill="1" applyBorder="1" applyAlignment="1">
      <alignment horizontal="right" vertical="center"/>
    </xf>
    <xf numFmtId="194" fontId="7" fillId="0" borderId="59" xfId="0" applyNumberFormat="1" applyFont="1" applyFill="1" applyBorder="1" applyAlignment="1">
      <alignment horizontal="right" vertical="center"/>
    </xf>
    <xf numFmtId="194" fontId="7" fillId="0" borderId="82" xfId="0" applyNumberFormat="1" applyFont="1" applyFill="1" applyBorder="1" applyAlignment="1">
      <alignment vertical="center"/>
    </xf>
    <xf numFmtId="194" fontId="7" fillId="0" borderId="14" xfId="0" applyNumberFormat="1" applyFont="1" applyFill="1" applyBorder="1" applyAlignment="1">
      <alignment vertical="center"/>
    </xf>
    <xf numFmtId="0" fontId="7" fillId="0" borderId="83" xfId="0" applyFont="1" applyBorder="1" applyAlignment="1" quotePrefix="1">
      <alignment horizontal="distributed" vertical="center" wrapText="1"/>
    </xf>
    <xf numFmtId="0" fontId="7" fillId="0" borderId="35" xfId="0" applyFont="1" applyBorder="1" applyAlignment="1" quotePrefix="1">
      <alignment horizontal="distributed" vertical="center" wrapText="1"/>
    </xf>
    <xf numFmtId="194" fontId="7" fillId="0" borderId="12" xfId="0" applyNumberFormat="1" applyFont="1" applyFill="1" applyBorder="1" applyAlignment="1">
      <alignment horizontal="right" vertical="center"/>
    </xf>
    <xf numFmtId="194" fontId="7" fillId="0" borderId="60" xfId="0" applyNumberFormat="1" applyFont="1" applyFill="1" applyBorder="1" applyAlignment="1">
      <alignment horizontal="right" vertical="center"/>
    </xf>
    <xf numFmtId="194" fontId="7" fillId="0" borderId="65" xfId="0" applyNumberFormat="1" applyFont="1" applyFill="1" applyBorder="1" applyAlignment="1">
      <alignment vertical="center"/>
    </xf>
    <xf numFmtId="194" fontId="7" fillId="0" borderId="67" xfId="0" applyNumberFormat="1" applyFont="1" applyFill="1" applyBorder="1" applyAlignment="1">
      <alignment vertical="center"/>
    </xf>
    <xf numFmtId="194" fontId="7" fillId="0" borderId="84" xfId="0" applyNumberFormat="1" applyFont="1" applyFill="1" applyBorder="1" applyAlignment="1">
      <alignment vertical="center"/>
    </xf>
    <xf numFmtId="194" fontId="7" fillId="0" borderId="85" xfId="0" applyNumberFormat="1" applyFont="1" applyFill="1" applyBorder="1" applyAlignment="1">
      <alignment vertical="center"/>
    </xf>
    <xf numFmtId="194" fontId="7" fillId="0" borderId="86" xfId="0" applyNumberFormat="1" applyFont="1" applyFill="1" applyBorder="1" applyAlignment="1">
      <alignment vertical="center"/>
    </xf>
    <xf numFmtId="194" fontId="7" fillId="0" borderId="87" xfId="0" applyNumberFormat="1" applyFont="1" applyFill="1" applyBorder="1" applyAlignment="1">
      <alignment vertical="center"/>
    </xf>
    <xf numFmtId="0" fontId="7" fillId="0" borderId="88" xfId="0" applyFont="1" applyBorder="1" applyAlignment="1" quotePrefix="1">
      <alignment horizontal="distributed" vertical="center" wrapText="1"/>
    </xf>
    <xf numFmtId="0" fontId="7" fillId="0" borderId="89" xfId="0" applyFont="1" applyBorder="1" applyAlignment="1" quotePrefix="1">
      <alignment horizontal="distributed" vertical="center" wrapText="1"/>
    </xf>
    <xf numFmtId="38" fontId="7" fillId="8" borderId="25" xfId="0" applyNumberFormat="1" applyFont="1" applyFill="1" applyBorder="1" applyAlignment="1" applyProtection="1">
      <alignment horizontal="center" vertical="center" wrapText="1"/>
      <protection/>
    </xf>
    <xf numFmtId="38" fontId="7" fillId="8" borderId="90" xfId="0" applyNumberFormat="1" applyFont="1" applyFill="1" applyBorder="1" applyAlignment="1" applyProtection="1">
      <alignment horizontal="center" vertical="center" wrapText="1"/>
      <protection/>
    </xf>
    <xf numFmtId="38" fontId="7" fillId="8" borderId="91" xfId="0" applyNumberFormat="1" applyFont="1" applyFill="1" applyBorder="1" applyAlignment="1" applyProtection="1">
      <alignment horizontal="center" vertical="center" wrapText="1"/>
      <protection/>
    </xf>
    <xf numFmtId="38" fontId="7" fillId="8" borderId="92" xfId="0" applyNumberFormat="1" applyFont="1" applyFill="1" applyBorder="1" applyAlignment="1">
      <alignment horizontal="distributed" vertical="center"/>
    </xf>
    <xf numFmtId="38" fontId="7" fillId="8" borderId="93" xfId="0" applyNumberFormat="1" applyFont="1" applyFill="1" applyBorder="1" applyAlignment="1">
      <alignment horizontal="distributed" vertical="center"/>
    </xf>
    <xf numFmtId="38" fontId="7" fillId="8" borderId="94" xfId="0" applyNumberFormat="1" applyFont="1" applyFill="1" applyBorder="1" applyAlignment="1">
      <alignment horizontal="distributed" vertical="center"/>
    </xf>
    <xf numFmtId="0" fontId="7" fillId="8" borderId="80" xfId="0" applyFont="1" applyFill="1" applyBorder="1" applyAlignment="1" quotePrefix="1">
      <alignment horizontal="distributed" vertical="center"/>
    </xf>
    <xf numFmtId="0" fontId="7" fillId="8" borderId="95" xfId="0" applyFont="1" applyFill="1" applyBorder="1" applyAlignment="1" quotePrefix="1">
      <alignment horizontal="distributed" vertical="center"/>
    </xf>
    <xf numFmtId="0" fontId="7" fillId="8" borderId="72" xfId="0" applyFont="1" applyFill="1" applyBorder="1" applyAlignment="1" quotePrefix="1">
      <alignment horizontal="distributed" vertical="center"/>
    </xf>
    <xf numFmtId="38" fontId="7" fillId="8" borderId="17" xfId="0" applyNumberFormat="1" applyFont="1" applyFill="1" applyBorder="1" applyAlignment="1">
      <alignment horizontal="distributed" vertical="center"/>
    </xf>
    <xf numFmtId="38" fontId="7" fillId="8" borderId="90" xfId="0" applyNumberFormat="1" applyFont="1" applyFill="1" applyBorder="1" applyAlignment="1">
      <alignment horizontal="distributed" vertical="center"/>
    </xf>
    <xf numFmtId="38" fontId="7" fillId="8" borderId="96" xfId="0" applyNumberFormat="1" applyFont="1" applyFill="1" applyBorder="1" applyAlignment="1">
      <alignment horizontal="distributed" vertical="center"/>
    </xf>
    <xf numFmtId="0" fontId="7" fillId="8" borderId="17" xfId="0" applyFont="1" applyFill="1" applyBorder="1" applyAlignment="1">
      <alignment horizontal="distributed" vertical="center"/>
    </xf>
    <xf numFmtId="0" fontId="7" fillId="8" borderId="90" xfId="0" applyFont="1" applyFill="1" applyBorder="1" applyAlignment="1">
      <alignment horizontal="distributed" vertical="center"/>
    </xf>
    <xf numFmtId="0" fontId="7" fillId="8" borderId="96" xfId="0" applyFont="1" applyFill="1" applyBorder="1" applyAlignment="1">
      <alignment horizontal="distributed" vertical="center"/>
    </xf>
    <xf numFmtId="0" fontId="7" fillId="8" borderId="80" xfId="0" applyFont="1" applyFill="1" applyBorder="1" applyAlignment="1" quotePrefix="1">
      <alignment horizontal="distributed" vertical="center" wrapText="1"/>
    </xf>
    <xf numFmtId="0" fontId="7" fillId="8" borderId="95" xfId="0" applyFont="1" applyFill="1" applyBorder="1" applyAlignment="1">
      <alignment horizontal="distributed" vertical="center"/>
    </xf>
    <xf numFmtId="0" fontId="7" fillId="8" borderId="72" xfId="0" applyFont="1" applyFill="1" applyBorder="1" applyAlignment="1">
      <alignment horizontal="distributed" vertical="center"/>
    </xf>
    <xf numFmtId="0" fontId="7" fillId="8" borderId="17" xfId="0" applyFont="1" applyFill="1" applyBorder="1" applyAlignment="1" quotePrefix="1">
      <alignment horizontal="distributed" vertical="center" wrapText="1"/>
    </xf>
    <xf numFmtId="0" fontId="7" fillId="8" borderId="97" xfId="0" applyFont="1" applyFill="1" applyBorder="1" applyAlignment="1" quotePrefix="1">
      <alignment horizontal="distributed" vertical="center" wrapText="1"/>
    </xf>
    <xf numFmtId="0" fontId="7" fillId="8" borderId="80" xfId="0" applyFont="1" applyFill="1" applyBorder="1" applyAlignment="1">
      <alignment horizontal="distributed" vertical="center" wrapText="1"/>
    </xf>
    <xf numFmtId="0" fontId="7" fillId="8" borderId="17" xfId="0" applyFont="1" applyFill="1" applyBorder="1" applyAlignment="1">
      <alignment horizontal="distributed" vertical="center" wrapText="1"/>
    </xf>
    <xf numFmtId="0" fontId="7" fillId="8" borderId="80" xfId="0" applyFont="1" applyFill="1" applyBorder="1" applyAlignment="1">
      <alignment horizontal="distributed" vertical="center"/>
    </xf>
    <xf numFmtId="0" fontId="8" fillId="8" borderId="90" xfId="0" applyFont="1" applyFill="1" applyBorder="1" applyAlignment="1">
      <alignment horizontal="distributed" vertical="center"/>
    </xf>
    <xf numFmtId="0" fontId="8" fillId="8" borderId="91" xfId="0" applyFont="1" applyFill="1" applyBorder="1" applyAlignment="1">
      <alignment horizontal="distributed" vertical="center"/>
    </xf>
    <xf numFmtId="0" fontId="7" fillId="8" borderId="92" xfId="0" applyFont="1" applyFill="1" applyBorder="1" applyAlignment="1">
      <alignment horizontal="distributed" vertical="center" wrapText="1"/>
    </xf>
    <xf numFmtId="0" fontId="8" fillId="8" borderId="93" xfId="0" applyFont="1" applyFill="1" applyBorder="1" applyAlignment="1">
      <alignment horizontal="distributed" vertical="center"/>
    </xf>
    <xf numFmtId="0" fontId="8" fillId="8" borderId="87" xfId="0" applyFont="1" applyFill="1" applyBorder="1" applyAlignment="1">
      <alignment horizontal="distributed" vertical="center"/>
    </xf>
    <xf numFmtId="37" fontId="11" fillId="0" borderId="0" xfId="0" applyNumberFormat="1" applyFont="1" applyAlignment="1">
      <alignment horizontal="center" vertical="center"/>
    </xf>
    <xf numFmtId="0" fontId="7" fillId="8" borderId="98" xfId="0" applyFont="1" applyFill="1" applyBorder="1" applyAlignment="1" quotePrefix="1">
      <alignment horizontal="distributed" vertical="center"/>
    </xf>
    <xf numFmtId="0" fontId="7" fillId="8" borderId="18" xfId="0" applyFont="1" applyFill="1" applyBorder="1" applyAlignment="1">
      <alignment horizontal="distributed" vertical="center"/>
    </xf>
    <xf numFmtId="0" fontId="7" fillId="8" borderId="99" xfId="0" applyFont="1" applyFill="1" applyBorder="1" applyAlignment="1">
      <alignment horizontal="distributed" vertical="center"/>
    </xf>
    <xf numFmtId="0" fontId="7" fillId="8" borderId="100" xfId="0" applyFont="1" applyFill="1" applyBorder="1" applyAlignment="1">
      <alignment horizontal="center" vertical="center"/>
    </xf>
    <xf numFmtId="0" fontId="7" fillId="8" borderId="101" xfId="0" applyFont="1" applyFill="1" applyBorder="1" applyAlignment="1">
      <alignment horizontal="center" vertical="center"/>
    </xf>
    <xf numFmtId="0" fontId="7" fillId="8" borderId="102" xfId="0" applyFont="1" applyFill="1" applyBorder="1" applyAlignment="1">
      <alignment horizontal="center" vertical="center"/>
    </xf>
    <xf numFmtId="0" fontId="7" fillId="8" borderId="67" xfId="0" applyFont="1" applyFill="1" applyBorder="1" applyAlignment="1">
      <alignment horizontal="left" vertical="center" wrapText="1" shrinkToFit="1"/>
    </xf>
    <xf numFmtId="0" fontId="7" fillId="8" borderId="95" xfId="0" applyFont="1" applyFill="1" applyBorder="1" applyAlignment="1">
      <alignment horizontal="left" vertical="center" shrinkToFit="1"/>
    </xf>
    <xf numFmtId="0" fontId="7" fillId="8" borderId="81" xfId="0" applyFont="1" applyFill="1" applyBorder="1" applyAlignment="1">
      <alignment horizontal="left" vertical="center" shrinkToFit="1"/>
    </xf>
    <xf numFmtId="0" fontId="7" fillId="8" borderId="25" xfId="0" applyFont="1" applyFill="1" applyBorder="1" applyAlignment="1">
      <alignment horizontal="center" vertical="center" wrapText="1"/>
    </xf>
    <xf numFmtId="0" fontId="7" fillId="8" borderId="90" xfId="0" applyFont="1" applyFill="1" applyBorder="1" applyAlignment="1">
      <alignment horizontal="center" vertical="center" wrapText="1"/>
    </xf>
    <xf numFmtId="0" fontId="7" fillId="8" borderId="91" xfId="0" applyFont="1" applyFill="1" applyBorder="1" applyAlignment="1">
      <alignment horizontal="center" vertical="center" wrapText="1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2 2" xfId="64"/>
    <cellStyle name="標準 3" xfId="65"/>
    <cellStyle name="標準 4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1\w264148$\01%20&#26222;&#36890;&#20132;&#20184;&#31246;&#65288;&#21454;&#20837;&#65289;\H22&#26222;&#36890;&#20132;&#20184;&#31246;&#65288;&#21454;&#20837;&#65289;\07%20&#65324;&#32013;&#21697;&#29289;\100802_&#24403;&#21021;&#26368;&#32066;\10&#20132;&#20184;&#31246;\25_&#28363;&#36032;&#30476;\050002901&#31532;&#19968;&#34920;_&#38656;&#35201;&#32207;&#25324;&#34920;_&#32076;&#36027;&#21029;&#12539;&#24066;&#30010;&#26449;&#2102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1\w308310$\Users\w301702\AppData\Local\Microsoft\Windows\Temporary%20Internet%20Files\Content.Outlook\IL34CG8N\&#12304;&#20316;&#26989;&#29992;&#12305;050002901&#31532;&#19968;&#34920;_&#38656;&#35201;&#32207;&#25324;&#34920;_&#32076;&#36027;&#21029;&#12539;&#24066;&#30010;&#26449;&#21029;_L08_201507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1\w308310$\Users\w301702\AppData\Local\Microsoft\Windows\Temporary%20Internet%20Files\Content.Outlook\IL34CG8N\150008201&#31532;&#20108;&#34920;_&#26222;&#36890;&#20132;&#20184;&#31246;&#12398;&#20132;&#20184;&#22522;&#28310;&#38989;&#12395;&#38306;&#12377;&#12427;&#35519;_L08_2015070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1\w308310$\Users\w306843\AppData\Local\Temp\Temp1_01_&#12456;&#12463;&#12475;&#12523;.zip\20150701_L08\&#28363;&#36032;&#30476;\000000_&#28363;&#36032;&#30476;\EXCEL\001000101&#31246;&#30446;&#21029;&#22522;&#28310;&#36001;&#25919;&#21454;&#20837;&#38989;&#19968;&#35239;&#34920;_L08_2015070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1\w308310$\Users\w306843\AppData\Local\Temp\Temp1_01_&#12456;&#12463;&#12475;&#12523;.zip\20150701_L08\&#28363;&#36032;&#30476;\000000_&#28363;&#36032;&#30476;\EXCEL\004000401&#24066;&#30010;&#26449;&#27665;&#31246;&#25152;&#24471;&#21106;_L08_2015070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1\w308310$\Users\w306843\AppData\Local\Temp\Temp1_01_&#12456;&#12463;&#12475;&#12523;.zip\20150701_L08\&#28363;&#36032;&#30476;\000000_&#28363;&#36032;&#30476;\EXCEL\022002301&#33258;&#21205;&#36554;&#37325;&#37327;&#35698;&#19982;&#31246;_L08_2015070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1\w308310$\Users\w306843\AppData\Local\Temp\Temp1_01_&#12456;&#12463;&#12475;&#12523;.zip\20150701_L08\&#28363;&#36032;&#30476;\000000_&#28363;&#36032;&#30476;\EXCEL\010001001&#22320;&#26041;&#28040;&#36027;&#31246;&#20132;&#20184;&#37329;_L08_201507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環境"/>
      <sheetName val="項目"/>
      <sheetName val="ﾃﾞｰﾀ"/>
      <sheetName val="ﾌﾗｸﾞ"/>
      <sheetName val="本表"/>
      <sheetName val="定数"/>
      <sheetName val="補正係数"/>
    </sheetNames>
    <sheetDataSet>
      <sheetData sheetId="2">
        <row r="20">
          <cell r="N20">
            <v>275171</v>
          </cell>
          <cell r="O20">
            <v>29002</v>
          </cell>
        </row>
        <row r="21">
          <cell r="N21">
            <v>266505</v>
          </cell>
          <cell r="O21">
            <v>22628</v>
          </cell>
        </row>
        <row r="22">
          <cell r="N22">
            <v>40538</v>
          </cell>
          <cell r="O22">
            <v>6374</v>
          </cell>
        </row>
        <row r="23">
          <cell r="N23">
            <v>145014</v>
          </cell>
          <cell r="O23">
            <v>6000</v>
          </cell>
        </row>
        <row r="24">
          <cell r="N24">
            <v>203753</v>
          </cell>
          <cell r="O24">
            <v>49516</v>
          </cell>
        </row>
        <row r="25">
          <cell r="N25">
            <v>125090</v>
          </cell>
          <cell r="O25">
            <v>12522</v>
          </cell>
        </row>
        <row r="26">
          <cell r="N26">
            <v>23622</v>
          </cell>
          <cell r="O26">
            <v>586</v>
          </cell>
        </row>
        <row r="27">
          <cell r="N27">
            <v>35000</v>
          </cell>
          <cell r="O27">
            <v>2409</v>
          </cell>
        </row>
        <row r="28">
          <cell r="N28">
            <v>34208</v>
          </cell>
          <cell r="O28">
            <v>2393</v>
          </cell>
        </row>
        <row r="29">
          <cell r="N29">
            <v>28894</v>
          </cell>
          <cell r="O29">
            <v>9482</v>
          </cell>
        </row>
        <row r="30">
          <cell r="N30">
            <v>46032</v>
          </cell>
          <cell r="O30">
            <v>15092</v>
          </cell>
        </row>
        <row r="31">
          <cell r="N31">
            <v>29053</v>
          </cell>
          <cell r="O31">
            <v>7031</v>
          </cell>
        </row>
        <row r="32">
          <cell r="N32">
            <v>203753</v>
          </cell>
          <cell r="O32">
            <v>49516</v>
          </cell>
        </row>
        <row r="33">
          <cell r="N33">
            <v>82613</v>
          </cell>
          <cell r="O33">
            <v>2571</v>
          </cell>
        </row>
        <row r="34">
          <cell r="N34">
            <v>36339</v>
          </cell>
          <cell r="O34">
            <v>8871</v>
          </cell>
        </row>
        <row r="35">
          <cell r="N35">
            <v>36177</v>
          </cell>
          <cell r="O35">
            <v>1081</v>
          </cell>
        </row>
        <row r="36">
          <cell r="N36">
            <v>23622</v>
          </cell>
          <cell r="O36">
            <v>586</v>
          </cell>
        </row>
        <row r="37">
          <cell r="N37">
            <v>35000</v>
          </cell>
          <cell r="O37">
            <v>2409</v>
          </cell>
        </row>
        <row r="38">
          <cell r="N38">
            <v>34208</v>
          </cell>
          <cell r="O38">
            <v>2393</v>
          </cell>
        </row>
        <row r="39">
          <cell r="N39">
            <v>28894</v>
          </cell>
          <cell r="O39">
            <v>9482</v>
          </cell>
        </row>
        <row r="40">
          <cell r="N40">
            <v>46032</v>
          </cell>
          <cell r="O40">
            <v>15092</v>
          </cell>
        </row>
        <row r="41">
          <cell r="N41">
            <v>29053</v>
          </cell>
          <cell r="O41">
            <v>7031</v>
          </cell>
        </row>
        <row r="42">
          <cell r="N42">
            <v>125090</v>
          </cell>
          <cell r="O42">
            <v>12522</v>
          </cell>
        </row>
        <row r="43">
          <cell r="N43">
            <v>82613</v>
          </cell>
          <cell r="O43">
            <v>2571</v>
          </cell>
        </row>
        <row r="44">
          <cell r="N44">
            <v>36339</v>
          </cell>
          <cell r="O44">
            <v>8871</v>
          </cell>
        </row>
        <row r="45">
          <cell r="N45">
            <v>36177</v>
          </cell>
          <cell r="O45">
            <v>1081</v>
          </cell>
        </row>
        <row r="46">
          <cell r="N46">
            <v>135829</v>
          </cell>
          <cell r="O46">
            <v>6707</v>
          </cell>
        </row>
        <row r="47">
          <cell r="N47">
            <v>110210</v>
          </cell>
          <cell r="O47">
            <v>4763</v>
          </cell>
        </row>
        <row r="48">
          <cell r="N48">
            <v>38128</v>
          </cell>
          <cell r="O48">
            <v>1944</v>
          </cell>
        </row>
        <row r="49">
          <cell r="N49">
            <v>124031</v>
          </cell>
          <cell r="O49">
            <v>1803</v>
          </cell>
        </row>
        <row r="50">
          <cell r="N50">
            <v>98049</v>
          </cell>
          <cell r="O50">
            <v>2171</v>
          </cell>
        </row>
        <row r="51">
          <cell r="N51">
            <v>71386</v>
          </cell>
          <cell r="O51">
            <v>3105</v>
          </cell>
        </row>
        <row r="52">
          <cell r="N52">
            <v>167392</v>
          </cell>
          <cell r="O52">
            <v>41780</v>
          </cell>
        </row>
        <row r="53">
          <cell r="N53">
            <v>58510</v>
          </cell>
          <cell r="O53">
            <v>4597</v>
          </cell>
        </row>
        <row r="54">
          <cell r="N54">
            <v>41331</v>
          </cell>
          <cell r="O54">
            <v>11814</v>
          </cell>
        </row>
        <row r="55">
          <cell r="N55">
            <v>45608</v>
          </cell>
          <cell r="O55">
            <v>6136</v>
          </cell>
        </row>
        <row r="56">
          <cell r="N56">
            <v>39843</v>
          </cell>
          <cell r="O56">
            <v>4136</v>
          </cell>
        </row>
        <row r="57">
          <cell r="N57">
            <v>38024</v>
          </cell>
          <cell r="O57">
            <v>15097</v>
          </cell>
        </row>
        <row r="58">
          <cell r="N58">
            <v>85122</v>
          </cell>
          <cell r="O58">
            <v>3872</v>
          </cell>
        </row>
        <row r="59">
          <cell r="N59">
            <v>47338</v>
          </cell>
          <cell r="O59">
            <v>1483</v>
          </cell>
        </row>
        <row r="60">
          <cell r="N60">
            <v>52954</v>
          </cell>
          <cell r="O60">
            <v>2389</v>
          </cell>
        </row>
        <row r="61">
          <cell r="N61">
            <v>57745</v>
          </cell>
          <cell r="O61">
            <v>5202</v>
          </cell>
        </row>
        <row r="62">
          <cell r="N62">
            <v>18387</v>
          </cell>
          <cell r="O62">
            <v>946</v>
          </cell>
        </row>
        <row r="63">
          <cell r="N63">
            <v>45227</v>
          </cell>
          <cell r="O63">
            <v>4256</v>
          </cell>
        </row>
        <row r="64">
          <cell r="N64">
            <v>128839</v>
          </cell>
          <cell r="O64">
            <v>43771</v>
          </cell>
        </row>
        <row r="65">
          <cell r="N65">
            <v>38958</v>
          </cell>
          <cell r="O65">
            <v>6438</v>
          </cell>
        </row>
        <row r="66">
          <cell r="N66">
            <v>41663</v>
          </cell>
          <cell r="O66">
            <v>8612</v>
          </cell>
        </row>
        <row r="67">
          <cell r="N67">
            <v>37299</v>
          </cell>
          <cell r="O67">
            <v>18004</v>
          </cell>
        </row>
        <row r="68">
          <cell r="N68">
            <v>48002</v>
          </cell>
          <cell r="O68">
            <v>3228</v>
          </cell>
        </row>
        <row r="69">
          <cell r="N69">
            <v>37264</v>
          </cell>
          <cell r="O69">
            <v>6031</v>
          </cell>
        </row>
        <row r="70">
          <cell r="N70">
            <v>31991</v>
          </cell>
          <cell r="O70">
            <v>1458</v>
          </cell>
        </row>
        <row r="71">
          <cell r="N71">
            <v>209680</v>
          </cell>
          <cell r="O71">
            <v>35209</v>
          </cell>
        </row>
        <row r="72">
          <cell r="N72">
            <v>153710</v>
          </cell>
          <cell r="O72">
            <v>30761</v>
          </cell>
        </row>
        <row r="73">
          <cell r="N73">
            <v>31760</v>
          </cell>
          <cell r="O73">
            <v>2505</v>
          </cell>
        </row>
        <row r="74">
          <cell r="N74">
            <v>47548</v>
          </cell>
          <cell r="O74">
            <v>1943</v>
          </cell>
        </row>
        <row r="75">
          <cell r="N75">
            <v>209680</v>
          </cell>
          <cell r="O75">
            <v>35209</v>
          </cell>
        </row>
        <row r="76">
          <cell r="N76">
            <v>75896</v>
          </cell>
          <cell r="O76">
            <v>3607</v>
          </cell>
        </row>
        <row r="77">
          <cell r="N77">
            <v>44865</v>
          </cell>
          <cell r="O77">
            <v>19926</v>
          </cell>
        </row>
        <row r="78">
          <cell r="N78">
            <v>27031</v>
          </cell>
          <cell r="O78">
            <v>1101</v>
          </cell>
        </row>
        <row r="79">
          <cell r="N79">
            <v>49756</v>
          </cell>
          <cell r="O79">
            <v>4010</v>
          </cell>
        </row>
        <row r="80">
          <cell r="N80">
            <v>38403</v>
          </cell>
          <cell r="O80">
            <v>2116</v>
          </cell>
        </row>
        <row r="81">
          <cell r="N81">
            <v>31760</v>
          </cell>
          <cell r="O81">
            <v>2505</v>
          </cell>
        </row>
        <row r="82">
          <cell r="N82">
            <v>47548</v>
          </cell>
          <cell r="O82">
            <v>1943</v>
          </cell>
        </row>
        <row r="83">
          <cell r="N83">
            <v>153710</v>
          </cell>
          <cell r="O83">
            <v>30761</v>
          </cell>
        </row>
        <row r="84">
          <cell r="N84">
            <v>75896</v>
          </cell>
          <cell r="O84">
            <v>3607</v>
          </cell>
        </row>
        <row r="85">
          <cell r="N85">
            <v>44865</v>
          </cell>
          <cell r="O85">
            <v>19926</v>
          </cell>
        </row>
        <row r="86">
          <cell r="N86">
            <v>27031</v>
          </cell>
          <cell r="O86">
            <v>1101</v>
          </cell>
        </row>
        <row r="87">
          <cell r="N87">
            <v>49756</v>
          </cell>
          <cell r="O87">
            <v>4010</v>
          </cell>
        </row>
        <row r="88">
          <cell r="N88">
            <v>38403</v>
          </cell>
          <cell r="O88">
            <v>2116</v>
          </cell>
        </row>
        <row r="89">
          <cell r="N89">
            <v>86838</v>
          </cell>
          <cell r="O89">
            <v>19070</v>
          </cell>
        </row>
        <row r="90">
          <cell r="N90">
            <v>70452</v>
          </cell>
          <cell r="O90">
            <v>17792</v>
          </cell>
        </row>
        <row r="91">
          <cell r="N91">
            <v>31965</v>
          </cell>
          <cell r="O91">
            <v>1278</v>
          </cell>
        </row>
        <row r="92">
          <cell r="N92">
            <v>86838</v>
          </cell>
          <cell r="O92">
            <v>19070</v>
          </cell>
        </row>
        <row r="93">
          <cell r="N93">
            <v>37789</v>
          </cell>
          <cell r="O93">
            <v>4805</v>
          </cell>
        </row>
        <row r="94">
          <cell r="N94">
            <v>26919</v>
          </cell>
          <cell r="O94">
            <v>8932</v>
          </cell>
        </row>
        <row r="95">
          <cell r="N95">
            <v>37998</v>
          </cell>
          <cell r="O95">
            <v>4055</v>
          </cell>
        </row>
        <row r="96">
          <cell r="N96">
            <v>31965</v>
          </cell>
          <cell r="O96">
            <v>1278</v>
          </cell>
        </row>
        <row r="97">
          <cell r="N97">
            <v>70452</v>
          </cell>
          <cell r="O97">
            <v>17792</v>
          </cell>
        </row>
        <row r="98">
          <cell r="N98">
            <v>37789</v>
          </cell>
          <cell r="O98">
            <v>4805</v>
          </cell>
        </row>
        <row r="99">
          <cell r="N99">
            <v>26919</v>
          </cell>
          <cell r="O99">
            <v>8932</v>
          </cell>
        </row>
        <row r="100">
          <cell r="N100">
            <v>37998</v>
          </cell>
          <cell r="O100">
            <v>4055</v>
          </cell>
        </row>
        <row r="101">
          <cell r="N101">
            <v>62926</v>
          </cell>
          <cell r="O101">
            <v>9751</v>
          </cell>
        </row>
        <row r="102">
          <cell r="N102">
            <v>40230</v>
          </cell>
          <cell r="O102">
            <v>3314</v>
          </cell>
        </row>
        <row r="103">
          <cell r="N103">
            <v>42602</v>
          </cell>
          <cell r="O103">
            <v>2681</v>
          </cell>
        </row>
        <row r="104">
          <cell r="N104">
            <v>37754</v>
          </cell>
          <cell r="O104">
            <v>2082</v>
          </cell>
        </row>
        <row r="105">
          <cell r="N105">
            <v>22635</v>
          </cell>
          <cell r="O105">
            <v>599</v>
          </cell>
        </row>
        <row r="106">
          <cell r="N106">
            <v>23909</v>
          </cell>
          <cell r="O106">
            <v>416</v>
          </cell>
        </row>
        <row r="107">
          <cell r="N107">
            <v>27443</v>
          </cell>
          <cell r="O107">
            <v>863</v>
          </cell>
        </row>
        <row r="108">
          <cell r="N108">
            <v>32264</v>
          </cell>
          <cell r="O108">
            <v>14037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環境"/>
      <sheetName val="本表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環境"/>
      <sheetName val="本表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環境"/>
      <sheetName val="本年度"/>
      <sheetName val="前年度"/>
      <sheetName val="差"/>
      <sheetName val="率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環境"/>
      <sheetName val="本表"/>
      <sheetName val="別表１"/>
      <sheetName val="別表２"/>
      <sheetName val="別表３"/>
      <sheetName val="別表４"/>
      <sheetName val="別表５"/>
      <sheetName val="按分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環境"/>
      <sheetName val="本表"/>
      <sheetName val="按分（延長）"/>
      <sheetName val="按分（面積）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環境"/>
      <sheetName val="本表"/>
      <sheetName val="按分（従来分）"/>
      <sheetName val="按分（引き上げ分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tabColor rgb="FF0070C0"/>
  </sheetPr>
  <dimension ref="A1:Y41"/>
  <sheetViews>
    <sheetView tabSelected="1" view="pageBreakPreview" zoomScale="70" zoomScaleNormal="75" zoomScaleSheetLayoutView="7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A5" sqref="AA5"/>
    </sheetView>
  </sheetViews>
  <sheetFormatPr defaultColWidth="16" defaultRowHeight="14.25"/>
  <cols>
    <col min="1" max="1" width="3" style="12" bestFit="1" customWidth="1"/>
    <col min="2" max="2" width="11.69921875" style="12" customWidth="1"/>
    <col min="3" max="3" width="15" style="12" customWidth="1"/>
    <col min="4" max="9" width="13.8984375" style="12" customWidth="1"/>
    <col min="10" max="10" width="12.3984375" style="12" customWidth="1"/>
    <col min="11" max="13" width="13.59765625" style="12" customWidth="1"/>
    <col min="14" max="14" width="11.59765625" style="16" customWidth="1"/>
    <col min="15" max="16" width="13.59765625" style="12" customWidth="1"/>
    <col min="17" max="17" width="11.09765625" style="12" customWidth="1"/>
    <col min="18" max="20" width="13.59765625" style="12" customWidth="1"/>
    <col min="21" max="21" width="15.09765625" style="12" customWidth="1"/>
    <col min="22" max="25" width="10" style="12" customWidth="1"/>
    <col min="26" max="16384" width="16" style="12" customWidth="1"/>
  </cols>
  <sheetData>
    <row r="1" spans="3:14" ht="14.25">
      <c r="C1" s="12">
        <v>8</v>
      </c>
      <c r="D1" s="12">
        <v>10</v>
      </c>
      <c r="E1" s="12">
        <v>11</v>
      </c>
      <c r="F1" s="12">
        <v>12</v>
      </c>
      <c r="G1" s="12">
        <v>13</v>
      </c>
      <c r="H1" s="12">
        <v>15</v>
      </c>
      <c r="I1" s="12">
        <v>16</v>
      </c>
      <c r="J1" s="12">
        <v>18</v>
      </c>
      <c r="M1" s="12">
        <v>20</v>
      </c>
      <c r="N1" s="16">
        <v>21</v>
      </c>
    </row>
    <row r="2" spans="2:18" ht="30" customHeight="1">
      <c r="B2" s="183" t="s">
        <v>51</v>
      </c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3"/>
      <c r="N2" s="14"/>
      <c r="O2" s="13"/>
      <c r="R2" s="15"/>
    </row>
    <row r="3" spans="12:25" ht="30" customHeight="1" thickBot="1">
      <c r="L3" s="12" t="s">
        <v>6</v>
      </c>
      <c r="O3" s="17"/>
      <c r="P3" s="17"/>
      <c r="Q3" s="30"/>
      <c r="Y3" s="17" t="s">
        <v>6</v>
      </c>
    </row>
    <row r="4" spans="2:25" s="1" customFormat="1" ht="30" customHeight="1">
      <c r="B4" s="184" t="s">
        <v>7</v>
      </c>
      <c r="C4" s="24" t="s">
        <v>37</v>
      </c>
      <c r="D4" s="24"/>
      <c r="E4" s="24"/>
      <c r="F4" s="25"/>
      <c r="G4" s="25"/>
      <c r="H4" s="26"/>
      <c r="I4" s="26"/>
      <c r="J4" s="26"/>
      <c r="K4" s="26"/>
      <c r="L4" s="29"/>
      <c r="M4" s="58" t="s">
        <v>0</v>
      </c>
      <c r="N4" s="27"/>
      <c r="O4" s="57"/>
      <c r="P4" s="174" t="s">
        <v>45</v>
      </c>
      <c r="Q4" s="174" t="s">
        <v>9</v>
      </c>
      <c r="R4" s="174" t="s">
        <v>38</v>
      </c>
      <c r="S4" s="187" t="s">
        <v>39</v>
      </c>
      <c r="T4" s="188"/>
      <c r="U4" s="189"/>
      <c r="V4" s="28" t="s">
        <v>1</v>
      </c>
      <c r="W4" s="25"/>
      <c r="X4" s="25"/>
      <c r="Y4" s="29"/>
    </row>
    <row r="5" spans="2:25" s="1" customFormat="1" ht="30" customHeight="1">
      <c r="B5" s="185"/>
      <c r="C5" s="190" t="s">
        <v>52</v>
      </c>
      <c r="D5" s="193" t="s">
        <v>43</v>
      </c>
      <c r="E5" s="177" t="s">
        <v>44</v>
      </c>
      <c r="F5" s="177" t="s">
        <v>8</v>
      </c>
      <c r="G5" s="175" t="s">
        <v>32</v>
      </c>
      <c r="H5" s="176" t="s">
        <v>11</v>
      </c>
      <c r="I5" s="177" t="s">
        <v>2</v>
      </c>
      <c r="J5" s="167" t="s">
        <v>3</v>
      </c>
      <c r="K5" s="176" t="s">
        <v>41</v>
      </c>
      <c r="L5" s="180" t="s">
        <v>42</v>
      </c>
      <c r="M5" s="161" t="s">
        <v>2</v>
      </c>
      <c r="N5" s="164" t="s">
        <v>3</v>
      </c>
      <c r="O5" s="167" t="s">
        <v>4</v>
      </c>
      <c r="P5" s="168"/>
      <c r="Q5" s="168"/>
      <c r="R5" s="168"/>
      <c r="S5" s="170" t="s">
        <v>36</v>
      </c>
      <c r="T5" s="173" t="s">
        <v>46</v>
      </c>
      <c r="U5" s="173" t="s">
        <v>47</v>
      </c>
      <c r="V5" s="155" t="s">
        <v>49</v>
      </c>
      <c r="W5" s="155" t="s">
        <v>50</v>
      </c>
      <c r="X5" s="155" t="s">
        <v>53</v>
      </c>
      <c r="Y5" s="158" t="s">
        <v>30</v>
      </c>
    </row>
    <row r="6" spans="2:25" s="1" customFormat="1" ht="30" customHeight="1">
      <c r="B6" s="185"/>
      <c r="C6" s="191"/>
      <c r="D6" s="194"/>
      <c r="E6" s="171"/>
      <c r="F6" s="171"/>
      <c r="G6" s="171"/>
      <c r="H6" s="168"/>
      <c r="I6" s="171"/>
      <c r="J6" s="168"/>
      <c r="K6" s="178"/>
      <c r="L6" s="181"/>
      <c r="M6" s="162"/>
      <c r="N6" s="165"/>
      <c r="O6" s="168"/>
      <c r="P6" s="168"/>
      <c r="Q6" s="168" t="s">
        <v>9</v>
      </c>
      <c r="R6" s="168"/>
      <c r="S6" s="171"/>
      <c r="T6" s="168"/>
      <c r="U6" s="168"/>
      <c r="V6" s="156"/>
      <c r="W6" s="156"/>
      <c r="X6" s="156"/>
      <c r="Y6" s="159"/>
    </row>
    <row r="7" spans="2:25" s="1" customFormat="1" ht="30" customHeight="1">
      <c r="B7" s="185"/>
      <c r="C7" s="191"/>
      <c r="D7" s="194"/>
      <c r="E7" s="171"/>
      <c r="F7" s="171"/>
      <c r="G7" s="171"/>
      <c r="H7" s="168"/>
      <c r="I7" s="171"/>
      <c r="J7" s="168"/>
      <c r="K7" s="178"/>
      <c r="L7" s="181"/>
      <c r="M7" s="162"/>
      <c r="N7" s="165"/>
      <c r="O7" s="168"/>
      <c r="P7" s="168"/>
      <c r="Q7" s="168"/>
      <c r="R7" s="168"/>
      <c r="S7" s="171"/>
      <c r="T7" s="168"/>
      <c r="U7" s="168"/>
      <c r="V7" s="156"/>
      <c r="W7" s="156"/>
      <c r="X7" s="156"/>
      <c r="Y7" s="159"/>
    </row>
    <row r="8" spans="2:25" s="1" customFormat="1" ht="44.25" customHeight="1">
      <c r="B8" s="186"/>
      <c r="C8" s="192"/>
      <c r="D8" s="195"/>
      <c r="E8" s="172"/>
      <c r="F8" s="172"/>
      <c r="G8" s="172"/>
      <c r="H8" s="169"/>
      <c r="I8" s="172"/>
      <c r="J8" s="169"/>
      <c r="K8" s="179"/>
      <c r="L8" s="182"/>
      <c r="M8" s="163"/>
      <c r="N8" s="166"/>
      <c r="O8" s="169"/>
      <c r="P8" s="169"/>
      <c r="Q8" s="169"/>
      <c r="R8" s="169"/>
      <c r="S8" s="172"/>
      <c r="T8" s="169"/>
      <c r="U8" s="169"/>
      <c r="V8" s="157"/>
      <c r="W8" s="157"/>
      <c r="X8" s="157"/>
      <c r="Y8" s="160"/>
    </row>
    <row r="9" spans="1:25" s="1" customFormat="1" ht="60" customHeight="1">
      <c r="A9" s="1" t="s">
        <v>12</v>
      </c>
      <c r="B9" s="41" t="s">
        <v>13</v>
      </c>
      <c r="C9" s="62">
        <v>45295318</v>
      </c>
      <c r="D9" s="63">
        <v>465975</v>
      </c>
      <c r="E9" s="63">
        <v>658488</v>
      </c>
      <c r="F9" s="63">
        <v>5638977</v>
      </c>
      <c r="G9" s="63">
        <v>5288010</v>
      </c>
      <c r="H9" s="63">
        <v>4665133</v>
      </c>
      <c r="I9" s="63">
        <f aca="true" t="shared" si="0" ref="I9:I21">SUM(C9:G9)-H9</f>
        <v>52681635</v>
      </c>
      <c r="J9" s="64">
        <v>-3471</v>
      </c>
      <c r="K9" s="37">
        <f>SUM(I9:J9)</f>
        <v>52678164</v>
      </c>
      <c r="L9" s="65">
        <v>52377828</v>
      </c>
      <c r="M9" s="66">
        <v>42732499</v>
      </c>
      <c r="N9" s="64"/>
      <c r="O9" s="67">
        <f>SUM(M9:N9)</f>
        <v>42732499</v>
      </c>
      <c r="P9" s="68">
        <f>L9-O9</f>
        <v>9645329</v>
      </c>
      <c r="Q9" s="69">
        <v>46130</v>
      </c>
      <c r="R9" s="37">
        <f>P9-Q9</f>
        <v>9599199</v>
      </c>
      <c r="S9" s="37">
        <v>55143758</v>
      </c>
      <c r="T9" s="37">
        <v>45826696</v>
      </c>
      <c r="U9" s="37">
        <v>69408090</v>
      </c>
      <c r="V9" s="47">
        <v>0.821</v>
      </c>
      <c r="W9" s="47">
        <v>0.827</v>
      </c>
      <c r="X9" s="47">
        <v>0.822</v>
      </c>
      <c r="Y9" s="53">
        <f>ROUND(SUM(V9:X9)/3,3)</f>
        <v>0.823</v>
      </c>
    </row>
    <row r="10" spans="1:25" s="1" customFormat="1" ht="60" customHeight="1">
      <c r="A10" s="1" t="s">
        <v>12</v>
      </c>
      <c r="B10" s="42" t="s">
        <v>14</v>
      </c>
      <c r="C10" s="70">
        <v>15900613</v>
      </c>
      <c r="D10" s="71">
        <v>221170</v>
      </c>
      <c r="E10" s="71">
        <v>277127</v>
      </c>
      <c r="F10" s="71">
        <v>1811332</v>
      </c>
      <c r="G10" s="71">
        <v>2067906</v>
      </c>
      <c r="H10" s="71">
        <v>1427104</v>
      </c>
      <c r="I10" s="71">
        <f t="shared" si="0"/>
        <v>18851044</v>
      </c>
      <c r="J10" s="72">
        <v>11803</v>
      </c>
      <c r="K10" s="38">
        <f aca="true" t="shared" si="1" ref="K10:K21">SUM(I10:J10)</f>
        <v>18862847</v>
      </c>
      <c r="L10" s="73">
        <f>K10</f>
        <v>18862847</v>
      </c>
      <c r="M10" s="74">
        <v>15353290</v>
      </c>
      <c r="N10" s="38">
        <v>-356</v>
      </c>
      <c r="O10" s="75">
        <f aca="true" t="shared" si="2" ref="O10:O21">SUM(M10:N10)</f>
        <v>15352934</v>
      </c>
      <c r="P10" s="76">
        <f aca="true" t="shared" si="3" ref="P10:P21">L10-O10</f>
        <v>3509913</v>
      </c>
      <c r="Q10" s="77">
        <v>16613</v>
      </c>
      <c r="R10" s="38">
        <f aca="true" t="shared" si="4" ref="R10:R21">P10-Q10</f>
        <v>3493300</v>
      </c>
      <c r="S10" s="38">
        <v>19726676</v>
      </c>
      <c r="T10" s="38">
        <v>17054477</v>
      </c>
      <c r="U10" s="38">
        <v>24647080</v>
      </c>
      <c r="V10" s="48">
        <v>0.802</v>
      </c>
      <c r="W10" s="48">
        <v>0.827</v>
      </c>
      <c r="X10" s="48">
        <v>0.814</v>
      </c>
      <c r="Y10" s="54">
        <f aca="true" t="shared" si="5" ref="Y10:Y32">ROUND(SUM(V10:X10)/3,3)</f>
        <v>0.814</v>
      </c>
    </row>
    <row r="11" spans="1:25" s="1" customFormat="1" ht="60" customHeight="1">
      <c r="A11" s="1" t="s">
        <v>12</v>
      </c>
      <c r="B11" s="42" t="s">
        <v>35</v>
      </c>
      <c r="C11" s="70">
        <v>22652318</v>
      </c>
      <c r="D11" s="71">
        <v>476942</v>
      </c>
      <c r="E11" s="71">
        <v>364078</v>
      </c>
      <c r="F11" s="71">
        <v>3448637</v>
      </c>
      <c r="G11" s="71">
        <v>3971053</v>
      </c>
      <c r="H11" s="71">
        <v>1417588</v>
      </c>
      <c r="I11" s="71">
        <f t="shared" si="0"/>
        <v>29495440</v>
      </c>
      <c r="J11" s="72">
        <v>-252</v>
      </c>
      <c r="K11" s="38">
        <f t="shared" si="1"/>
        <v>29495188</v>
      </c>
      <c r="L11" s="73">
        <v>27556038</v>
      </c>
      <c r="M11" s="74">
        <v>14539613</v>
      </c>
      <c r="N11" s="64"/>
      <c r="O11" s="75">
        <f t="shared" si="2"/>
        <v>14539613</v>
      </c>
      <c r="P11" s="76">
        <f t="shared" si="3"/>
        <v>13016425</v>
      </c>
      <c r="Q11" s="77">
        <v>24270</v>
      </c>
      <c r="R11" s="38">
        <f t="shared" si="4"/>
        <v>12992155</v>
      </c>
      <c r="S11" s="38">
        <v>18546169</v>
      </c>
      <c r="T11" s="38">
        <v>15631656</v>
      </c>
      <c r="U11" s="38">
        <v>32955912</v>
      </c>
      <c r="V11" s="49">
        <v>0.551</v>
      </c>
      <c r="W11" s="49">
        <v>0.549</v>
      </c>
      <c r="X11" s="49">
        <v>0.539</v>
      </c>
      <c r="Y11" s="78">
        <f t="shared" si="5"/>
        <v>0.546</v>
      </c>
    </row>
    <row r="12" spans="1:25" ht="60" customHeight="1">
      <c r="A12" s="1" t="s">
        <v>12</v>
      </c>
      <c r="B12" s="42" t="s">
        <v>5</v>
      </c>
      <c r="C12" s="70">
        <v>12006089</v>
      </c>
      <c r="D12" s="71">
        <v>209646</v>
      </c>
      <c r="E12" s="71">
        <v>260426</v>
      </c>
      <c r="F12" s="71">
        <v>1529549</v>
      </c>
      <c r="G12" s="71">
        <v>1784456</v>
      </c>
      <c r="H12" s="71">
        <v>964071</v>
      </c>
      <c r="I12" s="71">
        <f t="shared" si="0"/>
        <v>14826095</v>
      </c>
      <c r="J12" s="64">
        <v>-689</v>
      </c>
      <c r="K12" s="38">
        <f t="shared" si="1"/>
        <v>14825406</v>
      </c>
      <c r="L12" s="73">
        <v>14576633</v>
      </c>
      <c r="M12" s="74">
        <v>9931257</v>
      </c>
      <c r="N12" s="64"/>
      <c r="O12" s="75">
        <f t="shared" si="2"/>
        <v>9931257</v>
      </c>
      <c r="P12" s="76">
        <f t="shared" si="3"/>
        <v>4645376</v>
      </c>
      <c r="Q12" s="77">
        <v>12837</v>
      </c>
      <c r="R12" s="38">
        <f t="shared" si="4"/>
        <v>4632539</v>
      </c>
      <c r="S12" s="59">
        <v>12693031</v>
      </c>
      <c r="T12" s="59">
        <v>10820751</v>
      </c>
      <c r="U12" s="38">
        <v>18289641</v>
      </c>
      <c r="V12" s="55">
        <v>0.676</v>
      </c>
      <c r="W12" s="55">
        <v>0.682</v>
      </c>
      <c r="X12" s="55">
        <v>0.686</v>
      </c>
      <c r="Y12" s="79">
        <f t="shared" si="5"/>
        <v>0.681</v>
      </c>
    </row>
    <row r="13" spans="1:25" s="1" customFormat="1" ht="60" customHeight="1">
      <c r="A13" s="1" t="s">
        <v>12</v>
      </c>
      <c r="B13" s="43" t="s">
        <v>15</v>
      </c>
      <c r="C13" s="70">
        <v>16211307</v>
      </c>
      <c r="D13" s="71">
        <v>236120</v>
      </c>
      <c r="E13" s="71">
        <v>381711</v>
      </c>
      <c r="F13" s="71">
        <v>1896579</v>
      </c>
      <c r="G13" s="71">
        <v>2271499</v>
      </c>
      <c r="H13" s="71">
        <v>765698</v>
      </c>
      <c r="I13" s="71">
        <f t="shared" si="0"/>
        <v>20231518</v>
      </c>
      <c r="J13" s="72">
        <v>-24985</v>
      </c>
      <c r="K13" s="38">
        <f t="shared" si="1"/>
        <v>20206533</v>
      </c>
      <c r="L13" s="73">
        <f>K13</f>
        <v>20206533</v>
      </c>
      <c r="M13" s="74">
        <v>19535595</v>
      </c>
      <c r="N13" s="38">
        <v>3692</v>
      </c>
      <c r="O13" s="75">
        <f t="shared" si="2"/>
        <v>19539287</v>
      </c>
      <c r="P13" s="76">
        <f t="shared" si="3"/>
        <v>667246</v>
      </c>
      <c r="Q13" s="77">
        <v>17796</v>
      </c>
      <c r="R13" s="38">
        <f t="shared" si="4"/>
        <v>649450</v>
      </c>
      <c r="S13" s="38">
        <v>25250891</v>
      </c>
      <c r="T13" s="38">
        <v>21944031</v>
      </c>
      <c r="U13" s="37">
        <v>26666039</v>
      </c>
      <c r="V13" s="48">
        <v>0.944</v>
      </c>
      <c r="W13" s="48">
        <v>0.974</v>
      </c>
      <c r="X13" s="48">
        <v>0.966</v>
      </c>
      <c r="Y13" s="54">
        <f t="shared" si="5"/>
        <v>0.961</v>
      </c>
    </row>
    <row r="14" spans="1:25" s="1" customFormat="1" ht="60" customHeight="1">
      <c r="A14" s="1" t="s">
        <v>12</v>
      </c>
      <c r="B14" s="42" t="s">
        <v>16</v>
      </c>
      <c r="C14" s="70">
        <v>10270893</v>
      </c>
      <c r="D14" s="71">
        <v>150320</v>
      </c>
      <c r="E14" s="71">
        <v>206356</v>
      </c>
      <c r="F14" s="71">
        <v>1370081</v>
      </c>
      <c r="G14" s="71">
        <v>1482243</v>
      </c>
      <c r="H14" s="71">
        <v>951501</v>
      </c>
      <c r="I14" s="71">
        <f t="shared" si="0"/>
        <v>12528392</v>
      </c>
      <c r="J14" s="64">
        <v>0</v>
      </c>
      <c r="K14" s="38">
        <f t="shared" si="1"/>
        <v>12528392</v>
      </c>
      <c r="L14" s="73">
        <f>K14</f>
        <v>12528392</v>
      </c>
      <c r="M14" s="74">
        <v>10946690</v>
      </c>
      <c r="N14" s="64"/>
      <c r="O14" s="75">
        <f t="shared" si="2"/>
        <v>10946690</v>
      </c>
      <c r="P14" s="76">
        <f t="shared" si="3"/>
        <v>1581702</v>
      </c>
      <c r="Q14" s="77">
        <v>11034</v>
      </c>
      <c r="R14" s="37">
        <f t="shared" si="4"/>
        <v>1570668</v>
      </c>
      <c r="S14" s="60">
        <v>14073047</v>
      </c>
      <c r="T14" s="60">
        <v>12221289</v>
      </c>
      <c r="U14" s="38">
        <v>16595216</v>
      </c>
      <c r="V14" s="48">
        <v>0.864</v>
      </c>
      <c r="W14" s="48">
        <v>0.872</v>
      </c>
      <c r="X14" s="48">
        <v>0.874</v>
      </c>
      <c r="Y14" s="54">
        <f t="shared" si="5"/>
        <v>0.87</v>
      </c>
    </row>
    <row r="15" spans="1:25" s="1" customFormat="1" ht="60" customHeight="1">
      <c r="A15" s="1" t="s">
        <v>12</v>
      </c>
      <c r="B15" s="42" t="s">
        <v>17</v>
      </c>
      <c r="C15" s="70">
        <v>8564363</v>
      </c>
      <c r="D15" s="71">
        <v>150467</v>
      </c>
      <c r="E15" s="71">
        <v>165672</v>
      </c>
      <c r="F15" s="71">
        <v>883741</v>
      </c>
      <c r="G15" s="71">
        <v>1253687</v>
      </c>
      <c r="H15" s="71">
        <v>0</v>
      </c>
      <c r="I15" s="71">
        <f t="shared" si="0"/>
        <v>11017930</v>
      </c>
      <c r="J15" s="72">
        <v>0</v>
      </c>
      <c r="K15" s="38">
        <f t="shared" si="1"/>
        <v>11017930</v>
      </c>
      <c r="L15" s="73">
        <f>K15</f>
        <v>11017930</v>
      </c>
      <c r="M15" s="74">
        <v>11041796</v>
      </c>
      <c r="N15" s="38"/>
      <c r="O15" s="75">
        <f t="shared" si="2"/>
        <v>11041796</v>
      </c>
      <c r="P15" s="76">
        <f t="shared" si="3"/>
        <v>-23866</v>
      </c>
      <c r="Q15" s="77">
        <v>0</v>
      </c>
      <c r="R15" s="38">
        <v>0</v>
      </c>
      <c r="S15" s="38">
        <v>14303666</v>
      </c>
      <c r="T15" s="38">
        <v>12613668</v>
      </c>
      <c r="U15" s="37">
        <v>14303666</v>
      </c>
      <c r="V15" s="56">
        <v>0.989</v>
      </c>
      <c r="W15" s="56">
        <v>0.992</v>
      </c>
      <c r="X15" s="56">
        <v>1.002</v>
      </c>
      <c r="Y15" s="80">
        <f t="shared" si="5"/>
        <v>0.994</v>
      </c>
    </row>
    <row r="16" spans="1:25" s="1" customFormat="1" ht="60" customHeight="1">
      <c r="A16" s="1" t="s">
        <v>12</v>
      </c>
      <c r="B16" s="42" t="s">
        <v>18</v>
      </c>
      <c r="C16" s="70">
        <v>15935211</v>
      </c>
      <c r="D16" s="71">
        <v>284445</v>
      </c>
      <c r="E16" s="71">
        <v>255598</v>
      </c>
      <c r="F16" s="71">
        <v>2956907</v>
      </c>
      <c r="G16" s="71">
        <v>2661038</v>
      </c>
      <c r="H16" s="71">
        <v>1188050</v>
      </c>
      <c r="I16" s="71">
        <f t="shared" si="0"/>
        <v>20905149</v>
      </c>
      <c r="J16" s="72">
        <v>69429</v>
      </c>
      <c r="K16" s="38">
        <f t="shared" si="1"/>
        <v>20974578</v>
      </c>
      <c r="L16" s="73">
        <v>19967487</v>
      </c>
      <c r="M16" s="74">
        <v>13190513</v>
      </c>
      <c r="N16" s="38">
        <v>6755</v>
      </c>
      <c r="O16" s="75">
        <f t="shared" si="2"/>
        <v>13197268</v>
      </c>
      <c r="P16" s="76">
        <f t="shared" si="3"/>
        <v>6770219</v>
      </c>
      <c r="Q16" s="77">
        <v>17585</v>
      </c>
      <c r="R16" s="38">
        <f t="shared" si="4"/>
        <v>6752634</v>
      </c>
      <c r="S16" s="38">
        <v>16875866</v>
      </c>
      <c r="T16" s="38">
        <v>14210967</v>
      </c>
      <c r="U16" s="38">
        <v>24816550</v>
      </c>
      <c r="V16" s="49">
        <v>0.708</v>
      </c>
      <c r="W16" s="49">
        <v>0.701</v>
      </c>
      <c r="X16" s="49">
        <v>0.678</v>
      </c>
      <c r="Y16" s="78">
        <f t="shared" si="5"/>
        <v>0.696</v>
      </c>
    </row>
    <row r="17" spans="1:25" s="1" customFormat="1" ht="60" customHeight="1">
      <c r="A17" s="1" t="s">
        <v>12</v>
      </c>
      <c r="B17" s="42" t="s">
        <v>19</v>
      </c>
      <c r="C17" s="70">
        <v>7373926</v>
      </c>
      <c r="D17" s="71">
        <v>121921</v>
      </c>
      <c r="E17" s="71">
        <v>155036</v>
      </c>
      <c r="F17" s="71">
        <v>1409944</v>
      </c>
      <c r="G17" s="71">
        <v>1208557</v>
      </c>
      <c r="H17" s="71">
        <v>617717</v>
      </c>
      <c r="I17" s="71">
        <f t="shared" si="0"/>
        <v>9651667</v>
      </c>
      <c r="J17" s="81">
        <v>-231</v>
      </c>
      <c r="K17" s="38">
        <f t="shared" si="1"/>
        <v>9651436</v>
      </c>
      <c r="L17" s="73">
        <v>9365303</v>
      </c>
      <c r="M17" s="82">
        <v>7392096</v>
      </c>
      <c r="N17" s="83"/>
      <c r="O17" s="84">
        <f t="shared" si="2"/>
        <v>7392096</v>
      </c>
      <c r="P17" s="76">
        <f t="shared" si="3"/>
        <v>1973207</v>
      </c>
      <c r="Q17" s="77">
        <v>8248</v>
      </c>
      <c r="R17" s="38">
        <f t="shared" si="4"/>
        <v>1964959</v>
      </c>
      <c r="S17" s="38">
        <v>9527279</v>
      </c>
      <c r="T17" s="38">
        <v>8295671</v>
      </c>
      <c r="U17" s="38">
        <v>12109955</v>
      </c>
      <c r="V17" s="49">
        <v>0.811</v>
      </c>
      <c r="W17" s="49">
        <v>0.838</v>
      </c>
      <c r="X17" s="49">
        <v>0.812</v>
      </c>
      <c r="Y17" s="78">
        <f t="shared" si="5"/>
        <v>0.82</v>
      </c>
    </row>
    <row r="18" spans="1:25" s="1" customFormat="1" ht="60" customHeight="1">
      <c r="A18" s="1" t="s">
        <v>12</v>
      </c>
      <c r="B18" s="43" t="s">
        <v>20</v>
      </c>
      <c r="C18" s="70">
        <v>7867920</v>
      </c>
      <c r="D18" s="71">
        <v>121496</v>
      </c>
      <c r="E18" s="71">
        <v>158739</v>
      </c>
      <c r="F18" s="71">
        <v>1611559</v>
      </c>
      <c r="G18" s="71">
        <v>1252920</v>
      </c>
      <c r="H18" s="71">
        <v>841901</v>
      </c>
      <c r="I18" s="71">
        <f t="shared" si="0"/>
        <v>10170733</v>
      </c>
      <c r="J18" s="72">
        <v>7998</v>
      </c>
      <c r="K18" s="38">
        <f t="shared" si="1"/>
        <v>10178731</v>
      </c>
      <c r="L18" s="73">
        <v>9942289</v>
      </c>
      <c r="M18" s="85">
        <v>7721152</v>
      </c>
      <c r="N18" s="59">
        <v>-890</v>
      </c>
      <c r="O18" s="75">
        <f t="shared" si="2"/>
        <v>7720262</v>
      </c>
      <c r="P18" s="76">
        <f t="shared" si="3"/>
        <v>2222027</v>
      </c>
      <c r="Q18" s="77">
        <v>8757</v>
      </c>
      <c r="R18" s="38">
        <f t="shared" si="4"/>
        <v>2213270</v>
      </c>
      <c r="S18" s="38">
        <v>9896471</v>
      </c>
      <c r="T18" s="38">
        <v>8559675</v>
      </c>
      <c r="U18" s="38">
        <v>12951642</v>
      </c>
      <c r="V18" s="48">
        <v>0.825</v>
      </c>
      <c r="W18" s="48">
        <v>0.805</v>
      </c>
      <c r="X18" s="48">
        <v>0.789</v>
      </c>
      <c r="Y18" s="54">
        <f t="shared" si="5"/>
        <v>0.806</v>
      </c>
    </row>
    <row r="19" spans="1:25" s="1" customFormat="1" ht="60" customHeight="1">
      <c r="A19" s="1" t="s">
        <v>12</v>
      </c>
      <c r="B19" s="20" t="s">
        <v>21</v>
      </c>
      <c r="C19" s="70">
        <v>11546456</v>
      </c>
      <c r="D19" s="71">
        <v>247196</v>
      </c>
      <c r="E19" s="71">
        <v>224679</v>
      </c>
      <c r="F19" s="71">
        <v>2103496</v>
      </c>
      <c r="G19" s="71">
        <v>2273931</v>
      </c>
      <c r="H19" s="71">
        <v>585275</v>
      </c>
      <c r="I19" s="71">
        <f t="shared" si="0"/>
        <v>15810483</v>
      </c>
      <c r="J19" s="64">
        <v>-9216</v>
      </c>
      <c r="K19" s="38">
        <f t="shared" si="1"/>
        <v>15801267</v>
      </c>
      <c r="L19" s="73">
        <v>14638501</v>
      </c>
      <c r="M19" s="74">
        <v>5513341</v>
      </c>
      <c r="N19" s="64"/>
      <c r="O19" s="67">
        <f t="shared" si="2"/>
        <v>5513341</v>
      </c>
      <c r="P19" s="76">
        <f t="shared" si="3"/>
        <v>9125160</v>
      </c>
      <c r="Q19" s="77">
        <v>12892</v>
      </c>
      <c r="R19" s="38">
        <f t="shared" si="4"/>
        <v>9112268</v>
      </c>
      <c r="S19" s="38">
        <v>6969066</v>
      </c>
      <c r="T19" s="38">
        <v>5687001</v>
      </c>
      <c r="U19" s="38">
        <v>16666609</v>
      </c>
      <c r="V19" s="48">
        <v>0.39</v>
      </c>
      <c r="W19" s="48">
        <v>0.389</v>
      </c>
      <c r="X19" s="48">
        <v>0.381</v>
      </c>
      <c r="Y19" s="54">
        <f t="shared" si="5"/>
        <v>0.387</v>
      </c>
    </row>
    <row r="20" spans="1:25" s="1" customFormat="1" ht="60.75" customHeight="1">
      <c r="A20" s="1" t="s">
        <v>12</v>
      </c>
      <c r="B20" s="42" t="s">
        <v>22</v>
      </c>
      <c r="C20" s="70">
        <v>18817107</v>
      </c>
      <c r="D20" s="71">
        <v>352392</v>
      </c>
      <c r="E20" s="71">
        <v>288055</v>
      </c>
      <c r="F20" s="71">
        <v>4429185</v>
      </c>
      <c r="G20" s="71">
        <v>3375871</v>
      </c>
      <c r="H20" s="71">
        <v>1425006</v>
      </c>
      <c r="I20" s="71">
        <f t="shared" si="0"/>
        <v>25837604</v>
      </c>
      <c r="J20" s="72">
        <v>-3863</v>
      </c>
      <c r="K20" s="38">
        <f t="shared" si="1"/>
        <v>25833741</v>
      </c>
      <c r="L20" s="73">
        <v>24498776</v>
      </c>
      <c r="M20" s="74">
        <v>14795326</v>
      </c>
      <c r="N20" s="38">
        <v>-7873</v>
      </c>
      <c r="O20" s="75">
        <f t="shared" si="2"/>
        <v>14787453</v>
      </c>
      <c r="P20" s="76">
        <f t="shared" si="3"/>
        <v>9711323</v>
      </c>
      <c r="Q20" s="77">
        <v>21578</v>
      </c>
      <c r="R20" s="38">
        <f t="shared" si="4"/>
        <v>9689745</v>
      </c>
      <c r="S20" s="60">
        <v>18891130</v>
      </c>
      <c r="T20" s="60">
        <v>16195308</v>
      </c>
      <c r="U20" s="60">
        <v>30005881</v>
      </c>
      <c r="V20" s="50">
        <v>0.628</v>
      </c>
      <c r="W20" s="50">
        <v>0.634</v>
      </c>
      <c r="X20" s="50">
        <v>0.618</v>
      </c>
      <c r="Y20" s="86">
        <f t="shared" si="5"/>
        <v>0.627</v>
      </c>
    </row>
    <row r="21" spans="1:25" s="1" customFormat="1" ht="60" customHeight="1">
      <c r="A21" s="1" t="s">
        <v>12</v>
      </c>
      <c r="B21" s="44" t="s">
        <v>23</v>
      </c>
      <c r="C21" s="87">
        <v>8016194</v>
      </c>
      <c r="D21" s="87">
        <v>176177</v>
      </c>
      <c r="E21" s="87">
        <v>154944</v>
      </c>
      <c r="F21" s="87">
        <v>1755106</v>
      </c>
      <c r="G21" s="87">
        <v>1513858</v>
      </c>
      <c r="H21" s="87">
        <v>552243</v>
      </c>
      <c r="I21" s="88">
        <f t="shared" si="0"/>
        <v>11064036</v>
      </c>
      <c r="J21" s="87">
        <v>-2005</v>
      </c>
      <c r="K21" s="23">
        <f t="shared" si="1"/>
        <v>11062031</v>
      </c>
      <c r="L21" s="89">
        <v>10428739</v>
      </c>
      <c r="M21" s="90">
        <v>5537513</v>
      </c>
      <c r="N21" s="91">
        <v>-2972</v>
      </c>
      <c r="O21" s="92">
        <f t="shared" si="2"/>
        <v>5534541</v>
      </c>
      <c r="P21" s="93">
        <f t="shared" si="3"/>
        <v>4894198</v>
      </c>
      <c r="Q21" s="94">
        <v>9185</v>
      </c>
      <c r="R21" s="23">
        <f t="shared" si="4"/>
        <v>4885013</v>
      </c>
      <c r="S21" s="61">
        <v>7101601</v>
      </c>
      <c r="T21" s="61">
        <v>6180165</v>
      </c>
      <c r="U21" s="61">
        <v>12538857</v>
      </c>
      <c r="V21" s="51">
        <v>0.568</v>
      </c>
      <c r="W21" s="51">
        <v>0.55</v>
      </c>
      <c r="X21" s="51">
        <v>0.544</v>
      </c>
      <c r="Y21" s="95">
        <f t="shared" si="5"/>
        <v>0.554</v>
      </c>
    </row>
    <row r="22" spans="2:25" s="1" customFormat="1" ht="31.5" customHeight="1">
      <c r="B22" s="153" t="s">
        <v>33</v>
      </c>
      <c r="C22" s="147">
        <f>SUM(C9:C21)</f>
        <v>200457715</v>
      </c>
      <c r="D22" s="149">
        <f aca="true" t="shared" si="6" ref="D22:L22">SUM(D9:D21)</f>
        <v>3214267</v>
      </c>
      <c r="E22" s="149">
        <f t="shared" si="6"/>
        <v>3550909</v>
      </c>
      <c r="F22" s="149">
        <f t="shared" si="6"/>
        <v>30845093</v>
      </c>
      <c r="G22" s="149">
        <f t="shared" si="6"/>
        <v>30405029</v>
      </c>
      <c r="H22" s="149">
        <f t="shared" si="6"/>
        <v>15401287</v>
      </c>
      <c r="I22" s="149">
        <f>SUM(I9:I21)</f>
        <v>253071726</v>
      </c>
      <c r="J22" s="149">
        <f t="shared" si="6"/>
        <v>44518</v>
      </c>
      <c r="K22" s="149">
        <f>SUM(K9:K21)</f>
        <v>253116244</v>
      </c>
      <c r="L22" s="151">
        <f t="shared" si="6"/>
        <v>245967296</v>
      </c>
      <c r="M22" s="121">
        <f aca="true" t="shared" si="7" ref="M22:U22">SUM(M9:M21)</f>
        <v>178230681</v>
      </c>
      <c r="N22" s="149">
        <f t="shared" si="7"/>
        <v>-1644</v>
      </c>
      <c r="O22" s="147">
        <f t="shared" si="7"/>
        <v>178229037</v>
      </c>
      <c r="P22" s="148">
        <f t="shared" si="7"/>
        <v>67738259</v>
      </c>
      <c r="Q22" s="121">
        <f t="shared" si="7"/>
        <v>206925</v>
      </c>
      <c r="R22" s="145">
        <f t="shared" si="7"/>
        <v>67555200</v>
      </c>
      <c r="S22" s="145">
        <f t="shared" si="7"/>
        <v>228998651</v>
      </c>
      <c r="T22" s="145">
        <f t="shared" si="7"/>
        <v>195241355</v>
      </c>
      <c r="U22" s="145">
        <f t="shared" si="7"/>
        <v>311955138</v>
      </c>
      <c r="V22" s="31">
        <v>0.737</v>
      </c>
      <c r="W22" s="31">
        <v>0.742</v>
      </c>
      <c r="X22" s="31">
        <v>0.733</v>
      </c>
      <c r="Y22" s="32">
        <f t="shared" si="5"/>
        <v>0.737</v>
      </c>
    </row>
    <row r="23" spans="2:25" s="1" customFormat="1" ht="31.5" customHeight="1">
      <c r="B23" s="154"/>
      <c r="C23" s="136"/>
      <c r="D23" s="150"/>
      <c r="E23" s="150"/>
      <c r="F23" s="150"/>
      <c r="G23" s="150"/>
      <c r="H23" s="150"/>
      <c r="I23" s="150"/>
      <c r="J23" s="150"/>
      <c r="K23" s="150"/>
      <c r="L23" s="152"/>
      <c r="M23" s="134"/>
      <c r="N23" s="150"/>
      <c r="O23" s="136"/>
      <c r="P23" s="138"/>
      <c r="Q23" s="134"/>
      <c r="R23" s="146"/>
      <c r="S23" s="146"/>
      <c r="T23" s="146"/>
      <c r="U23" s="146"/>
      <c r="V23" s="99">
        <v>0.736</v>
      </c>
      <c r="W23" s="99">
        <v>0.742</v>
      </c>
      <c r="X23" s="99">
        <v>0.733</v>
      </c>
      <c r="Y23" s="33">
        <f t="shared" si="5"/>
        <v>0.737</v>
      </c>
    </row>
    <row r="24" spans="2:25" s="1" customFormat="1" ht="19.5" customHeight="1">
      <c r="B24" s="21"/>
      <c r="C24" s="100"/>
      <c r="D24" s="34"/>
      <c r="E24" s="34"/>
      <c r="F24" s="34"/>
      <c r="G24" s="34"/>
      <c r="H24" s="34"/>
      <c r="I24" s="34"/>
      <c r="J24" s="34"/>
      <c r="K24" s="34"/>
      <c r="L24" s="101"/>
      <c r="M24" s="100"/>
      <c r="N24" s="34"/>
      <c r="O24" s="102"/>
      <c r="P24" s="103"/>
      <c r="Q24" s="104"/>
      <c r="R24" s="34"/>
      <c r="S24" s="34"/>
      <c r="T24" s="34"/>
      <c r="U24" s="34"/>
      <c r="V24" s="35"/>
      <c r="W24" s="35"/>
      <c r="X24" s="35"/>
      <c r="Y24" s="36"/>
    </row>
    <row r="25" spans="1:25" s="1" customFormat="1" ht="60" customHeight="1">
      <c r="A25" s="1" t="s">
        <v>31</v>
      </c>
      <c r="B25" s="40" t="s">
        <v>24</v>
      </c>
      <c r="C25" s="105">
        <v>3645828</v>
      </c>
      <c r="D25" s="39">
        <v>75647</v>
      </c>
      <c r="E25" s="39">
        <v>124195</v>
      </c>
      <c r="F25" s="39">
        <v>478641</v>
      </c>
      <c r="G25" s="39">
        <v>612950</v>
      </c>
      <c r="H25" s="39">
        <v>272923</v>
      </c>
      <c r="I25" s="39">
        <f aca="true" t="shared" si="8" ref="I25:I30">SUM(C25:G25)-H25</f>
        <v>4664338</v>
      </c>
      <c r="J25" s="39">
        <v>1724</v>
      </c>
      <c r="K25" s="39">
        <f aca="true" t="shared" si="9" ref="K25:K30">SUM(I25:J25)</f>
        <v>4666062</v>
      </c>
      <c r="L25" s="106">
        <f>K25</f>
        <v>4666062</v>
      </c>
      <c r="M25" s="107">
        <v>3548796</v>
      </c>
      <c r="N25" s="39">
        <v>5438</v>
      </c>
      <c r="O25" s="108">
        <f aca="true" t="shared" si="10" ref="O25:O30">SUM(M25:N25)</f>
        <v>3554234</v>
      </c>
      <c r="P25" s="68">
        <f aca="true" t="shared" si="11" ref="P25:P30">L25-O25</f>
        <v>1111828</v>
      </c>
      <c r="Q25" s="69">
        <v>4109</v>
      </c>
      <c r="R25" s="39">
        <f aca="true" t="shared" si="12" ref="R25:R30">P25-Q25</f>
        <v>1107719</v>
      </c>
      <c r="S25" s="39">
        <v>4573409</v>
      </c>
      <c r="T25" s="39">
        <v>3976565</v>
      </c>
      <c r="U25" s="39">
        <v>5954051</v>
      </c>
      <c r="V25" s="47">
        <v>0.719</v>
      </c>
      <c r="W25" s="47">
        <v>0.688</v>
      </c>
      <c r="X25" s="47">
        <v>0.761</v>
      </c>
      <c r="Y25" s="53">
        <f t="shared" si="5"/>
        <v>0.723</v>
      </c>
    </row>
    <row r="26" spans="1:25" s="1" customFormat="1" ht="60" customHeight="1">
      <c r="A26" s="1" t="s">
        <v>31</v>
      </c>
      <c r="B26" s="42" t="s">
        <v>25</v>
      </c>
      <c r="C26" s="109">
        <v>1987047</v>
      </c>
      <c r="D26" s="38">
        <v>49327</v>
      </c>
      <c r="E26" s="38">
        <v>119218</v>
      </c>
      <c r="F26" s="38">
        <v>230685</v>
      </c>
      <c r="G26" s="38">
        <v>419998</v>
      </c>
      <c r="H26" s="38">
        <v>0</v>
      </c>
      <c r="I26" s="38">
        <f t="shared" si="8"/>
        <v>2806275</v>
      </c>
      <c r="J26" s="64">
        <v>0</v>
      </c>
      <c r="K26" s="38">
        <f t="shared" si="9"/>
        <v>2806275</v>
      </c>
      <c r="L26" s="73">
        <f>K26</f>
        <v>2806275</v>
      </c>
      <c r="M26" s="74">
        <v>3357343</v>
      </c>
      <c r="N26" s="64"/>
      <c r="O26" s="75">
        <f t="shared" si="10"/>
        <v>3357343</v>
      </c>
      <c r="P26" s="76">
        <f t="shared" si="11"/>
        <v>-551068</v>
      </c>
      <c r="Q26" s="77">
        <v>0</v>
      </c>
      <c r="R26" s="38">
        <v>0</v>
      </c>
      <c r="S26" s="38">
        <v>4387334</v>
      </c>
      <c r="T26" s="38">
        <v>3990409</v>
      </c>
      <c r="U26" s="38">
        <v>4387334</v>
      </c>
      <c r="V26" s="48">
        <v>0.927</v>
      </c>
      <c r="W26" s="48">
        <v>1.06</v>
      </c>
      <c r="X26" s="48">
        <v>1.196</v>
      </c>
      <c r="Y26" s="54">
        <f t="shared" si="5"/>
        <v>1.061</v>
      </c>
    </row>
    <row r="27" spans="1:25" s="1" customFormat="1" ht="60" customHeight="1">
      <c r="A27" s="1" t="s">
        <v>31</v>
      </c>
      <c r="B27" s="43" t="s">
        <v>26</v>
      </c>
      <c r="C27" s="74">
        <v>3524529</v>
      </c>
      <c r="D27" s="38">
        <v>76358</v>
      </c>
      <c r="E27" s="38">
        <v>85126</v>
      </c>
      <c r="F27" s="38">
        <v>671190</v>
      </c>
      <c r="G27" s="38">
        <v>734560</v>
      </c>
      <c r="H27" s="38">
        <v>264236</v>
      </c>
      <c r="I27" s="38">
        <f t="shared" si="8"/>
        <v>4827527</v>
      </c>
      <c r="J27" s="38">
        <v>3556</v>
      </c>
      <c r="K27" s="38">
        <f t="shared" si="9"/>
        <v>4831083</v>
      </c>
      <c r="L27" s="73">
        <v>4693856</v>
      </c>
      <c r="M27" s="74">
        <v>2839560</v>
      </c>
      <c r="N27" s="110">
        <v>-1634</v>
      </c>
      <c r="O27" s="75">
        <f t="shared" si="10"/>
        <v>2837926</v>
      </c>
      <c r="P27" s="76">
        <f t="shared" si="11"/>
        <v>1855930</v>
      </c>
      <c r="Q27" s="77">
        <v>4133</v>
      </c>
      <c r="R27" s="38">
        <f t="shared" si="12"/>
        <v>1851797</v>
      </c>
      <c r="S27" s="38">
        <v>3628239</v>
      </c>
      <c r="T27" s="38">
        <v>3112241</v>
      </c>
      <c r="U27" s="38">
        <v>5744272</v>
      </c>
      <c r="V27" s="48">
        <v>0.617</v>
      </c>
      <c r="W27" s="48">
        <v>0.593</v>
      </c>
      <c r="X27" s="48">
        <v>0.616</v>
      </c>
      <c r="Y27" s="54">
        <f t="shared" si="5"/>
        <v>0.609</v>
      </c>
    </row>
    <row r="28" spans="1:25" s="1" customFormat="1" ht="60" customHeight="1">
      <c r="A28" s="1" t="s">
        <v>31</v>
      </c>
      <c r="B28" s="43" t="s">
        <v>27</v>
      </c>
      <c r="C28" s="74">
        <v>1433992</v>
      </c>
      <c r="D28" s="38">
        <v>33538</v>
      </c>
      <c r="E28" s="38">
        <v>71036</v>
      </c>
      <c r="F28" s="38">
        <v>203012</v>
      </c>
      <c r="G28" s="38">
        <v>310985</v>
      </c>
      <c r="H28" s="38">
        <v>92108</v>
      </c>
      <c r="I28" s="38">
        <f t="shared" si="8"/>
        <v>1960455</v>
      </c>
      <c r="J28" s="64">
        <v>0</v>
      </c>
      <c r="K28" s="38">
        <f t="shared" si="9"/>
        <v>1960455</v>
      </c>
      <c r="L28" s="73">
        <f>K28</f>
        <v>1960455</v>
      </c>
      <c r="M28" s="74">
        <v>901575</v>
      </c>
      <c r="N28" s="64"/>
      <c r="O28" s="75">
        <f t="shared" si="10"/>
        <v>901575</v>
      </c>
      <c r="P28" s="76">
        <f t="shared" si="11"/>
        <v>1058880</v>
      </c>
      <c r="Q28" s="77">
        <v>1727</v>
      </c>
      <c r="R28" s="38">
        <f t="shared" si="12"/>
        <v>1057153</v>
      </c>
      <c r="S28" s="38">
        <v>1149608</v>
      </c>
      <c r="T28" s="38">
        <v>973637</v>
      </c>
      <c r="U28" s="38">
        <v>2298869</v>
      </c>
      <c r="V28" s="48">
        <v>0.445</v>
      </c>
      <c r="W28" s="48">
        <v>0.457</v>
      </c>
      <c r="X28" s="48">
        <v>0.46</v>
      </c>
      <c r="Y28" s="54">
        <f t="shared" si="5"/>
        <v>0.454</v>
      </c>
    </row>
    <row r="29" spans="1:25" s="1" customFormat="1" ht="60" customHeight="1">
      <c r="A29" s="1" t="s">
        <v>31</v>
      </c>
      <c r="B29" s="43" t="s">
        <v>28</v>
      </c>
      <c r="C29" s="74">
        <v>1469697</v>
      </c>
      <c r="D29" s="38">
        <v>39428</v>
      </c>
      <c r="E29" s="38">
        <v>85989</v>
      </c>
      <c r="F29" s="38">
        <v>203789</v>
      </c>
      <c r="G29" s="38">
        <v>312236</v>
      </c>
      <c r="H29" s="38">
        <v>92394</v>
      </c>
      <c r="I29" s="38">
        <f t="shared" si="8"/>
        <v>2018745</v>
      </c>
      <c r="J29" s="38">
        <v>-22875</v>
      </c>
      <c r="K29" s="38">
        <f t="shared" si="9"/>
        <v>1995870</v>
      </c>
      <c r="L29" s="73">
        <f>K29</f>
        <v>1995870</v>
      </c>
      <c r="M29" s="74">
        <v>781474</v>
      </c>
      <c r="N29" s="110">
        <v>-121</v>
      </c>
      <c r="O29" s="75">
        <f t="shared" si="10"/>
        <v>781353</v>
      </c>
      <c r="P29" s="76">
        <f t="shared" si="11"/>
        <v>1214517</v>
      </c>
      <c r="Q29" s="77">
        <v>1758</v>
      </c>
      <c r="R29" s="38">
        <f t="shared" si="12"/>
        <v>1212759</v>
      </c>
      <c r="S29" s="38">
        <v>992046</v>
      </c>
      <c r="T29" s="38">
        <v>817109</v>
      </c>
      <c r="U29" s="38">
        <v>2297199</v>
      </c>
      <c r="V29" s="48">
        <v>0.378</v>
      </c>
      <c r="W29" s="48">
        <v>0.388</v>
      </c>
      <c r="X29" s="48">
        <v>0.387</v>
      </c>
      <c r="Y29" s="54">
        <f t="shared" si="5"/>
        <v>0.384</v>
      </c>
    </row>
    <row r="30" spans="1:25" s="1" customFormat="1" ht="60" customHeight="1">
      <c r="A30" s="1" t="s">
        <v>31</v>
      </c>
      <c r="B30" s="45" t="s">
        <v>29</v>
      </c>
      <c r="C30" s="111">
        <v>1725065</v>
      </c>
      <c r="D30" s="23">
        <v>45236</v>
      </c>
      <c r="E30" s="23">
        <v>103554</v>
      </c>
      <c r="F30" s="23">
        <v>261176</v>
      </c>
      <c r="G30" s="23">
        <v>385315</v>
      </c>
      <c r="H30" s="23">
        <v>164900</v>
      </c>
      <c r="I30" s="23">
        <f t="shared" si="8"/>
        <v>2355446</v>
      </c>
      <c r="J30" s="112">
        <v>-269</v>
      </c>
      <c r="K30" s="23">
        <f t="shared" si="9"/>
        <v>2355177</v>
      </c>
      <c r="L30" s="89">
        <f>K30</f>
        <v>2355177</v>
      </c>
      <c r="M30" s="111">
        <v>1681441</v>
      </c>
      <c r="N30" s="112"/>
      <c r="O30" s="92">
        <f t="shared" si="10"/>
        <v>1681441</v>
      </c>
      <c r="P30" s="113">
        <f t="shared" si="11"/>
        <v>673736</v>
      </c>
      <c r="Q30" s="114">
        <v>2074</v>
      </c>
      <c r="R30" s="23">
        <f t="shared" si="12"/>
        <v>671662</v>
      </c>
      <c r="S30" s="23">
        <v>2184070</v>
      </c>
      <c r="T30" s="23">
        <v>1943928</v>
      </c>
      <c r="U30" s="23">
        <v>3020632</v>
      </c>
      <c r="V30" s="46">
        <v>0.726</v>
      </c>
      <c r="W30" s="46">
        <v>0.696</v>
      </c>
      <c r="X30" s="46">
        <v>0.714</v>
      </c>
      <c r="Y30" s="52">
        <f t="shared" si="5"/>
        <v>0.712</v>
      </c>
    </row>
    <row r="31" spans="2:25" s="1" customFormat="1" ht="30" customHeight="1">
      <c r="B31" s="143" t="s">
        <v>40</v>
      </c>
      <c r="C31" s="133">
        <f>SUM(C25:C30)</f>
        <v>13786158</v>
      </c>
      <c r="D31" s="131">
        <f aca="true" t="shared" si="13" ref="D31:L31">SUM(D25:D30)</f>
        <v>319534</v>
      </c>
      <c r="E31" s="131">
        <f t="shared" si="13"/>
        <v>589118</v>
      </c>
      <c r="F31" s="131">
        <f t="shared" si="13"/>
        <v>2048493</v>
      </c>
      <c r="G31" s="131">
        <f t="shared" si="13"/>
        <v>2776044</v>
      </c>
      <c r="H31" s="131">
        <f t="shared" si="13"/>
        <v>886561</v>
      </c>
      <c r="I31" s="131">
        <f>SUM(I25:I30)</f>
        <v>18632786</v>
      </c>
      <c r="J31" s="131">
        <f t="shared" si="13"/>
        <v>-17864</v>
      </c>
      <c r="K31" s="131">
        <f t="shared" si="13"/>
        <v>18614922</v>
      </c>
      <c r="L31" s="141">
        <f t="shared" si="13"/>
        <v>18477695</v>
      </c>
      <c r="M31" s="133">
        <f aca="true" t="shared" si="14" ref="M31:U31">SUM(M25:M30)</f>
        <v>13110189</v>
      </c>
      <c r="N31" s="131">
        <f t="shared" si="14"/>
        <v>3683</v>
      </c>
      <c r="O31" s="135">
        <f t="shared" si="14"/>
        <v>13113872</v>
      </c>
      <c r="P31" s="137">
        <f t="shared" si="14"/>
        <v>5363823</v>
      </c>
      <c r="Q31" s="139">
        <f t="shared" si="14"/>
        <v>13801</v>
      </c>
      <c r="R31" s="129">
        <f t="shared" si="14"/>
        <v>5901090</v>
      </c>
      <c r="S31" s="129">
        <f t="shared" si="14"/>
        <v>16914706</v>
      </c>
      <c r="T31" s="129">
        <f t="shared" si="14"/>
        <v>14813889</v>
      </c>
      <c r="U31" s="129">
        <f t="shared" si="14"/>
        <v>23702357</v>
      </c>
      <c r="V31" s="11">
        <v>0.635</v>
      </c>
      <c r="W31" s="31">
        <v>0.647</v>
      </c>
      <c r="X31" s="31">
        <v>0.689</v>
      </c>
      <c r="Y31" s="10">
        <f>ROUND(SUM(V31:X31)/3,3)</f>
        <v>0.657</v>
      </c>
    </row>
    <row r="32" spans="2:25" s="1" customFormat="1" ht="30" customHeight="1">
      <c r="B32" s="144"/>
      <c r="C32" s="134"/>
      <c r="D32" s="132"/>
      <c r="E32" s="132"/>
      <c r="F32" s="132"/>
      <c r="G32" s="132"/>
      <c r="H32" s="132"/>
      <c r="I32" s="132"/>
      <c r="J32" s="132"/>
      <c r="K32" s="132"/>
      <c r="L32" s="142"/>
      <c r="M32" s="134"/>
      <c r="N32" s="132"/>
      <c r="O32" s="136"/>
      <c r="P32" s="138"/>
      <c r="Q32" s="140"/>
      <c r="R32" s="130"/>
      <c r="S32" s="130"/>
      <c r="T32" s="130"/>
      <c r="U32" s="130"/>
      <c r="V32" s="115">
        <v>0.654</v>
      </c>
      <c r="W32" s="99">
        <v>0.667</v>
      </c>
      <c r="X32" s="99">
        <v>0.712</v>
      </c>
      <c r="Y32" s="6">
        <f t="shared" si="5"/>
        <v>0.678</v>
      </c>
    </row>
    <row r="33" spans="2:25" s="1" customFormat="1" ht="19.5" customHeight="1">
      <c r="B33" s="20"/>
      <c r="C33" s="97"/>
      <c r="D33" s="22"/>
      <c r="E33" s="22"/>
      <c r="F33" s="22"/>
      <c r="G33" s="22"/>
      <c r="H33" s="22"/>
      <c r="I33" s="22"/>
      <c r="J33" s="22"/>
      <c r="K33" s="22"/>
      <c r="L33" s="116"/>
      <c r="M33" s="97"/>
      <c r="N33" s="22"/>
      <c r="O33" s="96"/>
      <c r="P33" s="98"/>
      <c r="Q33" s="97"/>
      <c r="R33" s="4"/>
      <c r="S33" s="9"/>
      <c r="T33" s="9"/>
      <c r="U33" s="9"/>
      <c r="V33" s="2"/>
      <c r="W33" s="2"/>
      <c r="X33" s="2"/>
      <c r="Y33" s="3"/>
    </row>
    <row r="34" spans="2:25" s="1" customFormat="1" ht="30" customHeight="1">
      <c r="B34" s="127" t="s">
        <v>10</v>
      </c>
      <c r="C34" s="121">
        <f>SUM(C22,C31)</f>
        <v>214243873</v>
      </c>
      <c r="D34" s="123">
        <f aca="true" t="shared" si="15" ref="D34:L34">SUM(D22,D31)</f>
        <v>3533801</v>
      </c>
      <c r="E34" s="123">
        <f t="shared" si="15"/>
        <v>4140027</v>
      </c>
      <c r="F34" s="123">
        <f t="shared" si="15"/>
        <v>32893586</v>
      </c>
      <c r="G34" s="123">
        <f t="shared" si="15"/>
        <v>33181073</v>
      </c>
      <c r="H34" s="123">
        <f t="shared" si="15"/>
        <v>16287848</v>
      </c>
      <c r="I34" s="123">
        <f>SUM(I22,I31)</f>
        <v>271704512</v>
      </c>
      <c r="J34" s="123">
        <f t="shared" si="15"/>
        <v>26654</v>
      </c>
      <c r="K34" s="123">
        <f t="shared" si="15"/>
        <v>271731166</v>
      </c>
      <c r="L34" s="125">
        <f t="shared" si="15"/>
        <v>264444991</v>
      </c>
      <c r="M34" s="121">
        <f aca="true" t="shared" si="16" ref="M34:U34">SUM(M22,M31)</f>
        <v>191340870</v>
      </c>
      <c r="N34" s="123">
        <f t="shared" si="16"/>
        <v>2039</v>
      </c>
      <c r="O34" s="123">
        <f t="shared" si="16"/>
        <v>191342909</v>
      </c>
      <c r="P34" s="123">
        <f t="shared" si="16"/>
        <v>73102082</v>
      </c>
      <c r="Q34" s="123">
        <f t="shared" si="16"/>
        <v>220726</v>
      </c>
      <c r="R34" s="119">
        <f t="shared" si="16"/>
        <v>73456290</v>
      </c>
      <c r="S34" s="119">
        <f t="shared" si="16"/>
        <v>245913357</v>
      </c>
      <c r="T34" s="119">
        <f t="shared" si="16"/>
        <v>210055244</v>
      </c>
      <c r="U34" s="119">
        <f t="shared" si="16"/>
        <v>335657495</v>
      </c>
      <c r="V34" s="7">
        <v>0.705</v>
      </c>
      <c r="W34" s="31">
        <v>0.712</v>
      </c>
      <c r="X34" s="31">
        <v>0.719</v>
      </c>
      <c r="Y34" s="8">
        <f>ROUND(SUM(V34:X34)/3,3)</f>
        <v>0.712</v>
      </c>
    </row>
    <row r="35" spans="2:25" s="1" customFormat="1" ht="30" customHeight="1" thickBot="1">
      <c r="B35" s="128"/>
      <c r="C35" s="122"/>
      <c r="D35" s="124"/>
      <c r="E35" s="124"/>
      <c r="F35" s="124"/>
      <c r="G35" s="124"/>
      <c r="H35" s="124"/>
      <c r="I35" s="124"/>
      <c r="J35" s="124"/>
      <c r="K35" s="124"/>
      <c r="L35" s="126"/>
      <c r="M35" s="122"/>
      <c r="N35" s="124"/>
      <c r="O35" s="124"/>
      <c r="P35" s="124"/>
      <c r="Q35" s="124"/>
      <c r="R35" s="120"/>
      <c r="S35" s="120"/>
      <c r="T35" s="120"/>
      <c r="U35" s="120"/>
      <c r="V35" s="117">
        <v>0.731</v>
      </c>
      <c r="W35" s="118">
        <v>0.737</v>
      </c>
      <c r="X35" s="118">
        <v>0.732</v>
      </c>
      <c r="Y35" s="5">
        <f>ROUND(SUM(V35:X35)/3,3)</f>
        <v>0.733</v>
      </c>
    </row>
    <row r="36" spans="2:22" ht="13.5">
      <c r="B36" s="18"/>
      <c r="C36" s="12" t="s">
        <v>48</v>
      </c>
      <c r="V36" s="12" t="s">
        <v>34</v>
      </c>
    </row>
    <row r="37" ht="13.5">
      <c r="B37" s="18"/>
    </row>
    <row r="41" spans="9:18" ht="13.5">
      <c r="I41" s="19"/>
      <c r="P41" s="19"/>
      <c r="R41" s="19"/>
    </row>
  </sheetData>
  <sheetProtection/>
  <mergeCells count="86">
    <mergeCell ref="B2:L2"/>
    <mergeCell ref="B4:B8"/>
    <mergeCell ref="R4:R8"/>
    <mergeCell ref="S4:U4"/>
    <mergeCell ref="C5:C8"/>
    <mergeCell ref="D5:D8"/>
    <mergeCell ref="E5:E8"/>
    <mergeCell ref="F5:F8"/>
    <mergeCell ref="T5:T8"/>
    <mergeCell ref="P4:P8"/>
    <mergeCell ref="Q4:Q8"/>
    <mergeCell ref="G5:G8"/>
    <mergeCell ref="H5:H8"/>
    <mergeCell ref="I5:I8"/>
    <mergeCell ref="J5:J8"/>
    <mergeCell ref="K5:K8"/>
    <mergeCell ref="L5:L8"/>
    <mergeCell ref="H22:H23"/>
    <mergeCell ref="V5:V8"/>
    <mergeCell ref="W5:W8"/>
    <mergeCell ref="X5:X8"/>
    <mergeCell ref="Y5:Y8"/>
    <mergeCell ref="M5:M8"/>
    <mergeCell ref="N5:N8"/>
    <mergeCell ref="O5:O8"/>
    <mergeCell ref="S5:S8"/>
    <mergeCell ref="U5:U8"/>
    <mergeCell ref="B22:B23"/>
    <mergeCell ref="C22:C23"/>
    <mergeCell ref="D22:D23"/>
    <mergeCell ref="E22:E23"/>
    <mergeCell ref="F22:F23"/>
    <mergeCell ref="G22:G23"/>
    <mergeCell ref="I22:I23"/>
    <mergeCell ref="J22:J23"/>
    <mergeCell ref="K22:K23"/>
    <mergeCell ref="L22:L23"/>
    <mergeCell ref="M22:M23"/>
    <mergeCell ref="N22:N23"/>
    <mergeCell ref="U22:U23"/>
    <mergeCell ref="O22:O23"/>
    <mergeCell ref="P22:P23"/>
    <mergeCell ref="Q22:Q23"/>
    <mergeCell ref="R22:R23"/>
    <mergeCell ref="S22:S23"/>
    <mergeCell ref="T22:T23"/>
    <mergeCell ref="K31:K32"/>
    <mergeCell ref="L31:L32"/>
    <mergeCell ref="B31:B32"/>
    <mergeCell ref="C31:C32"/>
    <mergeCell ref="D31:D32"/>
    <mergeCell ref="E31:E32"/>
    <mergeCell ref="F31:F32"/>
    <mergeCell ref="T31:T32"/>
    <mergeCell ref="U31:U32"/>
    <mergeCell ref="M31:M32"/>
    <mergeCell ref="N31:N32"/>
    <mergeCell ref="O31:O32"/>
    <mergeCell ref="P31:P32"/>
    <mergeCell ref="Q31:Q32"/>
    <mergeCell ref="R31:R32"/>
    <mergeCell ref="B34:B35"/>
    <mergeCell ref="C34:C35"/>
    <mergeCell ref="D34:D35"/>
    <mergeCell ref="E34:E35"/>
    <mergeCell ref="F34:F35"/>
    <mergeCell ref="S31:S32"/>
    <mergeCell ref="G31:G32"/>
    <mergeCell ref="H31:H32"/>
    <mergeCell ref="I31:I32"/>
    <mergeCell ref="J31:J32"/>
    <mergeCell ref="G34:G35"/>
    <mergeCell ref="H34:H35"/>
    <mergeCell ref="I34:I35"/>
    <mergeCell ref="J34:J35"/>
    <mergeCell ref="K34:K35"/>
    <mergeCell ref="L34:L35"/>
    <mergeCell ref="S34:S35"/>
    <mergeCell ref="T34:T35"/>
    <mergeCell ref="U34:U35"/>
    <mergeCell ref="M34:M35"/>
    <mergeCell ref="N34:N35"/>
    <mergeCell ref="O34:O35"/>
    <mergeCell ref="P34:P35"/>
    <mergeCell ref="Q34:Q35"/>
    <mergeCell ref="R34:R35"/>
  </mergeCells>
  <printOptions horizontalCentered="1"/>
  <pageMargins left="0.5511811023622047" right="0.5118110236220472" top="0.5511811023622047" bottom="0.4724409448818898" header="0.5118110236220472" footer="0.4330708661417323"/>
  <pageSetup horizontalDpi="600" verticalDpi="600" orientation="portrait" paperSize="9" scale="52" r:id="rId3"/>
  <colBreaks count="1" manualBreakCount="1">
    <brk id="12" min="1" max="36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Ｈ７普通交付税の状況</dc:title>
  <dc:subject/>
  <dc:creator>N.MOCHIDUKI</dc:creator>
  <cp:keywords/>
  <dc:description/>
  <cp:lastModifiedBy>w</cp:lastModifiedBy>
  <cp:lastPrinted>2018-12-17T01:36:25Z</cp:lastPrinted>
  <dcterms:created xsi:type="dcterms:W3CDTF">1997-07-25T11:44:28Z</dcterms:created>
  <dcterms:modified xsi:type="dcterms:W3CDTF">2020-03-26T04:44:31Z</dcterms:modified>
  <cp:category/>
  <cp:version/>
  <cp:contentType/>
  <cp:contentStatus/>
</cp:coreProperties>
</file>