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<sst xmlns="http://schemas.openxmlformats.org/spreadsheetml/2006/main" count="1035" uniqueCount="585">
  <si>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</si>
  <si>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</si>
  <si>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</si>
  <si>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</si>
  <si>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</si>
  <si>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</si>
  <si>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</si>
  <si>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</si>
  <si>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</si>
  <si>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</si>
  <si>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</si>
  <si>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</si>
  <si>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</si>
  <si>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</si>
  <si>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</si>
  <si>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</si>
  <si>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</si>
  <si>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</si>
  <si>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</si>
  <si>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</si>
  <si>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</si>
  <si>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</si>
  <si>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</si>
  <si>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</si>
  <si>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</si>
  <si>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</si>
  <si>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</si>
  <si>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</si>
  <si>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</si>
  <si>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</si>
  <si>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</si>
  <si>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</si>
  <si>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</si>
  <si>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</si>
  <si>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</si>
  <si>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</si>
  <si>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</si>
  <si>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</si>
  <si>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</si>
  <si>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</si>
  <si>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</si>
  <si>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</si>
  <si>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</si>
  <si>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</si>
  <si>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</si>
  <si>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</si>
  <si>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</si>
  <si>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</si>
  <si>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</si>
  <si>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</si>
  <si>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</si>
  <si>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</si>
  <si>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</si>
  <si>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</si>
  <si>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</si>
  <si>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</si>
  <si>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</si>
  <si>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</si>
  <si>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</si>
  <si>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</si>
  <si>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</si>
  <si>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</si>
  <si>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</si>
  <si>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</si>
  <si>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</si>
  <si>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</si>
  <si>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</si>
  <si>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</si>
  <si>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</si>
  <si>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</si>
  <si>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</si>
  <si>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</si>
  <si>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</si>
  <si>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</si>
  <si>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</si>
  <si>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</si>
  <si>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</si>
  <si>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</si>
  <si>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</si>
  <si>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</si>
  <si>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</si>
  <si>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</si>
  <si>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</si>
  <si>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</si>
  <si>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</si>
  <si>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</si>
  <si>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</si>
  <si>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</si>
  <si>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</si>
  <si>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</si>
  <si>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</si>
  <si>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</si>
  <si>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</si>
  <si>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</si>
  <si>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</si>
  <si>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</si>
  <si>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</si>
  <si>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</si>
  <si>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</si>
  <si>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</si>
  <si>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</si>
  <si>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</si>
  <si>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</si>
  <si>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</si>
  <si>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</si>
  <si>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</si>
  <si>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</si>
  <si>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</si>
  <si>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</si>
  <si>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</si>
  <si>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</si>
  <si>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</si>
  <si>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</si>
  <si>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</si>
  <si>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</si>
  <si>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</si>
  <si>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</si>
  <si>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</si>
  <si>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</si>
  <si>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</si>
  <si>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</si>
  <si>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</si>
  <si>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</si>
  <si>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</si>
  <si>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</si>
  <si>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</si>
  <si>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</si>
  <si>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</si>
  <si>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</si>
  <si>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</si>
  <si>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</si>
  <si>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</si>
  <si>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</si>
  <si>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</si>
  <si>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</si>
  <si>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</si>
  <si>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</si>
  <si>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</si>
  <si>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</si>
  <si>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</si>
  <si>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</si>
  <si>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</si>
  <si>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</si>
  <si>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</si>
  <si>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</si>
  <si>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</si>
  <si>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</si>
  <si>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</si>
  <si>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</si>
  <si>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</si>
  <si>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</si>
  <si>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</si>
  <si>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</si>
  <si>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</si>
  <si>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</si>
  <si>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</si>
  <si>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</si>
  <si>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</si>
  <si>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</si>
  <si>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</si>
  <si>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</si>
  <si>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</si>
  <si>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</si>
  <si>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</si>
  <si>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</si>
  <si>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</si>
  <si>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</si>
  <si>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</si>
  <si>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</si>
  <si>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</si>
  <si>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</si>
  <si>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</si>
  <si>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</si>
  <si>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</si>
  <si>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</si>
  <si>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</si>
  <si>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</si>
  <si>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</si>
  <si>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</si>
  <si>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</si>
  <si>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</si>
  <si>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</si>
  <si>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</si>
  <si>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</si>
  <si>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</si>
  <si>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</si>
  <si>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</si>
  <si>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</si>
  <si>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</si>
  <si>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</si>
  <si>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</si>
  <si>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</si>
  <si>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</si>
  <si>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</si>
  <si>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</si>
  <si>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</si>
  <si>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</si>
  <si>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</si>
  <si>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</si>
  <si>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</si>
  <si>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</si>
  <si>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</si>
  <si>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</si>
  <si>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</si>
  <si>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</si>
  <si>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</si>
  <si>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</si>
  <si>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</si>
  <si>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</si>
  <si>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</si>
  <si>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</si>
  <si>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</si>
  <si>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</si>
  <si>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</si>
  <si>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</si>
  <si>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滋賀県甲良町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</si>
  <si>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</si>
  <si>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</si>
  <si>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</si>
  <si>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</si>
  <si>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</si>
  <si>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</si>
  <si>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</si>
  <si>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</si>
  <si>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</si>
  <si>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</si>
  <si>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</si>
  <si>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</si>
  <si>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</si>
  <si>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</si>
  <si>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</si>
  <si>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</si>
  <si>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</si>
  <si>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</si>
  <si>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</si>
  <si>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</si>
  <si>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</si>
  <si>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</si>
  <si>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</si>
  <si>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</si>
  <si>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</si>
  <si>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</si>
  <si>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</si>
  <si>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</si>
  <si>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</si>
  <si>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</si>
  <si>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</si>
  <si>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</si>
  <si>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</si>
  <si>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</si>
  <si>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</si>
  <si>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</si>
  <si>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</si>
  <si>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</si>
  <si>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</si>
  <si>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</si>
  <si>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</si>
  <si>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</si>
  <si>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</si>
  <si>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</si>
  <si>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</si>
  <si>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</si>
  <si>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</si>
  <si>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</si>
  <si>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</si>
  <si>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</si>
  <si>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</si>
  <si>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</si>
  <si>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</si>
  <si>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</si>
  <si>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</si>
  <si>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</si>
  <si>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</si>
  <si>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</si>
  <si>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</si>
  <si>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</si>
  <si>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</si>
  <si>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</si>
  <si>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</si>
  <si>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</si>
  <si>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</si>
  <si>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</si>
  <si>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</si>
  <si>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</si>
  <si>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</si>
  <si>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</si>
  <si>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</si>
  <si>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</si>
  <si>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</si>
  <si>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</si>
  <si>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</si>
  <si>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</si>
  <si>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</si>
  <si>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</si>
  <si>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</si>
  <si>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</si>
  <si>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</si>
  <si>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</si>
  <si>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</si>
  <si>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</si>
  <si>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</si>
  <si>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</si>
  <si>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</si>
  <si>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</si>
  <si>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</si>
  <si>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</si>
  <si>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</si>
  <si>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</si>
  <si>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</si>
  <si>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</si>
  <si>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</si>
  <si>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</si>
  <si>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</si>
  <si>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</si>
  <si>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</si>
  <si>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</si>
  <si>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</si>
  <si>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</si>
  <si>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</si>
  <si>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</si>
  <si>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</si>
  <si>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</si>
  <si>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</si>
  <si>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</si>
  <si>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</si>
  <si>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</si>
  <si>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</si>
  <si>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</si>
  <si>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</si>
  <si>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</si>
  <si>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</si>
  <si>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</si>
  <si>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</si>
  <si>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</si>
  <si>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</si>
  <si>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</si>
  <si>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</si>
  <si>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</si>
  <si>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</si>
  <si>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</si>
  <si>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</si>
  <si>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</si>
  <si>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</si>
  <si>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</si>
  <si>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</si>
  <si>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</si>
  <si>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</si>
  <si>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</si>
  <si>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</si>
  <si>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</si>
  <si>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</si>
  <si>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</si>
  <si>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</si>
  <si>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</si>
  <si>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</si>
  <si>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</si>
  <si>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</si>
  <si>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</si>
  <si>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</si>
  <si>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</si>
  <si>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</si>
  <si>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</si>
  <si>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</si>
  <si>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</si>
  <si>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滋賀県甲良町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</si>
  <si>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</si>
  <si>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</si>
  <si>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</si>
  <si>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</si>
  <si>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</si>
  <si>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</si>
  <si>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</si>
  <si>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</si>
  <si>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</si>
  <si>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</si>
  <si>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</si>
  <si>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</si>
  <si>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</si>
  <si>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</si>
  <si>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</si>
  <si>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</si>
  <si>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</si>
  <si>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</si>
  <si>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</si>
  <si>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</si>
  <si>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</si>
  <si>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</si>
  <si>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</si>
  <si>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</si>
  <si>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</si>
  <si>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</si>
  <si>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</si>
  <si>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</si>
  <si>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</si>
  <si>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</si>
  <si>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</si>
  <si>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</si>
  <si>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</si>
  <si>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</si>
  <si>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</si>
  <si>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</si>
  <si>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</si>
  <si>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</si>
  <si>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</si>
  <si>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</si>
  <si>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</si>
  <si>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</si>
  <si>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</si>
  <si>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</si>
  <si>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</si>
  <si>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</si>
  <si>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</si>
  <si>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</si>
  <si>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</si>
  <si>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</si>
  <si>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</si>
  <si>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</si>
  <si>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</si>
  <si>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</si>
  <si>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</si>
  <si>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</si>
  <si>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</si>
  <si>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</si>
  <si>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</si>
  <si>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</si>
  <si>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</si>
  <si>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</si>
  <si>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</si>
  <si>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</si>
  <si>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</si>
  <si>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</si>
  <si>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</si>
  <si>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</si>
  <si>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</si>
  <si>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</si>
  <si>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</si>
  <si>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</si>
  <si>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</si>
  <si>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</si>
  <si>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</si>
  <si>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</si>
  <si>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</si>
  <si>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</si>
  <si>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</si>
  <si>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</si>
  <si>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</si>
  <si>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</si>
  <si>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</si>
  <si>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</si>
  <si>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</si>
  <si>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</si>
  <si>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</si>
  <si>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</si>
  <si>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</si>
  <si>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</si>
  <si>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</si>
  <si>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</si>
  <si>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</si>
  <si>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</si>
  <si>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</si>
  <si>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</si>
  <si>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</si>
  <si>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</si>
  <si>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</si>
  <si>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</si>
  <si>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</si>
  <si>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</si>
  <si>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</si>
  <si>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</si>
  <si>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</si>
  <si>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</si>
  <si>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</si>
  <si>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</si>
  <si>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</si>
  <si>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</si>
  <si>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</si>
  <si>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</si>
  <si>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</si>
  <si>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</si>
  <si>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</si>
  <si>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</si>
  <si>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</si>
  <si>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</si>
  <si>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</si>
  <si>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</si>
  <si>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</si>
  <si>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</si>
  <si>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</si>
  <si>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</si>
  <si>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</si>
  <si>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</si>
  <si>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</si>
  <si>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</si>
  <si>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</si>
  <si>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</si>
  <si>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</si>
  <si>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</si>
  <si>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</si>
  <si>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</si>
  <si>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</si>
  <si>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</si>
  <si>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</si>
  <si>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</si>
  <si>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</si>
  <si>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</si>
  <si>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</si>
  <si>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</si>
  <si>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</si>
  <si>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</si>
  <si>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</si>
  <si>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</si>
  <si>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</si>
  <si>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</si>
  <si>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</si>
  <si>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</si>
  <si>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</si>
  <si>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</si>
  <si>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</si>
  <si>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</si>
  <si>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</si>
  <si>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</si>
  <si>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</si>
  <si>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</si>
  <si>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</si>
  <si>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</si>
  <si>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</si>
  <si>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</si>
  <si>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</si>
  <si>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</si>
  <si>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</si>
  <si>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</si>
  <si>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</si>
  <si>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</si>
  <si>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</si>
  <si>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</si>
  <si>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</si>
  <si>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</si>
  <si>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</si>
  <si>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</si>
  <si>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</si>
  <si>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</si>
  <si>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</si>
  <si>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</si>
  <si>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</si>
  <si>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</si>
  <si>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</si>
  <si>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</si>
  <si>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</si>
  <si>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</si>
  <si>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</si>
  <si>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</si>
  <si>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</si>
  <si>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</si>
  <si>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</si>
  <si>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</si>
  <si>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</si>
  <si>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</si>
  <si>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</si>
  <si>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</si>
  <si>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</si>
  <si>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2.28</t>
  </si>
  <si>
    <t>▲ 1.56</t>
  </si>
  <si>
    <t>水道事業会計</t>
  </si>
  <si>
    <t>一般会計</t>
  </si>
  <si>
    <t>国民健康保険事業会計</t>
  </si>
  <si>
    <t>介護保険事業会計</t>
  </si>
  <si>
    <t>下水道事業会計</t>
  </si>
  <si>
    <t>後期高齢者医療事業会計</t>
  </si>
  <si>
    <t>土地取得造成会計</t>
  </si>
  <si>
    <t>住宅新築資金会計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</si>
  <si>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</si>
  <si>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</si>
  <si>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</si>
  <si>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</si>
  <si>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</si>
  <si>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</si>
  <si>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</si>
  <si>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</si>
  <si>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</si>
  <si>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</si>
  <si>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</si>
  <si>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</si>
  <si>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</si>
  <si>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有形固定資産減価償却率は類似団体と比較すると、適正な数値を維持できていると考えられる。今後は個別施設計画を策定し、資産の計画的な長寿命化を図るなどの対策をしていく予定である。
</t>
    <rPh sb="0" eb="2">
      <t>ユウケイ</t>
    </rPh>
    <rPh sb="2" eb="4">
      <t>コテイ</t>
    </rPh>
    <rPh sb="4" eb="6">
      <t>シサン</t>
    </rPh>
    <rPh sb="6" eb="8">
      <t>ゲンカ</t>
    </rPh>
    <rPh sb="8" eb="10">
      <t>ショウキャク</t>
    </rPh>
    <rPh sb="10" eb="11">
      <t>リツ</t>
    </rPh>
    <rPh sb="12" eb="14">
      <t>ルイジ</t>
    </rPh>
    <rPh sb="14" eb="16">
      <t>ダンタイ</t>
    </rPh>
    <rPh sb="17" eb="19">
      <t>ヒカク</t>
    </rPh>
    <phoneticPr fontId="2"/>
  </si>
  <si>
    <t>実質公債費比率の数値を類似団体と比較した場合、本町は高くなっている。この要因としては下水道事業の償還に関して基準外繰出を含め多くの繰出をしていることが挙げられる。数値良化のため接続率を高め自己収入を増やすことに努める。</t>
    <rPh sb="105" eb="106">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</si>
</sst>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FDE8-43FA-A68F-B2E596B7DE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61721</c:v>
                </c:pt>
                <c:pt idx="1">
                  <c:v>18465</c:v>
                </c:pt>
                <c:pt idx="2">
                  <c:v>14992</c:v>
                </c:pt>
                <c:pt idx="3">
                  <c:v>21643</c:v>
                </c:pt>
                <c:pt idx="4">
                  <c:v>38466</c:v>
                </c:pt>
              </c:numCache>
            </c:numRef>
          </c:val>
          <c:smooth val="0"/>
          <c:extLst xmlns:c16r2="http://schemas.microsoft.com/office/drawing/2015/06/chart">
            <c:ext xmlns:c16="http://schemas.microsoft.com/office/drawing/2014/chart" uri="{C3380CC4-5D6E-409C-BE32-E72D297353CC}">
              <c16:uniqueId val="{00000001-FDE8-43FA-A68F-B2E596B7DEC3}"/>
            </c:ext>
          </c:extLst>
        </c:ser>
        <c:dLbls>
          <c:showLegendKey val="0"/>
          <c:showVal val="0"/>
          <c:showCatName val="0"/>
          <c:showSerName val="0"/>
          <c:showPercent val="0"/>
          <c:showBubbleSize val="0"/>
        </c:dLbls>
        <c:marker val="1"/>
        <c:smooth val="0"/>
        <c:axId val="179540736"/>
        <c:axId val="179577600"/>
      </c:lineChart>
      <c:catAx>
        <c:axId val="179540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77600"/>
        <c:crosses val="autoZero"/>
        <c:auto val="1"/>
        <c:lblAlgn val="ctr"/>
        <c:lblOffset val="100"/>
        <c:tickLblSkip val="1"/>
        <c:tickMarkSkip val="1"/>
        <c:noMultiLvlLbl val="0"/>
      </c:catAx>
      <c:valAx>
        <c:axId val="1795776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4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3.72</c:v>
                </c:pt>
                <c:pt idx="1">
                  <c:v>3.38</c:v>
                </c:pt>
                <c:pt idx="2">
                  <c:v>7.3</c:v>
                </c:pt>
                <c:pt idx="3">
                  <c:v>5.25</c:v>
                </c:pt>
                <c:pt idx="4">
                  <c:v>5.05</c:v>
                </c:pt>
              </c:numCache>
            </c:numRef>
          </c:val>
          <c:extLst xmlns:c16r2="http://schemas.microsoft.com/office/drawing/2015/06/chart">
            <c:ext xmlns:c16="http://schemas.microsoft.com/office/drawing/2014/chart" uri="{C3380CC4-5D6E-409C-BE32-E72D297353CC}">
              <c16:uniqueId val="{00000000-8938-40DF-8E89-634125B64A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28.31</c:v>
                </c:pt>
                <c:pt idx="1">
                  <c:v>26.61</c:v>
                </c:pt>
                <c:pt idx="2">
                  <c:v>26.17</c:v>
                </c:pt>
                <c:pt idx="3">
                  <c:v>28.47</c:v>
                </c:pt>
                <c:pt idx="4">
                  <c:v>27.34</c:v>
                </c:pt>
              </c:numCache>
            </c:numRef>
          </c:val>
          <c:extLst xmlns:c16r2="http://schemas.microsoft.com/office/drawing/2015/06/chart">
            <c:ext xmlns:c16="http://schemas.microsoft.com/office/drawing/2014/chart" uri="{C3380CC4-5D6E-409C-BE32-E72D297353CC}">
              <c16:uniqueId val="{00000001-8938-40DF-8E89-634125B64A05}"/>
            </c:ext>
          </c:extLst>
        </c:ser>
        <c:dLbls>
          <c:showLegendKey val="0"/>
          <c:showVal val="0"/>
          <c:showCatName val="0"/>
          <c:showSerName val="0"/>
          <c:showPercent val="0"/>
          <c:showBubbleSize val="0"/>
        </c:dLbls>
        <c:gapWidth val="250"/>
        <c:overlap val="100"/>
        <c:axId val="225138176"/>
        <c:axId val="22514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0.94</c:v>
                </c:pt>
                <c:pt idx="1">
                  <c:v>-2.2799999999999998</c:v>
                </c:pt>
                <c:pt idx="2">
                  <c:v>4.01</c:v>
                </c:pt>
                <c:pt idx="3">
                  <c:v>0.01</c:v>
                </c:pt>
                <c:pt idx="4">
                  <c:v>-1.56</c:v>
                </c:pt>
              </c:numCache>
            </c:numRef>
          </c:val>
          <c:smooth val="0"/>
          <c:extLst xmlns:c16r2="http://schemas.microsoft.com/office/drawing/2015/06/chart">
            <c:ext xmlns:c16="http://schemas.microsoft.com/office/drawing/2014/chart" uri="{C3380CC4-5D6E-409C-BE32-E72D297353CC}">
              <c16:uniqueId val="{00000002-8938-40DF-8E89-634125B64A05}"/>
            </c:ext>
          </c:extLst>
        </c:ser>
        <c:dLbls>
          <c:showLegendKey val="0"/>
          <c:showVal val="0"/>
          <c:showCatName val="0"/>
          <c:showSerName val="0"/>
          <c:showPercent val="0"/>
          <c:showBubbleSize val="0"/>
        </c:dLbls>
        <c:marker val="1"/>
        <c:smooth val="0"/>
        <c:axId val="225138176"/>
        <c:axId val="225140096"/>
      </c:lineChart>
      <c:catAx>
        <c:axId val="2251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140096"/>
        <c:crosses val="autoZero"/>
        <c:auto val="1"/>
        <c:lblAlgn val="ctr"/>
        <c:lblOffset val="100"/>
        <c:tickLblSkip val="1"/>
        <c:tickMarkSkip val="1"/>
        <c:noMultiLvlLbl val="0"/>
      </c:catAx>
      <c:valAx>
        <c:axId val="22514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3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BD2-4F8D-B311-5BBC994538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D2-4F8D-B311-5BBC99453843}"/>
            </c:ext>
          </c:extLst>
        </c:ser>
        <c:ser>
          <c:idx val="2"/>
          <c:order val="2"/>
          <c:tx>
            <c:strRef>
              <c:f>データシート!$A$29</c:f>
              <c:strCache>
                <c:ptCount val="1"/>
                <c:pt idx="0">
                  <c:v>住宅新築資金会計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BD2-4F8D-B311-5BBC99453843}"/>
            </c:ext>
          </c:extLst>
        </c:ser>
        <c:ser>
          <c:idx val="3"/>
          <c:order val="3"/>
          <c:tx>
            <c:strRef>
              <c:f>データシート!$A$30</c:f>
              <c:strCache>
                <c:ptCount val="1"/>
                <c:pt idx="0">
                  <c:v>土地取得造成会計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BD2-4F8D-B311-5BBC99453843}"/>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BD2-4F8D-B311-5BBC9945384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1.63</c:v>
                </c:pt>
                <c:pt idx="4">
                  <c:v>#N/A</c:v>
                </c:pt>
                <c:pt idx="5">
                  <c:v>0.04</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5-9BD2-4F8D-B311-5BBC99453843}"/>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0.25</c:v>
                </c:pt>
                <c:pt idx="2">
                  <c:v>#N/A</c:v>
                </c:pt>
                <c:pt idx="3">
                  <c:v>0.52</c:v>
                </c:pt>
                <c:pt idx="4">
                  <c:v>#N/A</c:v>
                </c:pt>
                <c:pt idx="5">
                  <c:v>0.6</c:v>
                </c:pt>
                <c:pt idx="6">
                  <c:v>#N/A</c:v>
                </c:pt>
                <c:pt idx="7">
                  <c:v>0.43</c:v>
                </c:pt>
                <c:pt idx="8">
                  <c:v>#N/A</c:v>
                </c:pt>
                <c:pt idx="9">
                  <c:v>0.85</c:v>
                </c:pt>
              </c:numCache>
            </c:numRef>
          </c:val>
          <c:extLst xmlns:c16r2="http://schemas.microsoft.com/office/drawing/2015/06/chart">
            <c:ext xmlns:c16="http://schemas.microsoft.com/office/drawing/2014/chart" uri="{C3380CC4-5D6E-409C-BE32-E72D297353CC}">
              <c16:uniqueId val="{00000006-9BD2-4F8D-B311-5BBC99453843}"/>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1.89</c:v>
                </c:pt>
                <c:pt idx="4">
                  <c:v>#N/A</c:v>
                </c:pt>
                <c:pt idx="5">
                  <c:v>1.4</c:v>
                </c:pt>
                <c:pt idx="6">
                  <c:v>#N/A</c:v>
                </c:pt>
                <c:pt idx="7">
                  <c:v>1.46</c:v>
                </c:pt>
                <c:pt idx="8">
                  <c:v>#N/A</c:v>
                </c:pt>
                <c:pt idx="9">
                  <c:v>2.66</c:v>
                </c:pt>
              </c:numCache>
            </c:numRef>
          </c:val>
          <c:extLst xmlns:c16r2="http://schemas.microsoft.com/office/drawing/2015/06/chart">
            <c:ext xmlns:c16="http://schemas.microsoft.com/office/drawing/2014/chart" uri="{C3380CC4-5D6E-409C-BE32-E72D297353CC}">
              <c16:uniqueId val="{00000007-9BD2-4F8D-B311-5BBC994538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3.69</c:v>
                </c:pt>
                <c:pt idx="2">
                  <c:v>#N/A</c:v>
                </c:pt>
                <c:pt idx="3">
                  <c:v>3.38</c:v>
                </c:pt>
                <c:pt idx="4">
                  <c:v>#N/A</c:v>
                </c:pt>
                <c:pt idx="5">
                  <c:v>7.3</c:v>
                </c:pt>
                <c:pt idx="6">
                  <c:v>#N/A</c:v>
                </c:pt>
                <c:pt idx="7">
                  <c:v>5.24</c:v>
                </c:pt>
                <c:pt idx="8">
                  <c:v>#N/A</c:v>
                </c:pt>
                <c:pt idx="9">
                  <c:v>5.05</c:v>
                </c:pt>
              </c:numCache>
            </c:numRef>
          </c:val>
          <c:extLst xmlns:c16r2="http://schemas.microsoft.com/office/drawing/2015/06/chart">
            <c:ext xmlns:c16="http://schemas.microsoft.com/office/drawing/2014/chart" uri="{C3380CC4-5D6E-409C-BE32-E72D297353CC}">
              <c16:uniqueId val="{00000008-9BD2-4F8D-B311-5BBC994538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14.42</c:v>
                </c:pt>
                <c:pt idx="2">
                  <c:v>#N/A</c:v>
                </c:pt>
                <c:pt idx="3">
                  <c:v>14.34</c:v>
                </c:pt>
                <c:pt idx="4">
                  <c:v>#N/A</c:v>
                </c:pt>
                <c:pt idx="5">
                  <c:v>14.39</c:v>
                </c:pt>
                <c:pt idx="6">
                  <c:v>#N/A</c:v>
                </c:pt>
                <c:pt idx="7">
                  <c:v>15.1</c:v>
                </c:pt>
                <c:pt idx="8">
                  <c:v>#N/A</c:v>
                </c:pt>
                <c:pt idx="9">
                  <c:v>15.08</c:v>
                </c:pt>
              </c:numCache>
            </c:numRef>
          </c:val>
          <c:extLst xmlns:c16r2="http://schemas.microsoft.com/office/drawing/2015/06/chart">
            <c:ext xmlns:c16="http://schemas.microsoft.com/office/drawing/2014/chart" uri="{C3380CC4-5D6E-409C-BE32-E72D297353CC}">
              <c16:uniqueId val="{00000009-9BD2-4F8D-B311-5BBC99453843}"/>
            </c:ext>
          </c:extLst>
        </c:ser>
        <c:dLbls>
          <c:showLegendKey val="0"/>
          <c:showVal val="0"/>
          <c:showCatName val="0"/>
          <c:showSerName val="0"/>
          <c:showPercent val="0"/>
          <c:showBubbleSize val="0"/>
        </c:dLbls>
        <c:gapWidth val="150"/>
        <c:overlap val="100"/>
        <c:axId val="225275264"/>
        <c:axId val="225277056"/>
      </c:barChart>
      <c:catAx>
        <c:axId val="2252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277056"/>
        <c:crosses val="autoZero"/>
        <c:auto val="1"/>
        <c:lblAlgn val="ctr"/>
        <c:lblOffset val="100"/>
        <c:tickLblSkip val="1"/>
        <c:tickMarkSkip val="1"/>
        <c:noMultiLvlLbl val="0"/>
      </c:catAx>
      <c:valAx>
        <c:axId val="2252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75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421</c:v>
                </c:pt>
                <c:pt idx="5">
                  <c:v>416</c:v>
                </c:pt>
                <c:pt idx="8">
                  <c:v>391</c:v>
                </c:pt>
                <c:pt idx="11">
                  <c:v>378</c:v>
                </c:pt>
                <c:pt idx="14">
                  <c:v>376</c:v>
                </c:pt>
              </c:numCache>
            </c:numRef>
          </c:val>
          <c:extLst xmlns:c16r2="http://schemas.microsoft.com/office/drawing/2015/06/chart">
            <c:ext xmlns:c16="http://schemas.microsoft.com/office/drawing/2014/chart" uri="{C3380CC4-5D6E-409C-BE32-E72D297353CC}">
              <c16:uniqueId val="{00000000-BD78-40F8-BD94-367136818F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D78-40F8-BD94-367136818F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BD78-40F8-BD94-367136818F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BD78-40F8-BD94-367136818F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162</c:v>
                </c:pt>
                <c:pt idx="3">
                  <c:v>149</c:v>
                </c:pt>
                <c:pt idx="6">
                  <c:v>176</c:v>
                </c:pt>
                <c:pt idx="9">
                  <c:v>178</c:v>
                </c:pt>
                <c:pt idx="12">
                  <c:v>187</c:v>
                </c:pt>
              </c:numCache>
            </c:numRef>
          </c:val>
          <c:extLst xmlns:c16r2="http://schemas.microsoft.com/office/drawing/2015/06/chart">
            <c:ext xmlns:c16="http://schemas.microsoft.com/office/drawing/2014/chart" uri="{C3380CC4-5D6E-409C-BE32-E72D297353CC}">
              <c16:uniqueId val="{00000004-BD78-40F8-BD94-367136818F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78-40F8-BD94-367136818F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78-40F8-BD94-367136818F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483</c:v>
                </c:pt>
                <c:pt idx="3">
                  <c:v>474</c:v>
                </c:pt>
                <c:pt idx="6">
                  <c:v>436</c:v>
                </c:pt>
                <c:pt idx="9">
                  <c:v>431</c:v>
                </c:pt>
                <c:pt idx="12">
                  <c:v>443</c:v>
                </c:pt>
              </c:numCache>
            </c:numRef>
          </c:val>
          <c:extLst xmlns:c16r2="http://schemas.microsoft.com/office/drawing/2015/06/chart">
            <c:ext xmlns:c16="http://schemas.microsoft.com/office/drawing/2014/chart" uri="{C3380CC4-5D6E-409C-BE32-E72D297353CC}">
              <c16:uniqueId val="{00000007-BD78-40F8-BD94-367136818FB5}"/>
            </c:ext>
          </c:extLst>
        </c:ser>
        <c:dLbls>
          <c:showLegendKey val="0"/>
          <c:showVal val="0"/>
          <c:showCatName val="0"/>
          <c:showSerName val="0"/>
          <c:showPercent val="0"/>
          <c:showBubbleSize val="0"/>
        </c:dLbls>
        <c:gapWidth val="100"/>
        <c:overlap val="100"/>
        <c:axId val="229796480"/>
        <c:axId val="22981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233</c:v>
                </c:pt>
                <c:pt idx="2">
                  <c:v>#N/A</c:v>
                </c:pt>
                <c:pt idx="3">
                  <c:v>#N/A</c:v>
                </c:pt>
                <c:pt idx="4">
                  <c:v>209</c:v>
                </c:pt>
                <c:pt idx="5">
                  <c:v>#N/A</c:v>
                </c:pt>
                <c:pt idx="6">
                  <c:v>#N/A</c:v>
                </c:pt>
                <c:pt idx="7">
                  <c:v>223</c:v>
                </c:pt>
                <c:pt idx="8">
                  <c:v>#N/A</c:v>
                </c:pt>
                <c:pt idx="9">
                  <c:v>#N/A</c:v>
                </c:pt>
                <c:pt idx="10">
                  <c:v>233</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BD78-40F8-BD94-367136818FB5}"/>
            </c:ext>
          </c:extLst>
        </c:ser>
        <c:dLbls>
          <c:showLegendKey val="0"/>
          <c:showVal val="0"/>
          <c:showCatName val="0"/>
          <c:showSerName val="0"/>
          <c:showPercent val="0"/>
          <c:showBubbleSize val="0"/>
        </c:dLbls>
        <c:marker val="1"/>
        <c:smooth val="0"/>
        <c:axId val="229796480"/>
        <c:axId val="229815040"/>
      </c:lineChart>
      <c:catAx>
        <c:axId val="22979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815040"/>
        <c:crosses val="autoZero"/>
        <c:auto val="1"/>
        <c:lblAlgn val="ctr"/>
        <c:lblOffset val="100"/>
        <c:tickLblSkip val="1"/>
        <c:tickMarkSkip val="1"/>
        <c:noMultiLvlLbl val="0"/>
      </c:catAx>
      <c:valAx>
        <c:axId val="22981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79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4836</c:v>
                </c:pt>
                <c:pt idx="5">
                  <c:v>4708</c:v>
                </c:pt>
                <c:pt idx="8">
                  <c:v>4643</c:v>
                </c:pt>
                <c:pt idx="11">
                  <c:v>4531</c:v>
                </c:pt>
                <c:pt idx="14">
                  <c:v>4329</c:v>
                </c:pt>
              </c:numCache>
            </c:numRef>
          </c:val>
          <c:extLst xmlns:c16r2="http://schemas.microsoft.com/office/drawing/2015/06/chart">
            <c:ext xmlns:c16="http://schemas.microsoft.com/office/drawing/2014/chart" uri="{C3380CC4-5D6E-409C-BE32-E72D297353CC}">
              <c16:uniqueId val="{00000000-212E-48F9-96A2-CEA017B0D5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c:v>
                </c:pt>
                <c:pt idx="5">
                  <c:v>22</c:v>
                </c:pt>
                <c:pt idx="8">
                  <c:v>14</c:v>
                </c:pt>
                <c:pt idx="11">
                  <c:v>11</c:v>
                </c:pt>
                <c:pt idx="14">
                  <c:v>5</c:v>
                </c:pt>
              </c:numCache>
            </c:numRef>
          </c:val>
          <c:extLst xmlns:c16r2="http://schemas.microsoft.com/office/drawing/2015/06/chart">
            <c:ext xmlns:c16="http://schemas.microsoft.com/office/drawing/2014/chart" uri="{C3380CC4-5D6E-409C-BE32-E72D297353CC}">
              <c16:uniqueId val="{00000001-212E-48F9-96A2-CEA017B0D5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1093</c:v>
                </c:pt>
                <c:pt idx="5">
                  <c:v>1062</c:v>
                </c:pt>
                <c:pt idx="8">
                  <c:v>1105</c:v>
                </c:pt>
                <c:pt idx="11">
                  <c:v>1190</c:v>
                </c:pt>
                <c:pt idx="14">
                  <c:v>1144</c:v>
                </c:pt>
              </c:numCache>
            </c:numRef>
          </c:val>
          <c:extLst xmlns:c16r2="http://schemas.microsoft.com/office/drawing/2015/06/chart">
            <c:ext xmlns:c16="http://schemas.microsoft.com/office/drawing/2014/chart" uri="{C3380CC4-5D6E-409C-BE32-E72D297353CC}">
              <c16:uniqueId val="{00000002-212E-48F9-96A2-CEA017B0D5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12E-48F9-96A2-CEA017B0D5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12E-48F9-96A2-CEA017B0D5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212E-48F9-96A2-CEA017B0D5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924</c:v>
                </c:pt>
                <c:pt idx="3">
                  <c:v>739</c:v>
                </c:pt>
                <c:pt idx="6">
                  <c:v>746</c:v>
                </c:pt>
                <c:pt idx="9">
                  <c:v>751</c:v>
                </c:pt>
                <c:pt idx="12">
                  <c:v>798</c:v>
                </c:pt>
              </c:numCache>
            </c:numRef>
          </c:val>
          <c:extLst xmlns:c16r2="http://schemas.microsoft.com/office/drawing/2015/06/chart">
            <c:ext xmlns:c16="http://schemas.microsoft.com/office/drawing/2014/chart" uri="{C3380CC4-5D6E-409C-BE32-E72D297353CC}">
              <c16:uniqueId val="{00000006-212E-48F9-96A2-CEA017B0D5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3</c:v>
                </c:pt>
                <c:pt idx="6">
                  <c:v>40</c:v>
                </c:pt>
                <c:pt idx="9">
                  <c:v>38</c:v>
                </c:pt>
                <c:pt idx="12">
                  <c:v>37</c:v>
                </c:pt>
              </c:numCache>
            </c:numRef>
          </c:val>
          <c:extLst xmlns:c16r2="http://schemas.microsoft.com/office/drawing/2015/06/chart">
            <c:ext xmlns:c16="http://schemas.microsoft.com/office/drawing/2014/chart" uri="{C3380CC4-5D6E-409C-BE32-E72D297353CC}">
              <c16:uniqueId val="{00000007-212E-48F9-96A2-CEA017B0D5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2277</c:v>
                </c:pt>
                <c:pt idx="3">
                  <c:v>2170</c:v>
                </c:pt>
                <c:pt idx="6">
                  <c:v>2006</c:v>
                </c:pt>
                <c:pt idx="9">
                  <c:v>1965</c:v>
                </c:pt>
                <c:pt idx="12">
                  <c:v>1741</c:v>
                </c:pt>
              </c:numCache>
            </c:numRef>
          </c:val>
          <c:extLst xmlns:c16r2="http://schemas.microsoft.com/office/drawing/2015/06/chart">
            <c:ext xmlns:c16="http://schemas.microsoft.com/office/drawing/2014/chart" uri="{C3380CC4-5D6E-409C-BE32-E72D297353CC}">
              <c16:uniqueId val="{00000008-212E-48F9-96A2-CEA017B0D5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10</c:v>
                </c:pt>
                <c:pt idx="6">
                  <c:v>8</c:v>
                </c:pt>
                <c:pt idx="9">
                  <c:v>7</c:v>
                </c:pt>
                <c:pt idx="12">
                  <c:v>5</c:v>
                </c:pt>
              </c:numCache>
            </c:numRef>
          </c:val>
          <c:extLst xmlns:c16r2="http://schemas.microsoft.com/office/drawing/2015/06/chart">
            <c:ext xmlns:c16="http://schemas.microsoft.com/office/drawing/2014/chart" uri="{C3380CC4-5D6E-409C-BE32-E72D297353CC}">
              <c16:uniqueId val="{00000009-212E-48F9-96A2-CEA017B0D5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3446</c:v>
                </c:pt>
                <c:pt idx="3">
                  <c:v>3236</c:v>
                </c:pt>
                <c:pt idx="6">
                  <c:v>3023</c:v>
                </c:pt>
                <c:pt idx="9">
                  <c:v>2807</c:v>
                </c:pt>
                <c:pt idx="12">
                  <c:v>2614</c:v>
                </c:pt>
              </c:numCache>
            </c:numRef>
          </c:val>
          <c:extLst xmlns:c16r2="http://schemas.microsoft.com/office/drawing/2015/06/chart">
            <c:ext xmlns:c16="http://schemas.microsoft.com/office/drawing/2014/chart" uri="{C3380CC4-5D6E-409C-BE32-E72D297353CC}">
              <c16:uniqueId val="{0000000A-212E-48F9-96A2-CEA017B0D5B8}"/>
            </c:ext>
          </c:extLst>
        </c:ser>
        <c:dLbls>
          <c:showLegendKey val="0"/>
          <c:showVal val="0"/>
          <c:showCatName val="0"/>
          <c:showSerName val="0"/>
          <c:showPercent val="0"/>
          <c:showBubbleSize val="0"/>
        </c:dLbls>
        <c:gapWidth val="100"/>
        <c:overlap val="100"/>
        <c:axId val="230152448"/>
        <c:axId val="230191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696</c:v>
                </c:pt>
                <c:pt idx="2">
                  <c:v>#N/A</c:v>
                </c:pt>
                <c:pt idx="3">
                  <c:v>#N/A</c:v>
                </c:pt>
                <c:pt idx="4">
                  <c:v>368</c:v>
                </c:pt>
                <c:pt idx="5">
                  <c:v>#N/A</c:v>
                </c:pt>
                <c:pt idx="6">
                  <c:v>#N/A</c:v>
                </c:pt>
                <c:pt idx="7">
                  <c:v>62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12E-48F9-96A2-CEA017B0D5B8}"/>
            </c:ext>
          </c:extLst>
        </c:ser>
        <c:dLbls>
          <c:showLegendKey val="0"/>
          <c:showVal val="0"/>
          <c:showCatName val="0"/>
          <c:showSerName val="0"/>
          <c:showPercent val="0"/>
          <c:showBubbleSize val="0"/>
        </c:dLbls>
        <c:marker val="1"/>
        <c:smooth val="0"/>
        <c:axId val="230152448"/>
        <c:axId val="230191488"/>
      </c:lineChart>
      <c:catAx>
        <c:axId val="23015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191488"/>
        <c:crosses val="autoZero"/>
        <c:auto val="1"/>
        <c:lblAlgn val="ctr"/>
        <c:lblOffset val="100"/>
        <c:tickLblSkip val="1"/>
        <c:tickMarkSkip val="1"/>
        <c:noMultiLvlLbl val="0"/>
      </c:catAx>
      <c:valAx>
        <c:axId val="23019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5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622</c:v>
                </c:pt>
                <c:pt idx="1">
                  <c:v>672</c:v>
                </c:pt>
                <c:pt idx="2">
                  <c:v>641</c:v>
                </c:pt>
              </c:numCache>
            </c:numRef>
          </c:val>
          <c:extLst xmlns:c16r2="http://schemas.microsoft.com/office/drawing/2015/06/chart">
            <c:ext xmlns:c16="http://schemas.microsoft.com/office/drawing/2014/chart" uri="{C3380CC4-5D6E-409C-BE32-E72D297353CC}">
              <c16:uniqueId val="{00000000-7D48-4333-A481-53FBCBD35C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c:v>
                </c:pt>
                <c:pt idx="1">
                  <c:v>45</c:v>
                </c:pt>
                <c:pt idx="2">
                  <c:v>45</c:v>
                </c:pt>
              </c:numCache>
            </c:numRef>
          </c:val>
          <c:extLst xmlns:c16r2="http://schemas.microsoft.com/office/drawing/2015/06/chart">
            <c:ext xmlns:c16="http://schemas.microsoft.com/office/drawing/2014/chart" uri="{C3380CC4-5D6E-409C-BE32-E72D297353CC}">
              <c16:uniqueId val="{00000001-7D48-4333-A481-53FBCBD35C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286</c:v>
                </c:pt>
                <c:pt idx="1">
                  <c:v>322</c:v>
                </c:pt>
                <c:pt idx="2">
                  <c:v>307</c:v>
                </c:pt>
              </c:numCache>
            </c:numRef>
          </c:val>
          <c:extLst xmlns:c16r2="http://schemas.microsoft.com/office/drawing/2015/06/chart">
            <c:ext xmlns:c16="http://schemas.microsoft.com/office/drawing/2014/chart" uri="{C3380CC4-5D6E-409C-BE32-E72D297353CC}">
              <c16:uniqueId val="{00000002-7D48-4333-A481-53FBCBD35C53}"/>
            </c:ext>
          </c:extLst>
        </c:ser>
        <c:dLbls>
          <c:showLegendKey val="0"/>
          <c:showVal val="0"/>
          <c:showCatName val="0"/>
          <c:showSerName val="0"/>
          <c:showPercent val="0"/>
          <c:showBubbleSize val="0"/>
        </c:dLbls>
        <c:gapWidth val="120"/>
        <c:overlap val="100"/>
        <c:axId val="230419456"/>
        <c:axId val="230425344"/>
      </c:barChart>
      <c:catAx>
        <c:axId val="2304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425344"/>
        <c:crosses val="autoZero"/>
        <c:auto val="1"/>
        <c:lblAlgn val="ctr"/>
        <c:lblOffset val="100"/>
        <c:tickLblSkip val="1"/>
        <c:tickMarkSkip val="1"/>
        <c:noMultiLvlLbl val="0"/>
      </c:catAx>
      <c:valAx>
        <c:axId val="230425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4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{72D79D72-618E-49A3-878F-D32D51F9CE8E}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ED2-4D73-B269-9C2C276EBE3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{A42BF057-2FEE-4049-B4C3-78F32B54DD33}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D2-4D73-B269-9C2C276EBE3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{8AB951AE-FA78-4546-9D67-368FDF87237B}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D2-4D73-B269-9C2C276EBE3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{A16ABB64-229B-49EC-A8B0-44323C87BB81}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D2-4D73-B269-9C2C276EBE3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{9E2F66CF-719A-4B4F-B9DA-B76AE52DA976}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D2-4D73-B269-9C2C276EBE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{2FA2BE56-48F9-4D43-BEE3-AD734AC67FBD}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ED2-4D73-B269-9C2C276EBE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{E9FA7E39-F446-4349-8672-423878384B5A}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ED2-4D73-B269-9C2C276EBE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{5E601DCC-13DB-486D-BB80-40AD1841F727}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ED2-4D73-B269-9C2C276EBE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{1C1BE707-D4E3-42D4-9C21-F62902D9BDB9}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ED2-4D73-B269-9C2C276EBE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ED2-4D73-B269-9C2C276EBE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{EC7BA2B6-A465-4CC8-A8F7-E3398257DC66}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ED2-4D73-B269-9C2C276EBE3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{6F770FFC-6BD8-426C-8F03-469FE08374D1}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D2-4D73-B269-9C2C276EBE3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{33EC63DC-E2AA-4865-B818-91B36C82676F}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D2-4D73-B269-9C2C276EBE3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{9DA8970B-B216-4063-A14D-C163F3BC0A00}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D2-4D73-B269-9C2C276EBE3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{771ADE16-E8C1-4790-B441-B7BADA03CDC2}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D2-4D73-B269-9C2C276EBE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{6AE5E5D5-65DA-4B43-A278-CF97F409A7CF}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ED2-4D73-B269-9C2C276EBE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{6CC25D60-2DF2-47C1-8B5B-FCDA3C3332D4}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ED2-4D73-B269-9C2C276EBE3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{A8D4E275-66B6-4AE5-A921-33DDE445A416}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ED2-4D73-B269-9C2C276EBE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{A09BC77C-1505-4ECE-B36B-E76811E80B21}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ED2-4D73-B269-9C2C276EBE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BED2-4D73-B269-9C2C276EBE3F}"/>
            </c:ext>
          </c:extLst>
        </c:ser>
        <c:dLbls>
          <c:showLegendKey val="0"/>
          <c:showVal val="1"/>
          <c:showCatName val="0"/>
          <c:showSerName val="0"/>
          <c:showPercent val="0"/>
          <c:showBubbleSize val="0"/>
        </c:dLbls>
        <c:axId val="230766464"/>
        <c:axId val="230805504"/>
      </c:scatterChart>
      <c:valAx>
        <c:axId val="230766464"/>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0805504"/>
        <c:crosses val="autoZero"/>
        <c:crossBetween val="midCat"/>
      </c:valAx>
      <c:valAx>
        <c:axId val="230805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766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{FDA19AC0-20F4-4556-968C-48A5720DAED2}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EE5-4347-9469-CC6CDBFBDFF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{0A36D79A-838E-441D-9599-77E63B0BB9E6}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E5-4347-9469-CC6CDBFBDFF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{1EDE9D4E-3E97-4803-B138-FA3BC80937F8}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E5-4347-9469-CC6CDBFBDFF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{CA7DC34E-449F-4A48-85BA-EDAB142FA69E}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E5-4347-9469-CC6CDBFBDFF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{91104770-9B3E-47B5-9B6B-CA0CB3104E3C}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E5-4347-9469-CC6CDBFBDFF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{F990A5F2-6D12-4FDC-90DF-DB4F3D4DBEC1}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EE5-4347-9469-CC6CDBFBDFF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{57736400-EB83-4302-86E9-F47075732EF3}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EE5-4347-9469-CC6CDBFBDFF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{0D9E1D0B-9E6B-438E-B6B6-5C1A3281E41B}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EE5-4347-9469-CC6CDBFBDFF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{BE8AF2CE-AAED-4014-8D84-3558DB3E6A53}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EE5-4347-9469-CC6CDBFBDF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11.8</c:v>
                </c:pt>
                <c:pt idx="16">
                  <c:v>11.2</c:v>
                </c:pt>
                <c:pt idx="24">
                  <c:v>11.2</c:v>
                </c:pt>
                <c:pt idx="32">
                  <c:v>11.9</c:v>
                </c:pt>
              </c:numCache>
            </c:numRef>
          </c:xVal>
          <c:yVal>
            <c:numRef>
              <c:f>公会計指標分析・財政指標組合せ分析表!$BP$73:$DC$73</c:f>
              <c:numCache>
                <c:formatCode>#,##0.0;"▲ "#,##0.0</c:formatCode>
                <c:ptCount val="40"/>
                <c:pt idx="0">
                  <c:v>35.5</c:v>
                </c:pt>
                <c:pt idx="8">
                  <c:v>18.899999999999999</c:v>
                </c:pt>
                <c:pt idx="16">
                  <c:v>3.1</c:v>
                </c:pt>
              </c:numCache>
            </c:numRef>
          </c:yVal>
          <c:smooth val="0"/>
          <c:extLst xmlns:c16r2="http://schemas.microsoft.com/office/drawing/2015/06/chart">
            <c:ext xmlns:c16="http://schemas.microsoft.com/office/drawing/2014/chart" uri="{C3380CC4-5D6E-409C-BE32-E72D297353CC}">
              <c16:uniqueId val="{00000009-EEE5-4347-9469-CC6CDBFBDF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{1B9BB3AD-F1E7-46D8-8358-B6FE0F318794}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EE5-4347-9469-CC6CDBFBDF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{56A1A23D-BFC4-4284-AAC4-BAC1EA55C79E}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E5-4347-9469-CC6CDBFBDFF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{C46D0FE3-16A4-46F9-8274-0EC040624063}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E5-4347-9469-CC6CDBFBDFF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{49EEC75B-1E57-4235-865C-09D76CC46891}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E5-4347-9469-CC6CDBFBDFF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{45706A01-2194-41A5-B11E-B43EB26416CB}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E5-4347-9469-CC6CDBFBDFF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{4AF24296-D9BC-4BB9-89C9-E9AFA5E2DF8F}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EE5-4347-9469-CC6CDBFBDFF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{57F74A97-B1E0-49AE-A33A-D046B937B526}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EE5-4347-9469-CC6CDBFBDFF2}"/>
                </c:ext>
              </c:extLst>
            </c:dLbl>
            <c:dLbl>
              <c:idx val="24"/>
              <c:layout>
                <c:manualLayout>
                  <c:x val="-2.5182657095727801E-2"/>
                  <c:y val="-4.34959213155360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{94A2FAC3-6234-46F3-A0E0-05C0D5D4204E}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EE5-4347-9469-CC6CDBFBDFF2}"/>
                </c:ext>
              </c:extLst>
            </c:dLbl>
            <c:dLbl>
              <c:idx val="32"/>
              <c:layout>
                <c:manualLayout>
                  <c:x val="-3.8213326142493495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{FB55A70D-0EB8-4DE9-86AC-0381291317BF}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EE5-4347-9469-CC6CDBFBD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EEE5-4347-9469-CC6CDBFBDFF2}"/>
            </c:ext>
          </c:extLst>
        </c:ser>
        <c:dLbls>
          <c:showLegendKey val="0"/>
          <c:showVal val="1"/>
          <c:showCatName val="0"/>
          <c:showSerName val="0"/>
          <c:showPercent val="0"/>
          <c:showBubbleSize val="0"/>
        </c:dLbls>
        <c:axId val="231024128"/>
        <c:axId val="231026048"/>
      </c:scatterChart>
      <c:valAx>
        <c:axId val="231024128"/>
        <c:scaling>
          <c:orientation val="minMax"/>
          <c:max val="12.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026048"/>
        <c:crosses val="autoZero"/>
        <c:crossBetween val="midCat"/>
      </c:valAx>
      <c:valAx>
        <c:axId val="231026048"/>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024128"/>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元利償還金は、対前年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百万円の増額となり、公営企業債の元利償還金に対する繰入金については、法定外の繰出金が増加したことにより、対前年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百万円の増額となった。これらの要因により実質公債費比率の分子は、対前年</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百万円の増となった。今後も収益性の不安定さから下水道事業債の償還金に対する繰出金の増が予想されるため、企業会計の収入の増、繰上償還等を推進し数値の抑制に努める。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将来負担額で、一般会計等に係る地方債現在高は、対前年</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百万円の減で、今後も減少していくと想定している。公営企業債等繰入見込額は現在高の減により対前年</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百万円の減となっている。これらにより将来負担額は、全体で対前年</a:t>
          </a:r>
          <a:r>
            <a:rPr kumimoji="1" lang="en-US" altLang="ja-JP" sz="1100">
              <a:solidFill>
                <a:schemeClr val="dk1"/>
              </a:solidFill>
              <a:effectLst/>
              <a:latin typeface="+mn-lt"/>
              <a:ea typeface="+mn-ea"/>
              <a:cs typeface="+mn-cs"/>
            </a:rPr>
            <a:t>373</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充当可能財源等では、充当可能基金は財政調整基金、ふるさと応援基金の減などにより、対前年</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の減となった。充当可能特定歳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百万円減となった。よって充当可能財源等は、全体で対前年</a:t>
          </a: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百万円の減となり、これらのことから将来負担比率の分子はさらに対前年</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　財政調整基金とふるさと応援基金の取崩額が増えたために減額となった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財政健全化とふるさと納税の強化に取り組み、今後も基金の安定化に努めていく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福祉基金：福祉の振興を図るため、民間の地域福祉活動の活性化および福祉施設整備</a:t>
          </a:r>
          <a:endParaRPr lang="ja-JP" altLang="ja-JP" sz="1400">
            <a:effectLst/>
          </a:endParaRPr>
        </a:p>
        <a:p>
          <a:r>
            <a:rPr kumimoji="1" lang="ja-JP" altLang="ja-JP" sz="1100">
              <a:solidFill>
                <a:schemeClr val="dk1"/>
              </a:solidFill>
              <a:effectLst/>
              <a:latin typeface="+mn-lt"/>
              <a:ea typeface="+mn-ea"/>
              <a:cs typeface="+mn-cs"/>
            </a:rPr>
            <a:t>　ふるさと基金：個性豊かな「ふるさと」を創造するため、地域づくり推進事業および地域住民の共同活動の活性化を図る</a:t>
          </a:r>
          <a:endParaRPr lang="ja-JP" altLang="ja-JP" sz="1400">
            <a:effectLst/>
          </a:endParaRPr>
        </a:p>
        <a:p>
          <a:r>
            <a:rPr kumimoji="1" lang="ja-JP" altLang="ja-JP" sz="1100">
              <a:solidFill>
                <a:schemeClr val="dk1"/>
              </a:solidFill>
              <a:effectLst/>
              <a:latin typeface="+mn-lt"/>
              <a:ea typeface="+mn-ea"/>
              <a:cs typeface="+mn-cs"/>
            </a:rPr>
            <a:t>　ふるさと応援基金：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　教育・文化の推進に関する事業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　保健・医療・介護・福祉の向上に関する事業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　産業の振興に関する事業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　生活環境の向上に関する事業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　地域自治の充実に関する事業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　その他目的達成のために町長が必要と認める事業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ふるさと応援基金の取崩額が増えたことにより、基金残高が減った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現在では、ふるさと応援基金（ふるさと納税）の活用がメインとなっており、ふるさと納税に力を入れて基金残高を増やしていく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取崩額が例年より増額となり積立額が減ったため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財政健全化を推進し、基金残高を増やしていく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今後も引き続き基金残高を保っていく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では類似団体よりやや低く、全国平均や県平均とほぼ同じ水準であり、適正な数値を維持できていると考えられる。今後は個別施設計画を策定し、資産の計画的な長寿命化を図るなどの対策をしていく予定で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3" name="テキスト ボックス 62"/>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7" name="直線コネクタ 66"/>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8"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9" name="直線コネクタ 68"/>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0"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1" name="直線コネクタ 70"/>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2"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3" name="フローチャート: 判断 72"/>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4" name="フローチャート: 判断 73"/>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5" name="フローチャート: 判断 74"/>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1" name="楕円 80"/>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84" name="n_1main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類似団体を上回っているものの、全国平均や県平均と比べるとやや下回っており、起債発行の抑制や繰り上げ償還の実施などで適正な債務管理を行っていく必要がある。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8"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5" name="楕円 124"/>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26"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78740</xdr:rowOff>
    </xdr:from>
    <xdr:to>
      <xdr:col>20</xdr:col>
      <xdr:colOff>38100</xdr:colOff>
      <xdr:row>40</xdr:row>
      <xdr:rowOff>8890</xdr:rowOff>
    </xdr:to>
    <xdr:sp macro="" textlink="">
      <xdr:nvSpPr>
        <xdr:cNvPr id="70" name="楕円 69"/>
        <xdr:cNvSpPr/>
      </xdr:nvSpPr>
      <xdr:spPr>
        <a:xfrm>
          <a:off x="3746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xdr:rowOff>
    </xdr:from>
    <xdr:ext cx="405111" cy="259045"/>
    <xdr:sp macro="" textlink="">
      <xdr:nvSpPr>
        <xdr:cNvPr id="73" name="n_1mainValue【道路】&#10;有形固定資産減価償却率"/>
        <xdr:cNvSpPr txBox="1"/>
      </xdr:nvSpPr>
      <xdr:spPr>
        <a:xfrm>
          <a:off x="3582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159954</xdr:rowOff>
    </xdr:from>
    <xdr:to>
      <xdr:col>50</xdr:col>
      <xdr:colOff>165100</xdr:colOff>
      <xdr:row>39</xdr:row>
      <xdr:rowOff>90104</xdr:rowOff>
    </xdr:to>
    <xdr:sp macro="" textlink="">
      <xdr:nvSpPr>
        <xdr:cNvPr id="109" name="楕円 108"/>
        <xdr:cNvSpPr/>
      </xdr:nvSpPr>
      <xdr:spPr>
        <a:xfrm>
          <a:off x="9588500" y="66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81231</xdr:rowOff>
    </xdr:from>
    <xdr:ext cx="534377" cy="259045"/>
    <xdr:sp macro="" textlink="">
      <xdr:nvSpPr>
        <xdr:cNvPr id="112" name="n_1mainValue【道路】&#10;一人当たり延長"/>
        <xdr:cNvSpPr txBox="1"/>
      </xdr:nvSpPr>
      <xdr:spPr>
        <a:xfrm>
          <a:off x="9359411" y="6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51" name="楕円 150"/>
        <xdr:cNvSpPr/>
      </xdr:nvSpPr>
      <xdr:spPr>
        <a:xfrm>
          <a:off x="3746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129557</xdr:rowOff>
    </xdr:from>
    <xdr:ext cx="405111" cy="259045"/>
    <xdr:sp macro="" textlink="">
      <xdr:nvSpPr>
        <xdr:cNvPr id="154" name="n_1mainValue【橋りょう・トンネル】&#10;有形固定資産減価償却率"/>
        <xdr:cNvSpPr txBox="1"/>
      </xdr:nvSpPr>
      <xdr:spPr>
        <a:xfrm>
          <a:off x="3582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53513</xdr:rowOff>
    </xdr:from>
    <xdr:to>
      <xdr:col>50</xdr:col>
      <xdr:colOff>165100</xdr:colOff>
      <xdr:row>63</xdr:row>
      <xdr:rowOff>155113</xdr:rowOff>
    </xdr:to>
    <xdr:sp macro="" textlink="">
      <xdr:nvSpPr>
        <xdr:cNvPr id="190" name="楕円 189"/>
        <xdr:cNvSpPr/>
      </xdr:nvSpPr>
      <xdr:spPr>
        <a:xfrm>
          <a:off x="9588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146240</xdr:rowOff>
    </xdr:from>
    <xdr:ext cx="599010" cy="259045"/>
    <xdr:sp macro="" textlink="">
      <xdr:nvSpPr>
        <xdr:cNvPr id="193" name="n_1mainValue【橋りょう・トンネル】&#10;一人当たり有形固定資産（償却資産）額"/>
        <xdr:cNvSpPr txBox="1"/>
      </xdr:nvSpPr>
      <xdr:spPr>
        <a:xfrm>
          <a:off x="93270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59145</xdr:rowOff>
    </xdr:from>
    <xdr:to>
      <xdr:col>20</xdr:col>
      <xdr:colOff>38100</xdr:colOff>
      <xdr:row>79</xdr:row>
      <xdr:rowOff>160745</xdr:rowOff>
    </xdr:to>
    <xdr:sp macro="" textlink="">
      <xdr:nvSpPr>
        <xdr:cNvPr id="233" name="楕円 232"/>
        <xdr:cNvSpPr/>
      </xdr:nvSpPr>
      <xdr:spPr>
        <a:xfrm>
          <a:off x="3746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151872</xdr:rowOff>
    </xdr:from>
    <xdr:ext cx="405111" cy="259045"/>
    <xdr:sp macro="" textlink="">
      <xdr:nvSpPr>
        <xdr:cNvPr id="236" name="n_1mainValue【公営住宅】&#10;有形固定資産減価償却率"/>
        <xdr:cNvSpPr txBox="1"/>
      </xdr:nvSpPr>
      <xdr:spPr>
        <a:xfrm>
          <a:off x="3582044" y="1369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80863</xdr:rowOff>
    </xdr:from>
    <xdr:to>
      <xdr:col>50</xdr:col>
      <xdr:colOff>165100</xdr:colOff>
      <xdr:row>86</xdr:row>
      <xdr:rowOff>11013</xdr:rowOff>
    </xdr:to>
    <xdr:sp macro="" textlink="">
      <xdr:nvSpPr>
        <xdr:cNvPr id="276" name="楕円 275"/>
        <xdr:cNvSpPr/>
      </xdr:nvSpPr>
      <xdr:spPr>
        <a:xfrm>
          <a:off x="9588500" y="146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8"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2140</xdr:rowOff>
    </xdr:from>
    <xdr:ext cx="469744" cy="259045"/>
    <xdr:sp macro="" textlink="">
      <xdr:nvSpPr>
        <xdr:cNvPr id="279" name="n_1mainValue【公営住宅】&#10;一人当たり面積"/>
        <xdr:cNvSpPr txBox="1"/>
      </xdr:nvSpPr>
      <xdr:spPr>
        <a:xfrm>
          <a:off x="9391727" y="1474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335" name="楕円 334"/>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336"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338" name="n_1mainValue【認定こども園・幼稚園・保育所】&#10;有形固定資産減価償却率"/>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114663</xdr:rowOff>
    </xdr:from>
    <xdr:to>
      <xdr:col>112</xdr:col>
      <xdr:colOff>38100</xdr:colOff>
      <xdr:row>39</xdr:row>
      <xdr:rowOff>44813</xdr:rowOff>
    </xdr:to>
    <xdr:sp macro="" textlink="">
      <xdr:nvSpPr>
        <xdr:cNvPr id="378" name="楕円 377"/>
        <xdr:cNvSpPr/>
      </xdr:nvSpPr>
      <xdr:spPr>
        <a:xfrm>
          <a:off x="21272500" y="66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63699</xdr:rowOff>
    </xdr:from>
    <xdr:ext cx="469744" cy="259045"/>
    <xdr:sp macro="" textlink="">
      <xdr:nvSpPr>
        <xdr:cNvPr id="379"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61340</xdr:rowOff>
    </xdr:from>
    <xdr:ext cx="469744" cy="259045"/>
    <xdr:sp macro="" textlink="">
      <xdr:nvSpPr>
        <xdr:cNvPr id="381" name="n_1mainValue【認定こども園・幼稚園・保育所】&#10;一人当たり面積"/>
        <xdr:cNvSpPr txBox="1"/>
      </xdr:nvSpPr>
      <xdr:spPr>
        <a:xfrm>
          <a:off x="210757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123916</xdr:rowOff>
    </xdr:from>
    <xdr:to>
      <xdr:col>81</xdr:col>
      <xdr:colOff>101600</xdr:colOff>
      <xdr:row>59</xdr:row>
      <xdr:rowOff>54066</xdr:rowOff>
    </xdr:to>
    <xdr:sp macro="" textlink="">
      <xdr:nvSpPr>
        <xdr:cNvPr id="421" name="楕円 420"/>
        <xdr:cNvSpPr/>
      </xdr:nvSpPr>
      <xdr:spPr>
        <a:xfrm>
          <a:off x="15430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422"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70593</xdr:rowOff>
    </xdr:from>
    <xdr:ext cx="405111" cy="259045"/>
    <xdr:sp macro="" textlink="">
      <xdr:nvSpPr>
        <xdr:cNvPr id="424" name="n_1mainValue【学校施設】&#10;有形固定資産減価償却率"/>
        <xdr:cNvSpPr txBox="1"/>
      </xdr:nvSpPr>
      <xdr:spPr>
        <a:xfrm>
          <a:off x="15266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123099</xdr:rowOff>
    </xdr:from>
    <xdr:to>
      <xdr:col>112</xdr:col>
      <xdr:colOff>38100</xdr:colOff>
      <xdr:row>62</xdr:row>
      <xdr:rowOff>53249</xdr:rowOff>
    </xdr:to>
    <xdr:sp macro="" textlink="">
      <xdr:nvSpPr>
        <xdr:cNvPr id="464" name="楕円 463"/>
        <xdr:cNvSpPr/>
      </xdr:nvSpPr>
      <xdr:spPr>
        <a:xfrm>
          <a:off x="21272500" y="105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111324</xdr:rowOff>
    </xdr:from>
    <xdr:ext cx="469744" cy="259045"/>
    <xdr:sp macro="" textlink="">
      <xdr:nvSpPr>
        <xdr:cNvPr id="46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69776</xdr:rowOff>
    </xdr:from>
    <xdr:ext cx="469744" cy="259045"/>
    <xdr:sp macro="" textlink="">
      <xdr:nvSpPr>
        <xdr:cNvPr id="467" name="n_1mainValue【学校施設】&#10;一人当たり面積"/>
        <xdr:cNvSpPr txBox="1"/>
      </xdr:nvSpPr>
      <xdr:spPr>
        <a:xfrm>
          <a:off x="21075727" y="103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07" name="楕円 506"/>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508"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09"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158404</xdr:rowOff>
    </xdr:from>
    <xdr:ext cx="405111" cy="259045"/>
    <xdr:sp macro="" textlink="">
      <xdr:nvSpPr>
        <xdr:cNvPr id="510" name="n_1mainValue【児童館】&#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40"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549" name="楕円 548"/>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550"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1"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552"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592" name="楕円 591"/>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593"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4"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595" name="n_1main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156573</xdr:rowOff>
    </xdr:from>
    <xdr:to>
      <xdr:col>112</xdr:col>
      <xdr:colOff>38100</xdr:colOff>
      <xdr:row>108</xdr:row>
      <xdr:rowOff>86723</xdr:rowOff>
    </xdr:to>
    <xdr:sp macro="" textlink="">
      <xdr:nvSpPr>
        <xdr:cNvPr id="635" name="楕円 634"/>
        <xdr:cNvSpPr/>
      </xdr:nvSpPr>
      <xdr:spPr>
        <a:xfrm>
          <a:off x="21272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636"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7"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77850</xdr:rowOff>
    </xdr:from>
    <xdr:ext cx="469744" cy="259045"/>
    <xdr:sp macro="" textlink="">
      <xdr:nvSpPr>
        <xdr:cNvPr id="638" name="n_1mainValue【公民館】&#10;一人当たり面積"/>
        <xdr:cNvSpPr txBox="1"/>
      </xdr:nvSpPr>
      <xdr:spPr>
        <a:xfrm>
          <a:off x="210757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幼稚園・保育所、学校施設、公民館、また一人当たり面積が高くなっている施設は幼稚園・保育所、学校施設となっている。他の項目は類似団体を下回っており、適正な数値を維持できていると考えられる。施設の老朽化が進んでおり、今後も適正に維持管理出来るよう、個別施設計画を策定し順次改修・整備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4" name="n_1mainValue【図書館】&#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6" name="直線コネクタ 95"/>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97"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98" name="直線コネクタ 97"/>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99"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0" name="直線コネクタ 99"/>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1"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2" name="フローチャート: 判断 101"/>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3" name="フローチャート: 判断 102"/>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136415</xdr:rowOff>
    </xdr:from>
    <xdr:ext cx="469744" cy="259045"/>
    <xdr:sp macro="" textlink="">
      <xdr:nvSpPr>
        <xdr:cNvPr id="104"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5" name="フローチャート: 判断 104"/>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111523</xdr:rowOff>
    </xdr:from>
    <xdr:ext cx="469744" cy="259045"/>
    <xdr:sp macro="" textlink="">
      <xdr:nvSpPr>
        <xdr:cNvPr id="106"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12" name="楕円 111"/>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132097</xdr:rowOff>
    </xdr:from>
    <xdr:ext cx="469744" cy="259045"/>
    <xdr:sp macro="" textlink="">
      <xdr:nvSpPr>
        <xdr:cNvPr id="113"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8" name="テキスト ボックス 14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2" name="直線コネクタ 151"/>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3"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4" name="直線コネクタ 153"/>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5"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6" name="直線コネクタ 155"/>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7"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8" name="フローチャート: 判断 157"/>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9" name="フローチャート: 判断 158"/>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60"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1" name="フローチャート: 判断 160"/>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2"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168" name="楕円 167"/>
        <xdr:cNvSpPr/>
      </xdr:nvSpPr>
      <xdr:spPr>
        <a:xfrm>
          <a:off x="3746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64025</xdr:rowOff>
    </xdr:from>
    <xdr:ext cx="405111" cy="259045"/>
    <xdr:sp macro="" textlink="">
      <xdr:nvSpPr>
        <xdr:cNvPr id="169" name="n_1mainValue【福祉施設】&#10;有形固定資産減価償却率"/>
        <xdr:cNvSpPr txBox="1"/>
      </xdr:nvSpPr>
      <xdr:spPr>
        <a:xfrm>
          <a:off x="35820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0" name="直線コネクタ 1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1" name="テキスト ボックス 1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2" name="直線コネクタ 1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3" name="テキスト ボックス 1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4" name="直線コネクタ 1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5" name="テキスト ボックス 1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6" name="直線コネクタ 1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7" name="テキスト ボックス 1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8" name="直線コネクタ 1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9" name="テキスト ボックス 1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3" name="直線コネクタ 19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5" name="直線コネクタ 19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7" name="直線コネクタ 19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8"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9" name="フローチャート: 判断 19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0" name="フローチャート: 判断 19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1"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2" name="フローチャート: 判断 201"/>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3"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113792</xdr:rowOff>
    </xdr:from>
    <xdr:to>
      <xdr:col>50</xdr:col>
      <xdr:colOff>165100</xdr:colOff>
      <xdr:row>85</xdr:row>
      <xdr:rowOff>43942</xdr:rowOff>
    </xdr:to>
    <xdr:sp macro="" textlink="">
      <xdr:nvSpPr>
        <xdr:cNvPr id="209" name="楕円 208"/>
        <xdr:cNvSpPr/>
      </xdr:nvSpPr>
      <xdr:spPr>
        <a:xfrm>
          <a:off x="9588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60469</xdr:rowOff>
    </xdr:from>
    <xdr:ext cx="469744" cy="259045"/>
    <xdr:sp macro="" textlink="">
      <xdr:nvSpPr>
        <xdr:cNvPr id="210" name="n_1mainValue【福祉施設】&#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7" name="テキスト ボックス 2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8" name="直線コネクタ 2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9" name="テキスト ボックス 2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0" name="直線コネクタ 2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1" name="テキスト ボックス 2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2" name="直線コネクタ 2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3" name="テキスト ボックス 2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4" name="直線コネクタ 2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5" name="テキスト ボックス 2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6" name="直線コネクタ 2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7" name="テキスト ボックス 2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51" name="直線コネクタ 250"/>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52"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53" name="直線コネクタ 25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5" name="直線コネクタ 25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56"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57" name="フローチャート: 判断 256"/>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58" name="フローチャート: 判断 257"/>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59"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60" name="フローチャート: 判断 259"/>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61"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267" name="楕円 266"/>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31</xdr:row>
      <xdr:rowOff>124477</xdr:rowOff>
    </xdr:from>
    <xdr:ext cx="469744" cy="259045"/>
    <xdr:sp macro="" textlink="">
      <xdr:nvSpPr>
        <xdr:cNvPr id="268" name="n_1mainValue【一般廃棄物処理施設】&#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9" name="直線コネクタ 2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0" name="テキスト ボックス 27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1" name="直線コネクタ 2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82" name="テキスト ボックス 281"/>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3" name="直線コネクタ 2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284" name="テキスト ボックス 283"/>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5" name="直線コネクタ 2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286" name="テキスト ボックス 285"/>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7" name="直線コネクタ 2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288" name="テキスト ボックス 287"/>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9" name="直線コネクタ 2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290" name="テキスト ボックス 289"/>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292" name="テキスト ボックス 291"/>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294" name="直線コネクタ 293"/>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295"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296" name="直線コネクタ 295"/>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297"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298" name="直線コネクタ 297"/>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299"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00" name="フローチャート: 判断 299"/>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01" name="フローチャート: 判断 300"/>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02"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03" name="フローチャート: 判断 302"/>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04"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41614</xdr:rowOff>
    </xdr:from>
    <xdr:to>
      <xdr:col>112</xdr:col>
      <xdr:colOff>38100</xdr:colOff>
      <xdr:row>42</xdr:row>
      <xdr:rowOff>143214</xdr:rowOff>
    </xdr:to>
    <xdr:sp macro="" textlink="">
      <xdr:nvSpPr>
        <xdr:cNvPr id="310" name="楕円 309"/>
        <xdr:cNvSpPr/>
      </xdr:nvSpPr>
      <xdr:spPr>
        <a:xfrm>
          <a:off x="21272500" y="72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42</xdr:row>
      <xdr:rowOff>134341</xdr:rowOff>
    </xdr:from>
    <xdr:ext cx="469744" cy="259045"/>
    <xdr:sp macro="" textlink="">
      <xdr:nvSpPr>
        <xdr:cNvPr id="311" name="n_1mainValue【一般廃棄物処理施設】&#10;一人当たり有形固定資産（償却資産）額"/>
        <xdr:cNvSpPr txBox="1"/>
      </xdr:nvSpPr>
      <xdr:spPr>
        <a:xfrm>
          <a:off x="21075728" y="733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9" name="テキスト ボックス 3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9" name="テキスト ボックス 3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1" name="テキスト ボックス 3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53" name="直線コネクタ 352"/>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54"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55" name="直線コネクタ 354"/>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56"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57" name="直線コネクタ 356"/>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58"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59" name="フローチャート: 判断 358"/>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60" name="フローチャート: 判断 359"/>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61"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62" name="フローチャート: 判断 361"/>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63"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4" name="テキスト ボックス 3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101600</xdr:rowOff>
    </xdr:from>
    <xdr:to>
      <xdr:col>81</xdr:col>
      <xdr:colOff>101600</xdr:colOff>
      <xdr:row>78</xdr:row>
      <xdr:rowOff>31750</xdr:rowOff>
    </xdr:to>
    <xdr:sp macro="" textlink="">
      <xdr:nvSpPr>
        <xdr:cNvPr id="369" name="楕円 368"/>
        <xdr:cNvSpPr/>
      </xdr:nvSpPr>
      <xdr:spPr>
        <a:xfrm>
          <a:off x="1543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48277</xdr:rowOff>
    </xdr:from>
    <xdr:ext cx="405111" cy="259045"/>
    <xdr:sp macro="" textlink="">
      <xdr:nvSpPr>
        <xdr:cNvPr id="370" name="n_1mainValue【消防施設】&#10;有形固定資産減価償却率"/>
        <xdr:cNvSpPr txBox="1"/>
      </xdr:nvSpPr>
      <xdr:spPr>
        <a:xfrm>
          <a:off x="15266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9" name="テキスト ボックス 3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0" name="直線コネクタ 3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1" name="直線コネクタ 3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2" name="テキスト ボックス 3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3" name="直線コネクタ 3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4" name="テキスト ボックス 3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5" name="直線コネクタ 3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6" name="テキスト ボックス 3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7" name="直線コネクタ 3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8" name="テキスト ボックス 3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9" name="直線コネクタ 3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0" name="テキスト ボックス 3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92" name="直線コネクタ 391"/>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93"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94" name="直線コネクタ 393"/>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96" name="直線コネクタ 39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97"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98" name="フローチャート: 判断 397"/>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99" name="フローチャート: 判断 398"/>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00"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01" name="フローチャート: 判断 400"/>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02"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3" name="テキスト ボックス 4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4" name="テキスト ボックス 4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5" name="テキスト ボックス 4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6" name="テキスト ボックス 4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7" name="テキスト ボックス 4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72340</xdr:rowOff>
    </xdr:from>
    <xdr:to>
      <xdr:col>112</xdr:col>
      <xdr:colOff>38100</xdr:colOff>
      <xdr:row>85</xdr:row>
      <xdr:rowOff>2490</xdr:rowOff>
    </xdr:to>
    <xdr:sp macro="" textlink="">
      <xdr:nvSpPr>
        <xdr:cNvPr id="408" name="楕円 407"/>
        <xdr:cNvSpPr/>
      </xdr:nvSpPr>
      <xdr:spPr>
        <a:xfrm>
          <a:off x="21272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19017</xdr:rowOff>
    </xdr:from>
    <xdr:ext cx="469744" cy="259045"/>
    <xdr:sp macro="" textlink="">
      <xdr:nvSpPr>
        <xdr:cNvPr id="409" name="n_1mainValue【消防施設】&#10;一人当たり面積"/>
        <xdr:cNvSpPr txBox="1"/>
      </xdr:nvSpPr>
      <xdr:spPr>
        <a:xfrm>
          <a:off x="210757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1" name="テキスト ボックス 4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1" name="テキスト ボックス 4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35" name="直線コネクタ 434"/>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36"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37" name="直線コネクタ 436"/>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9" name="直線コネクタ 4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40"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41" name="フローチャート: 判断 440"/>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42" name="フローチャート: 判断 441"/>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443"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44" name="フローチャート: 判断 443"/>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45"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141332</xdr:rowOff>
    </xdr:from>
    <xdr:to>
      <xdr:col>81</xdr:col>
      <xdr:colOff>101600</xdr:colOff>
      <xdr:row>100</xdr:row>
      <xdr:rowOff>71482</xdr:rowOff>
    </xdr:to>
    <xdr:sp macro="" textlink="">
      <xdr:nvSpPr>
        <xdr:cNvPr id="451" name="楕円 450"/>
        <xdr:cNvSpPr/>
      </xdr:nvSpPr>
      <xdr:spPr>
        <a:xfrm>
          <a:off x="15430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88009</xdr:rowOff>
    </xdr:from>
    <xdr:ext cx="405111" cy="259045"/>
    <xdr:sp macro="" textlink="">
      <xdr:nvSpPr>
        <xdr:cNvPr id="452" name="n_1mainValue【庁舎】&#10;有形固定資産減価償却率"/>
        <xdr:cNvSpPr txBox="1"/>
      </xdr:nvSpPr>
      <xdr:spPr>
        <a:xfrm>
          <a:off x="152660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3" name="正方形/長方形 4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4" name="正方形/長方形 4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5" name="正方形/長方形 4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6" name="正方形/長方形 4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7" name="正方形/長方形 4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8" name="正方形/長方形 4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9" name="正方形/長方形 4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0" name="正方形/長方形 4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1" name="テキスト ボックス 4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2" name="直線コネクタ 4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3" name="直線コネクタ 4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4" name="テキスト ボックス 4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5" name="直線コネクタ 4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6" name="テキスト ボックス 4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7" name="直線コネクタ 4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8" name="テキスト ボックス 4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9" name="直線コネクタ 4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0" name="テキスト ボックス 4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1" name="直線コネクタ 4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2" name="テキスト ボックス 4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4" name="テキスト ボックス 47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76" name="直線コネクタ 475"/>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77"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78" name="直線コネクタ 477"/>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79"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80" name="直線コネクタ 479"/>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81"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82" name="フローチャート: 判断 481"/>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83" name="フローチャート: 判断 482"/>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84"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85" name="フローチャート: 判断 484"/>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486"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7" name="テキスト ボックス 4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8" name="テキスト ボックス 4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9" name="テキスト ボックス 4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0" name="テキスト ボックス 4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1" name="テキスト ボックス 4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55690</xdr:rowOff>
    </xdr:from>
    <xdr:to>
      <xdr:col>112</xdr:col>
      <xdr:colOff>38100</xdr:colOff>
      <xdr:row>108</xdr:row>
      <xdr:rowOff>157290</xdr:rowOff>
    </xdr:to>
    <xdr:sp macro="" textlink="">
      <xdr:nvSpPr>
        <xdr:cNvPr id="492" name="楕円 491"/>
        <xdr:cNvSpPr/>
      </xdr:nvSpPr>
      <xdr:spPr>
        <a:xfrm>
          <a:off x="21272500" y="185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148417</xdr:rowOff>
    </xdr:from>
    <xdr:ext cx="469744" cy="259045"/>
    <xdr:sp macro="" textlink="">
      <xdr:nvSpPr>
        <xdr:cNvPr id="493" name="n_1mainValue【庁舎】&#10;一人当たり面積"/>
        <xdr:cNvSpPr txBox="1"/>
      </xdr:nvSpPr>
      <xdr:spPr>
        <a:xfrm>
          <a:off x="21075727" y="1866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a:t>
          </a:r>
          <a:r>
            <a:rPr kumimoji="1" lang="ja-JP" altLang="en-US" sz="1100">
              <a:solidFill>
                <a:schemeClr val="dk1"/>
              </a:solidFill>
              <a:effectLst/>
              <a:latin typeface="+mn-lt"/>
              <a:ea typeface="+mn-ea"/>
              <a:cs typeface="+mn-cs"/>
            </a:rPr>
            <a:t>は福祉施設を除いた全施設で高くなっており、また一人当たり面積・有形固定資産額は一般廃棄物処理施設と庁舎を除いた全施設で高くなっている。</a:t>
          </a:r>
          <a:r>
            <a:rPr kumimoji="1" lang="ja-JP" altLang="ja-JP" sz="1100">
              <a:solidFill>
                <a:schemeClr val="dk1"/>
              </a:solidFill>
              <a:effectLst/>
              <a:latin typeface="+mn-lt"/>
              <a:ea typeface="+mn-ea"/>
              <a:cs typeface="+mn-cs"/>
            </a:rPr>
            <a:t>施設の老朽化が進んでおり、今後も適正に維持管理出来るよう、個別施設計画を策定し順次改修・整備を行っていく。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同値ではあるが、全国平均、県内平均を大きく下回っている。本町は元来から自主財源に乏しく、依存財源に頼った財政運営を行ってきたところであり、歳出において新規発行債の抑制に努めるなど比率の上昇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37798</xdr:rowOff>
    </xdr:to>
    <xdr:cxnSp macro="">
      <xdr:nvCxnSpPr>
        <xdr:cNvPr id="70" name="直線コネクタ 69"/>
        <xdr:cNvCxnSpPr/>
      </xdr:nvCxnSpPr>
      <xdr:spPr>
        <a:xfrm>
          <a:off x="4114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xdr:cNvCxnSpPr/>
      </xdr:nvCxnSpPr>
      <xdr:spPr>
        <a:xfrm>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xdr:cNvCxnSpPr/>
      </xdr:nvCxnSpPr>
      <xdr:spPr>
        <a:xfrm>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ポイント悪化し、依然全国平均・県内平均を上回っている。経常収支比率悪化の要因として、経常一般財源収入では地方交付税が</a:t>
          </a:r>
          <a:r>
            <a:rPr kumimoji="1" lang="en-US" altLang="ja-JP" sz="1100">
              <a:solidFill>
                <a:schemeClr val="dk1"/>
              </a:solidFill>
              <a:effectLst/>
              <a:latin typeface="+mn-lt"/>
              <a:ea typeface="+mn-ea"/>
              <a:cs typeface="+mn-cs"/>
            </a:rPr>
            <a:t>4,966</a:t>
          </a:r>
          <a:r>
            <a:rPr kumimoji="1" lang="ja-JP" altLang="ja-JP" sz="1100">
              <a:solidFill>
                <a:schemeClr val="dk1"/>
              </a:solidFill>
              <a:effectLst/>
              <a:latin typeface="+mn-lt"/>
              <a:ea typeface="+mn-ea"/>
              <a:cs typeface="+mn-cs"/>
            </a:rPr>
            <a:t>千円減となったが、地方税が</a:t>
          </a:r>
          <a:r>
            <a:rPr kumimoji="1" lang="en-US" altLang="ja-JP" sz="1100">
              <a:solidFill>
                <a:schemeClr val="dk1"/>
              </a:solidFill>
              <a:effectLst/>
              <a:latin typeface="+mn-lt"/>
              <a:ea typeface="+mn-ea"/>
              <a:cs typeface="+mn-cs"/>
            </a:rPr>
            <a:t>14,074</a:t>
          </a:r>
          <a:r>
            <a:rPr kumimoji="1" lang="ja-JP" altLang="ja-JP" sz="1100">
              <a:solidFill>
                <a:schemeClr val="dk1"/>
              </a:solidFill>
              <a:effectLst/>
              <a:latin typeface="+mn-lt"/>
              <a:ea typeface="+mn-ea"/>
              <a:cs typeface="+mn-cs"/>
            </a:rPr>
            <a:t>千円増、各交付金</a:t>
          </a:r>
          <a:r>
            <a:rPr kumimoji="1" lang="en-US" altLang="ja-JP" sz="1100">
              <a:solidFill>
                <a:schemeClr val="dk1"/>
              </a:solidFill>
              <a:effectLst/>
              <a:latin typeface="+mn-lt"/>
              <a:ea typeface="+mn-ea"/>
              <a:cs typeface="+mn-cs"/>
            </a:rPr>
            <a:t>9,634</a:t>
          </a:r>
          <a:r>
            <a:rPr kumimoji="1" lang="ja-JP" altLang="ja-JP" sz="1100">
              <a:solidFill>
                <a:schemeClr val="dk1"/>
              </a:solidFill>
              <a:effectLst/>
              <a:latin typeface="+mn-lt"/>
              <a:ea typeface="+mn-ea"/>
              <a:cs typeface="+mn-cs"/>
            </a:rPr>
            <a:t>千円が増となるなど総計で</a:t>
          </a:r>
          <a:r>
            <a:rPr kumimoji="1" lang="en-US" altLang="ja-JP" sz="1100">
              <a:solidFill>
                <a:schemeClr val="dk1"/>
              </a:solidFill>
              <a:effectLst/>
              <a:latin typeface="+mn-lt"/>
              <a:ea typeface="+mn-ea"/>
              <a:cs typeface="+mn-cs"/>
            </a:rPr>
            <a:t>15,917</a:t>
          </a:r>
          <a:r>
            <a:rPr kumimoji="1" lang="ja-JP" altLang="ja-JP" sz="1100">
              <a:solidFill>
                <a:schemeClr val="dk1"/>
              </a:solidFill>
              <a:effectLst/>
              <a:latin typeface="+mn-lt"/>
              <a:ea typeface="+mn-ea"/>
              <a:cs typeface="+mn-cs"/>
            </a:rPr>
            <a:t>千円の増となったものの、経常支出充当一般財源が人件費</a:t>
          </a:r>
          <a:r>
            <a:rPr kumimoji="1" lang="en-US" altLang="ja-JP" sz="1100">
              <a:solidFill>
                <a:schemeClr val="dk1"/>
              </a:solidFill>
              <a:effectLst/>
              <a:latin typeface="+mn-lt"/>
              <a:ea typeface="+mn-ea"/>
              <a:cs typeface="+mn-cs"/>
            </a:rPr>
            <a:t>9,343</a:t>
          </a:r>
          <a:r>
            <a:rPr kumimoji="1" lang="ja-JP" altLang="ja-JP" sz="1100">
              <a:solidFill>
                <a:schemeClr val="dk1"/>
              </a:solidFill>
              <a:effectLst/>
              <a:latin typeface="+mn-lt"/>
              <a:ea typeface="+mn-ea"/>
              <a:cs typeface="+mn-cs"/>
            </a:rPr>
            <a:t>千円、物件費</a:t>
          </a:r>
          <a:r>
            <a:rPr kumimoji="1" lang="en-US" altLang="ja-JP" sz="1100">
              <a:solidFill>
                <a:schemeClr val="dk1"/>
              </a:solidFill>
              <a:effectLst/>
              <a:latin typeface="+mn-lt"/>
              <a:ea typeface="+mn-ea"/>
              <a:cs typeface="+mn-cs"/>
            </a:rPr>
            <a:t>29,439</a:t>
          </a:r>
          <a:r>
            <a:rPr kumimoji="1" lang="ja-JP" altLang="ja-JP" sz="1100">
              <a:solidFill>
                <a:schemeClr val="dk1"/>
              </a:solidFill>
              <a:effectLst/>
              <a:latin typeface="+mn-lt"/>
              <a:ea typeface="+mn-ea"/>
              <a:cs typeface="+mn-cs"/>
            </a:rPr>
            <a:t>千円、公債費</a:t>
          </a:r>
          <a:r>
            <a:rPr kumimoji="1" lang="en-US" altLang="ja-JP" sz="1100">
              <a:solidFill>
                <a:schemeClr val="dk1"/>
              </a:solidFill>
              <a:effectLst/>
              <a:latin typeface="+mn-lt"/>
              <a:ea typeface="+mn-ea"/>
              <a:cs typeface="+mn-cs"/>
            </a:rPr>
            <a:t>16,174</a:t>
          </a:r>
          <a:r>
            <a:rPr kumimoji="1" lang="ja-JP" altLang="ja-JP" sz="1100">
              <a:solidFill>
                <a:schemeClr val="dk1"/>
              </a:solidFill>
              <a:effectLst/>
              <a:latin typeface="+mn-lt"/>
              <a:ea typeface="+mn-ea"/>
              <a:cs typeface="+mn-cs"/>
            </a:rPr>
            <a:t>千円増となるなど総計</a:t>
          </a:r>
          <a:r>
            <a:rPr kumimoji="1" lang="en-US" altLang="ja-JP" sz="1100">
              <a:solidFill>
                <a:schemeClr val="dk1"/>
              </a:solidFill>
              <a:effectLst/>
              <a:latin typeface="+mn-lt"/>
              <a:ea typeface="+mn-ea"/>
              <a:cs typeface="+mn-cs"/>
            </a:rPr>
            <a:t>21,591</a:t>
          </a:r>
          <a:r>
            <a:rPr kumimoji="1" lang="ja-JP" altLang="ja-JP" sz="1100">
              <a:solidFill>
                <a:schemeClr val="dk1"/>
              </a:solidFill>
              <a:effectLst/>
              <a:latin typeface="+mn-lt"/>
              <a:ea typeface="+mn-ea"/>
              <a:cs typeface="+mn-cs"/>
            </a:rPr>
            <a:t>千円の増となったことによる。今後も引き続き歳入確保及び歳出削減に努め、比率が良化するようにしていく。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19262</xdr:rowOff>
    </xdr:to>
    <xdr:cxnSp macro="">
      <xdr:nvCxnSpPr>
        <xdr:cNvPr id="133" name="直線コネクタ 132"/>
        <xdr:cNvCxnSpPr/>
      </xdr:nvCxnSpPr>
      <xdr:spPr>
        <a:xfrm>
          <a:off x="4114800" y="109880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15240</xdr:rowOff>
    </xdr:to>
    <xdr:cxnSp macro="">
      <xdr:nvCxnSpPr>
        <xdr:cNvPr id="136" name="直線コネクタ 135"/>
        <xdr:cNvCxnSpPr/>
      </xdr:nvCxnSpPr>
      <xdr:spPr>
        <a:xfrm>
          <a:off x="3225800" y="109076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65</xdr:row>
      <xdr:rowOff>12700</xdr:rowOff>
    </xdr:to>
    <xdr:cxnSp macro="">
      <xdr:nvCxnSpPr>
        <xdr:cNvPr id="139" name="直線コネクタ 138"/>
        <xdr:cNvCxnSpPr/>
      </xdr:nvCxnSpPr>
      <xdr:spPr>
        <a:xfrm flipV="1">
          <a:off x="2336800" y="1090760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65</xdr:row>
      <xdr:rowOff>12700</xdr:rowOff>
    </xdr:to>
    <xdr:cxnSp macro="">
      <xdr:nvCxnSpPr>
        <xdr:cNvPr id="142" name="直線コネクタ 141"/>
        <xdr:cNvCxnSpPr/>
      </xdr:nvCxnSpPr>
      <xdr:spPr>
        <a:xfrm>
          <a:off x="1447800" y="1095184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2" name="楕円 151"/>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111989</xdr:rowOff>
    </xdr:from>
    <xdr:ext cx="762000" cy="259045"/>
    <xdr:sp macro="" textlink="">
      <xdr:nvSpPr>
        <xdr:cNvPr id="153"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5" name="テキスト ボックス 154"/>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6" name="楕円 155"/>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7" name="テキスト ボックス 156"/>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8" name="楕円 157"/>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9" name="テキスト ボックス 158"/>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60" name="楕円 159"/>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61" name="テキスト ボックス 160"/>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類似団体内では中位を保っているが、全国平均・県内平均を依然はるかに上回っている。人件費については、平成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日現在の職員数は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名であるが、団塊世代の退職が終了し今後大幅に減少することは見込まれないものの、採用を抑制することで削減を図っている。物件費については臨時職員等の賃金の占める割合も大きいが、行財政改革として人員と賃金の抑制を図った。また、今後は会計年度任用職員制度の施行を踏まえ外部への包括委託なども検討を進め削減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106966</xdr:rowOff>
    </xdr:from>
    <xdr:to>
      <xdr:col>23</xdr:col>
      <xdr:colOff>133350</xdr:colOff>
      <xdr:row>82</xdr:row>
      <xdr:rowOff>118686</xdr:rowOff>
    </xdr:to>
    <xdr:cxnSp macro="">
      <xdr:nvCxnSpPr>
        <xdr:cNvPr id="198" name="直線コネクタ 197"/>
        <xdr:cNvCxnSpPr/>
      </xdr:nvCxnSpPr>
      <xdr:spPr>
        <a:xfrm flipV="1">
          <a:off x="4114800" y="14165866"/>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54124</xdr:rowOff>
    </xdr:from>
    <xdr:to>
      <xdr:col>19</xdr:col>
      <xdr:colOff>133350</xdr:colOff>
      <xdr:row>82</xdr:row>
      <xdr:rowOff>118686</xdr:rowOff>
    </xdr:to>
    <xdr:cxnSp macro="">
      <xdr:nvCxnSpPr>
        <xdr:cNvPr id="201" name="直線コネクタ 200"/>
        <xdr:cNvCxnSpPr/>
      </xdr:nvCxnSpPr>
      <xdr:spPr>
        <a:xfrm>
          <a:off x="3225800" y="14113024"/>
          <a:ext cx="8890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54124</xdr:rowOff>
    </xdr:from>
    <xdr:to>
      <xdr:col>15</xdr:col>
      <xdr:colOff>82550</xdr:colOff>
      <xdr:row>82</xdr:row>
      <xdr:rowOff>134576</xdr:rowOff>
    </xdr:to>
    <xdr:cxnSp macro="">
      <xdr:nvCxnSpPr>
        <xdr:cNvPr id="204" name="直線コネクタ 203"/>
        <xdr:cNvCxnSpPr/>
      </xdr:nvCxnSpPr>
      <xdr:spPr>
        <a:xfrm flipV="1">
          <a:off x="2336800" y="14113024"/>
          <a:ext cx="889000" cy="8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68416</xdr:rowOff>
    </xdr:from>
    <xdr:to>
      <xdr:col>11</xdr:col>
      <xdr:colOff>31750</xdr:colOff>
      <xdr:row>82</xdr:row>
      <xdr:rowOff>134576</xdr:rowOff>
    </xdr:to>
    <xdr:cxnSp macro="">
      <xdr:nvCxnSpPr>
        <xdr:cNvPr id="207" name="直線コネクタ 206"/>
        <xdr:cNvCxnSpPr/>
      </xdr:nvCxnSpPr>
      <xdr:spPr>
        <a:xfrm>
          <a:off x="1447800" y="14127316"/>
          <a:ext cx="889000" cy="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56166</xdr:rowOff>
    </xdr:from>
    <xdr:to>
      <xdr:col>23</xdr:col>
      <xdr:colOff>184150</xdr:colOff>
      <xdr:row>82</xdr:row>
      <xdr:rowOff>157766</xdr:rowOff>
    </xdr:to>
    <xdr:sp macro="" textlink="">
      <xdr:nvSpPr>
        <xdr:cNvPr id="217" name="楕円 216"/>
        <xdr:cNvSpPr/>
      </xdr:nvSpPr>
      <xdr:spPr>
        <a:xfrm>
          <a:off x="4902200" y="141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72693</xdr:rowOff>
    </xdr:from>
    <xdr:ext cx="762000" cy="259045"/>
    <xdr:sp macro="" textlink="">
      <xdr:nvSpPr>
        <xdr:cNvPr id="218" name="人件費・物件費等の状況該当値テキスト"/>
        <xdr:cNvSpPr txBox="1"/>
      </xdr:nvSpPr>
      <xdr:spPr>
        <a:xfrm>
          <a:off x="5041900" y="139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67886</xdr:rowOff>
    </xdr:from>
    <xdr:to>
      <xdr:col>19</xdr:col>
      <xdr:colOff>184150</xdr:colOff>
      <xdr:row>82</xdr:row>
      <xdr:rowOff>169486</xdr:rowOff>
    </xdr:to>
    <xdr:sp macro="" textlink="">
      <xdr:nvSpPr>
        <xdr:cNvPr id="219" name="楕円 218"/>
        <xdr:cNvSpPr/>
      </xdr:nvSpPr>
      <xdr:spPr>
        <a:xfrm>
          <a:off x="4064000" y="141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8213</xdr:rowOff>
    </xdr:from>
    <xdr:ext cx="736600" cy="259045"/>
    <xdr:sp macro="" textlink="">
      <xdr:nvSpPr>
        <xdr:cNvPr id="220" name="テキスト ボックス 219"/>
        <xdr:cNvSpPr txBox="1"/>
      </xdr:nvSpPr>
      <xdr:spPr>
        <a:xfrm>
          <a:off x="3733800" y="1389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3324</xdr:rowOff>
    </xdr:from>
    <xdr:to>
      <xdr:col>15</xdr:col>
      <xdr:colOff>133350</xdr:colOff>
      <xdr:row>82</xdr:row>
      <xdr:rowOff>104924</xdr:rowOff>
    </xdr:to>
    <xdr:sp macro="" textlink="">
      <xdr:nvSpPr>
        <xdr:cNvPr id="221" name="楕円 220"/>
        <xdr:cNvSpPr/>
      </xdr:nvSpPr>
      <xdr:spPr>
        <a:xfrm>
          <a:off x="3175000" y="140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115101</xdr:rowOff>
    </xdr:from>
    <xdr:ext cx="762000" cy="259045"/>
    <xdr:sp macro="" textlink="">
      <xdr:nvSpPr>
        <xdr:cNvPr id="222" name="テキスト ボックス 221"/>
        <xdr:cNvSpPr txBox="1"/>
      </xdr:nvSpPr>
      <xdr:spPr>
        <a:xfrm>
          <a:off x="2844800" y="1383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83776</xdr:rowOff>
    </xdr:from>
    <xdr:to>
      <xdr:col>11</xdr:col>
      <xdr:colOff>82550</xdr:colOff>
      <xdr:row>83</xdr:row>
      <xdr:rowOff>13926</xdr:rowOff>
    </xdr:to>
    <xdr:sp macro="" textlink="">
      <xdr:nvSpPr>
        <xdr:cNvPr id="223" name="楕円 222"/>
        <xdr:cNvSpPr/>
      </xdr:nvSpPr>
      <xdr:spPr>
        <a:xfrm>
          <a:off x="2286000" y="141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170153</xdr:rowOff>
    </xdr:from>
    <xdr:ext cx="762000" cy="259045"/>
    <xdr:sp macro="" textlink="">
      <xdr:nvSpPr>
        <xdr:cNvPr id="224" name="テキスト ボックス 223"/>
        <xdr:cNvSpPr txBox="1"/>
      </xdr:nvSpPr>
      <xdr:spPr>
        <a:xfrm>
          <a:off x="1955800" y="1422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17616</xdr:rowOff>
    </xdr:from>
    <xdr:to>
      <xdr:col>7</xdr:col>
      <xdr:colOff>31750</xdr:colOff>
      <xdr:row>82</xdr:row>
      <xdr:rowOff>119216</xdr:rowOff>
    </xdr:to>
    <xdr:sp macro="" textlink="">
      <xdr:nvSpPr>
        <xdr:cNvPr id="225" name="楕円 224"/>
        <xdr:cNvSpPr/>
      </xdr:nvSpPr>
      <xdr:spPr>
        <a:xfrm>
          <a:off x="1397000" y="140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103993</xdr:rowOff>
    </xdr:from>
    <xdr:ext cx="762000" cy="259045"/>
    <xdr:sp macro="" textlink="">
      <xdr:nvSpPr>
        <xdr:cNvPr id="226" name="テキスト ボックス 225"/>
        <xdr:cNvSpPr txBox="1"/>
      </xdr:nvSpPr>
      <xdr:spPr>
        <a:xfrm>
          <a:off x="1066800" y="141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昨年度と比較すると横ばいではあるが、各種手当の見直し等、今後とも引き続き給与の適正化に努める。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88295</xdr:rowOff>
    </xdr:from>
    <xdr:to>
      <xdr:col>81</xdr:col>
      <xdr:colOff>44450</xdr:colOff>
      <xdr:row>84</xdr:row>
      <xdr:rowOff>88295</xdr:rowOff>
    </xdr:to>
    <xdr:cxnSp macro="">
      <xdr:nvCxnSpPr>
        <xdr:cNvPr id="262" name="直線コネクタ 261"/>
        <xdr:cNvCxnSpPr/>
      </xdr:nvCxnSpPr>
      <xdr:spPr>
        <a:xfrm>
          <a:off x="16179800" y="14490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88295</xdr:rowOff>
    </xdr:from>
    <xdr:to>
      <xdr:col>77</xdr:col>
      <xdr:colOff>44450</xdr:colOff>
      <xdr:row>85</xdr:row>
      <xdr:rowOff>20259</xdr:rowOff>
    </xdr:to>
    <xdr:cxnSp macro="">
      <xdr:nvCxnSpPr>
        <xdr:cNvPr id="265" name="直線コネクタ 264"/>
        <xdr:cNvCxnSpPr/>
      </xdr:nvCxnSpPr>
      <xdr:spPr>
        <a:xfrm flipV="1">
          <a:off x="15290800" y="144900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85</xdr:row>
      <xdr:rowOff>20259</xdr:rowOff>
    </xdr:to>
    <xdr:cxnSp macro="">
      <xdr:nvCxnSpPr>
        <xdr:cNvPr id="268" name="直線コネクタ 267"/>
        <xdr:cNvCxnSpPr/>
      </xdr:nvCxnSpPr>
      <xdr:spPr>
        <a:xfrm>
          <a:off x="14401800" y="1438668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83</xdr:row>
      <xdr:rowOff>156332</xdr:rowOff>
    </xdr:to>
    <xdr:cxnSp macro="">
      <xdr:nvCxnSpPr>
        <xdr:cNvPr id="271" name="直線コネクタ 270"/>
        <xdr:cNvCxnSpPr/>
      </xdr:nvCxnSpPr>
      <xdr:spPr>
        <a:xfrm>
          <a:off x="13512800" y="143177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37495</xdr:rowOff>
    </xdr:from>
    <xdr:to>
      <xdr:col>81</xdr:col>
      <xdr:colOff>95250</xdr:colOff>
      <xdr:row>84</xdr:row>
      <xdr:rowOff>139095</xdr:rowOff>
    </xdr:to>
    <xdr:sp macro="" textlink="">
      <xdr:nvSpPr>
        <xdr:cNvPr id="281" name="楕円 280"/>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9572</xdr:rowOff>
    </xdr:from>
    <xdr:ext cx="762000" cy="259045"/>
    <xdr:sp macro="" textlink="">
      <xdr:nvSpPr>
        <xdr:cNvPr id="282"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37495</xdr:rowOff>
    </xdr:from>
    <xdr:to>
      <xdr:col>77</xdr:col>
      <xdr:colOff>95250</xdr:colOff>
      <xdr:row>84</xdr:row>
      <xdr:rowOff>139095</xdr:rowOff>
    </xdr:to>
    <xdr:sp macro="" textlink="">
      <xdr:nvSpPr>
        <xdr:cNvPr id="283" name="楕円 282"/>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123872</xdr:rowOff>
    </xdr:from>
    <xdr:ext cx="736600" cy="259045"/>
    <xdr:sp macro="" textlink="">
      <xdr:nvSpPr>
        <xdr:cNvPr id="284" name="テキスト ボックス 283"/>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5" name="楕円 284"/>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55836</xdr:rowOff>
    </xdr:from>
    <xdr:ext cx="762000" cy="259045"/>
    <xdr:sp macro="" textlink="">
      <xdr:nvSpPr>
        <xdr:cNvPr id="286" name="テキスト ボックス 285"/>
        <xdr:cNvSpPr txBox="1"/>
      </xdr:nvSpPr>
      <xdr:spPr>
        <a:xfrm>
          <a:off x="14909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7" name="楕円 286"/>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8" name="テキスト ボックス 287"/>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9" name="楕円 288"/>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90" name="テキスト ボックス 289"/>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従来から全平均、県内平均を大きく上回っており、類似団体内でも下位で推移している。本町の前年度と比較すると横ばいで、人口の少ない本町では８人を下回ることは困難であり、保育士や介護支援専門員、心理判定員など、時代に即した職員採用が必要となっていることが課題となる。新規採用を抑制して削減に努めるため、業務の包括委託等の手法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82106</xdr:rowOff>
    </xdr:from>
    <xdr:to>
      <xdr:col>81</xdr:col>
      <xdr:colOff>44450</xdr:colOff>
      <xdr:row>60</xdr:row>
      <xdr:rowOff>94774</xdr:rowOff>
    </xdr:to>
    <xdr:cxnSp macro="">
      <xdr:nvCxnSpPr>
        <xdr:cNvPr id="321" name="直線コネクタ 320"/>
        <xdr:cNvCxnSpPr/>
      </xdr:nvCxnSpPr>
      <xdr:spPr>
        <a:xfrm>
          <a:off x="16179800" y="10369106"/>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73057</xdr:rowOff>
    </xdr:from>
    <xdr:to>
      <xdr:col>77</xdr:col>
      <xdr:colOff>44450</xdr:colOff>
      <xdr:row>60</xdr:row>
      <xdr:rowOff>82106</xdr:rowOff>
    </xdr:to>
    <xdr:cxnSp macro="">
      <xdr:nvCxnSpPr>
        <xdr:cNvPr id="324" name="直線コネクタ 323"/>
        <xdr:cNvCxnSpPr/>
      </xdr:nvCxnSpPr>
      <xdr:spPr>
        <a:xfrm>
          <a:off x="15290800" y="1036005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73057</xdr:rowOff>
    </xdr:from>
    <xdr:to>
      <xdr:col>72</xdr:col>
      <xdr:colOff>203200</xdr:colOff>
      <xdr:row>60</xdr:row>
      <xdr:rowOff>73057</xdr:rowOff>
    </xdr:to>
    <xdr:cxnSp macro="">
      <xdr:nvCxnSpPr>
        <xdr:cNvPr id="327" name="直線コネクタ 326"/>
        <xdr:cNvCxnSpPr/>
      </xdr:nvCxnSpPr>
      <xdr:spPr>
        <a:xfrm>
          <a:off x="14401800" y="10360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57372</xdr:rowOff>
    </xdr:from>
    <xdr:to>
      <xdr:col>68</xdr:col>
      <xdr:colOff>152400</xdr:colOff>
      <xdr:row>60</xdr:row>
      <xdr:rowOff>73057</xdr:rowOff>
    </xdr:to>
    <xdr:cxnSp macro="">
      <xdr:nvCxnSpPr>
        <xdr:cNvPr id="330" name="直線コネクタ 329"/>
        <xdr:cNvCxnSpPr/>
      </xdr:nvCxnSpPr>
      <xdr:spPr>
        <a:xfrm>
          <a:off x="13512800" y="1034437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2" name="テキスト ボックス 33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4" name="テキスト ボックス 333"/>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43974</xdr:rowOff>
    </xdr:from>
    <xdr:to>
      <xdr:col>81</xdr:col>
      <xdr:colOff>95250</xdr:colOff>
      <xdr:row>60</xdr:row>
      <xdr:rowOff>145574</xdr:rowOff>
    </xdr:to>
    <xdr:sp macro="" textlink="">
      <xdr:nvSpPr>
        <xdr:cNvPr id="340" name="楕円 339"/>
        <xdr:cNvSpPr/>
      </xdr:nvSpPr>
      <xdr:spPr>
        <a:xfrm>
          <a:off x="169672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16051</xdr:rowOff>
    </xdr:from>
    <xdr:ext cx="762000" cy="259045"/>
    <xdr:sp macro="" textlink="">
      <xdr:nvSpPr>
        <xdr:cNvPr id="341" name="定員管理の状況該当値テキスト"/>
        <xdr:cNvSpPr txBox="1"/>
      </xdr:nvSpPr>
      <xdr:spPr>
        <a:xfrm>
          <a:off x="17106900" y="1030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31306</xdr:rowOff>
    </xdr:from>
    <xdr:to>
      <xdr:col>77</xdr:col>
      <xdr:colOff>95250</xdr:colOff>
      <xdr:row>60</xdr:row>
      <xdr:rowOff>132906</xdr:rowOff>
    </xdr:to>
    <xdr:sp macro="" textlink="">
      <xdr:nvSpPr>
        <xdr:cNvPr id="342" name="楕円 341"/>
        <xdr:cNvSpPr/>
      </xdr:nvSpPr>
      <xdr:spPr>
        <a:xfrm>
          <a:off x="16129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117683</xdr:rowOff>
    </xdr:from>
    <xdr:ext cx="736600" cy="259045"/>
    <xdr:sp macro="" textlink="">
      <xdr:nvSpPr>
        <xdr:cNvPr id="343" name="テキスト ボックス 342"/>
        <xdr:cNvSpPr txBox="1"/>
      </xdr:nvSpPr>
      <xdr:spPr>
        <a:xfrm>
          <a:off x="15798800" y="1040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22257</xdr:rowOff>
    </xdr:from>
    <xdr:to>
      <xdr:col>73</xdr:col>
      <xdr:colOff>44450</xdr:colOff>
      <xdr:row>60</xdr:row>
      <xdr:rowOff>123857</xdr:rowOff>
    </xdr:to>
    <xdr:sp macro="" textlink="">
      <xdr:nvSpPr>
        <xdr:cNvPr id="344" name="楕円 343"/>
        <xdr:cNvSpPr/>
      </xdr:nvSpPr>
      <xdr:spPr>
        <a:xfrm>
          <a:off x="15240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108634</xdr:rowOff>
    </xdr:from>
    <xdr:ext cx="762000" cy="259045"/>
    <xdr:sp macro="" textlink="">
      <xdr:nvSpPr>
        <xdr:cNvPr id="345" name="テキスト ボックス 344"/>
        <xdr:cNvSpPr txBox="1"/>
      </xdr:nvSpPr>
      <xdr:spPr>
        <a:xfrm>
          <a:off x="14909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22257</xdr:rowOff>
    </xdr:from>
    <xdr:to>
      <xdr:col>68</xdr:col>
      <xdr:colOff>203200</xdr:colOff>
      <xdr:row>60</xdr:row>
      <xdr:rowOff>123857</xdr:rowOff>
    </xdr:to>
    <xdr:sp macro="" textlink="">
      <xdr:nvSpPr>
        <xdr:cNvPr id="346" name="楕円 345"/>
        <xdr:cNvSpPr/>
      </xdr:nvSpPr>
      <xdr:spPr>
        <a:xfrm>
          <a:off x="14351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108634</xdr:rowOff>
    </xdr:from>
    <xdr:ext cx="762000" cy="259045"/>
    <xdr:sp macro="" textlink="">
      <xdr:nvSpPr>
        <xdr:cNvPr id="347" name="テキスト ボックス 346"/>
        <xdr:cNvSpPr txBox="1"/>
      </xdr:nvSpPr>
      <xdr:spPr>
        <a:xfrm>
          <a:off x="14020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6572</xdr:rowOff>
    </xdr:from>
    <xdr:to>
      <xdr:col>64</xdr:col>
      <xdr:colOff>152400</xdr:colOff>
      <xdr:row>60</xdr:row>
      <xdr:rowOff>108172</xdr:rowOff>
    </xdr:to>
    <xdr:sp macro="" textlink="">
      <xdr:nvSpPr>
        <xdr:cNvPr id="348" name="楕円 347"/>
        <xdr:cNvSpPr/>
      </xdr:nvSpPr>
      <xdr:spPr>
        <a:xfrm>
          <a:off x="13462000" y="10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92949</xdr:rowOff>
    </xdr:from>
    <xdr:ext cx="762000" cy="259045"/>
    <xdr:sp macro="" textlink="">
      <xdr:nvSpPr>
        <xdr:cNvPr id="349" name="テキスト ボックス 348"/>
        <xdr:cNvSpPr txBox="1"/>
      </xdr:nvSpPr>
      <xdr:spPr>
        <a:xfrm>
          <a:off x="13131800" y="103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県内平均を上回り類似団体でも下位となっている。一般会計については起債を抑制していることから起債残高は低下するが、下水道会計において公債費の増加が見込まれ繰出金の増が見込まれるため、一層の水洗化率の向上や繰上償還の推進により、公債費負担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37798</xdr:rowOff>
    </xdr:from>
    <xdr:to>
      <xdr:col>81</xdr:col>
      <xdr:colOff>44450</xdr:colOff>
      <xdr:row>43</xdr:row>
      <xdr:rowOff>118231</xdr:rowOff>
    </xdr:to>
    <xdr:cxnSp macro="">
      <xdr:nvCxnSpPr>
        <xdr:cNvPr id="385" name="直線コネクタ 384"/>
        <xdr:cNvCxnSpPr/>
      </xdr:nvCxnSpPr>
      <xdr:spPr>
        <a:xfrm>
          <a:off x="16179800" y="74101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37798</xdr:rowOff>
    </xdr:to>
    <xdr:cxnSp macro="">
      <xdr:nvCxnSpPr>
        <xdr:cNvPr id="388" name="直線コネクタ 387"/>
        <xdr:cNvCxnSpPr/>
      </xdr:nvCxnSpPr>
      <xdr:spPr>
        <a:xfrm>
          <a:off x="15290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106741</xdr:rowOff>
    </xdr:to>
    <xdr:cxnSp macro="">
      <xdr:nvCxnSpPr>
        <xdr:cNvPr id="391" name="直線コネクタ 390"/>
        <xdr:cNvCxnSpPr/>
      </xdr:nvCxnSpPr>
      <xdr:spPr>
        <a:xfrm flipV="1">
          <a:off x="14401800" y="74101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44</xdr:row>
      <xdr:rowOff>4233</xdr:rowOff>
    </xdr:to>
    <xdr:cxnSp macro="">
      <xdr:nvCxnSpPr>
        <xdr:cNvPr id="394" name="直線コネクタ 393"/>
        <xdr:cNvCxnSpPr/>
      </xdr:nvCxnSpPr>
      <xdr:spPr>
        <a:xfrm flipV="1">
          <a:off x="13512800" y="74790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67431</xdr:rowOff>
    </xdr:from>
    <xdr:to>
      <xdr:col>81</xdr:col>
      <xdr:colOff>95250</xdr:colOff>
      <xdr:row>43</xdr:row>
      <xdr:rowOff>169031</xdr:rowOff>
    </xdr:to>
    <xdr:sp macro="" textlink="">
      <xdr:nvSpPr>
        <xdr:cNvPr id="404" name="楕円 403"/>
        <xdr:cNvSpPr/>
      </xdr:nvSpPr>
      <xdr:spPr>
        <a:xfrm>
          <a:off x="16967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39508</xdr:rowOff>
    </xdr:from>
    <xdr:ext cx="762000" cy="259045"/>
    <xdr:sp macro="" textlink="">
      <xdr:nvSpPr>
        <xdr:cNvPr id="405" name="公債費負担の状況該当値テキスト"/>
        <xdr:cNvSpPr txBox="1"/>
      </xdr:nvSpPr>
      <xdr:spPr>
        <a:xfrm>
          <a:off x="17106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6" name="楕円 405"/>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07" name="テキスト ボックス 406"/>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08" name="楕円 407"/>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09" name="テキスト ボックス 408"/>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10" name="楕円 409"/>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11" name="テキスト ボックス 410"/>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2" name="楕円 411"/>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3" name="テキスト ボックス 412"/>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地方債の減少や退職手当負担見込の減少等により良化し数値は出なかった。今後も地方債現在高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くとことから低位で推移していくと予想される。しかしながら、下水道事業において接続率が頭打ちであり収入が上昇しづらい状況があり一般会計からの繰出しをせざるを得ない。今後も歳出削減や歳入確保に努</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比率抑制に努める。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166751</xdr:rowOff>
    </xdr:from>
    <xdr:to>
      <xdr:col>72</xdr:col>
      <xdr:colOff>203200</xdr:colOff>
      <xdr:row>14</xdr:row>
      <xdr:rowOff>122386</xdr:rowOff>
    </xdr:to>
    <xdr:cxnSp macro="">
      <xdr:nvCxnSpPr>
        <xdr:cNvPr id="447" name="直線コネクタ 446"/>
        <xdr:cNvCxnSpPr/>
      </xdr:nvCxnSpPr>
      <xdr:spPr>
        <a:xfrm flipV="1">
          <a:off x="14401800" y="2395601"/>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122386</xdr:rowOff>
    </xdr:from>
    <xdr:to>
      <xdr:col>68</xdr:col>
      <xdr:colOff>152400</xdr:colOff>
      <xdr:row>15</xdr:row>
      <xdr:rowOff>84455</xdr:rowOff>
    </xdr:to>
    <xdr:cxnSp macro="">
      <xdr:nvCxnSpPr>
        <xdr:cNvPr id="450" name="直線コネクタ 449"/>
        <xdr:cNvCxnSpPr/>
      </xdr:nvCxnSpPr>
      <xdr:spPr>
        <a:xfrm flipV="1">
          <a:off x="13512800" y="2522686"/>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3" name="フローチャート: 判断 452"/>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4" name="テキスト ボックス 453"/>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5" name="フローチャート: 判断 454"/>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16273</xdr:rowOff>
    </xdr:from>
    <xdr:ext cx="762000" cy="259045"/>
    <xdr:sp macro="" textlink="">
      <xdr:nvSpPr>
        <xdr:cNvPr id="456" name="テキスト ボックス 455"/>
        <xdr:cNvSpPr txBox="1"/>
      </xdr:nvSpPr>
      <xdr:spPr>
        <a:xfrm>
          <a:off x="14020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7" name="フローチャート: 判断 456"/>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8" name="テキスト ボックス 457"/>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115951</xdr:rowOff>
    </xdr:from>
    <xdr:to>
      <xdr:col>73</xdr:col>
      <xdr:colOff>44450</xdr:colOff>
      <xdr:row>14</xdr:row>
      <xdr:rowOff>46101</xdr:rowOff>
    </xdr:to>
    <xdr:sp macro="" textlink="">
      <xdr:nvSpPr>
        <xdr:cNvPr id="464" name="楕円 463"/>
        <xdr:cNvSpPr/>
      </xdr:nvSpPr>
      <xdr:spPr>
        <a:xfrm>
          <a:off x="15240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30878</xdr:rowOff>
    </xdr:from>
    <xdr:ext cx="762000" cy="259045"/>
    <xdr:sp macro="" textlink="">
      <xdr:nvSpPr>
        <xdr:cNvPr id="465" name="テキスト ボックス 464"/>
        <xdr:cNvSpPr txBox="1"/>
      </xdr:nvSpPr>
      <xdr:spPr>
        <a:xfrm>
          <a:off x="14909800" y="243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66" name="楕円 465"/>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67" name="テキスト ボックス 466"/>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33655</xdr:rowOff>
    </xdr:from>
    <xdr:to>
      <xdr:col>64</xdr:col>
      <xdr:colOff>152400</xdr:colOff>
      <xdr:row>15</xdr:row>
      <xdr:rowOff>135255</xdr:rowOff>
    </xdr:to>
    <xdr:sp macro="" textlink="">
      <xdr:nvSpPr>
        <xdr:cNvPr id="468" name="楕円 467"/>
        <xdr:cNvSpPr/>
      </xdr:nvSpPr>
      <xdr:spPr>
        <a:xfrm>
          <a:off x="13462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120032</xdr:rowOff>
    </xdr:from>
    <xdr:ext cx="762000" cy="259045"/>
    <xdr:sp macro="" textlink="">
      <xdr:nvSpPr>
        <xdr:cNvPr id="469" name="テキスト ボックス 468"/>
        <xdr:cNvSpPr txBox="1"/>
      </xdr:nvSpPr>
      <xdr:spPr>
        <a:xfrm>
          <a:off x="13131800" y="2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9,343</a:t>
          </a:r>
          <a:r>
            <a:rPr kumimoji="1" lang="ja-JP" altLang="ja-JP" sz="1100">
              <a:solidFill>
                <a:schemeClr val="dk1"/>
              </a:solidFill>
              <a:effectLst/>
              <a:latin typeface="+mn-lt"/>
              <a:ea typeface="+mn-ea"/>
              <a:cs typeface="+mn-cs"/>
            </a:rPr>
            <a:t>千円の増となり、比率も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ポイント増加し、類似団体内でも下位に位置しており、全国平均、県内平均を大きく上回っている。今後も業務のアウトソーシングを進め、人件費の削減に努める。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156718</xdr:rowOff>
    </xdr:to>
    <xdr:cxnSp macro="">
      <xdr:nvCxnSpPr>
        <xdr:cNvPr id="64" name="直線コネクタ 63"/>
        <xdr:cNvCxnSpPr/>
      </xdr:nvCxnSpPr>
      <xdr:spPr>
        <a:xfrm>
          <a:off x="3987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147574</xdr:rowOff>
    </xdr:to>
    <xdr:cxnSp macro="">
      <xdr:nvCxnSpPr>
        <xdr:cNvPr id="67" name="直線コネクタ 66"/>
        <xdr:cNvCxnSpPr/>
      </xdr:nvCxnSpPr>
      <xdr:spPr>
        <a:xfrm>
          <a:off x="3098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90424</xdr:rowOff>
    </xdr:to>
    <xdr:cxnSp macro="">
      <xdr:nvCxnSpPr>
        <xdr:cNvPr id="70" name="直線コネクタ 69"/>
        <xdr:cNvCxnSpPr/>
      </xdr:nvCxnSpPr>
      <xdr:spPr>
        <a:xfrm flipV="1">
          <a:off x="2209800" y="6486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104140</xdr:rowOff>
    </xdr:to>
    <xdr:cxnSp macro="">
      <xdr:nvCxnSpPr>
        <xdr:cNvPr id="73" name="直線コネクタ 72"/>
        <xdr:cNvCxnSpPr/>
      </xdr:nvCxnSpPr>
      <xdr:spPr>
        <a:xfrm flipV="1">
          <a:off x="1320800" y="66055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で、全国平均、県内平均ともに上回っている。システム整備や各種計画整備など一過性の経費による上昇はあるが賃金の高止まりなど恒常的な経費が占める割合も多く、会計年度任用職員制度の開始を見据え行財政改革を一層進める必要がある。平成３０年度からは全事業の評価を行い経費削減に努め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98425</xdr:rowOff>
    </xdr:to>
    <xdr:cxnSp macro="">
      <xdr:nvCxnSpPr>
        <xdr:cNvPr id="121" name="直線コネクタ 120"/>
        <xdr:cNvCxnSpPr/>
      </xdr:nvCxnSpPr>
      <xdr:spPr>
        <a:xfrm>
          <a:off x="15671800" y="27787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41275</xdr:rowOff>
    </xdr:to>
    <xdr:cxnSp macro="">
      <xdr:nvCxnSpPr>
        <xdr:cNvPr id="124" name="直線コネクタ 123"/>
        <xdr:cNvCxnSpPr/>
      </xdr:nvCxnSpPr>
      <xdr:spPr>
        <a:xfrm flipV="1">
          <a:off x="14782800" y="2778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41275</xdr:rowOff>
    </xdr:from>
    <xdr:to>
      <xdr:col>73</xdr:col>
      <xdr:colOff>180975</xdr:colOff>
      <xdr:row>16</xdr:row>
      <xdr:rowOff>121285</xdr:rowOff>
    </xdr:to>
    <xdr:cxnSp macro="">
      <xdr:nvCxnSpPr>
        <xdr:cNvPr id="127" name="直線コネクタ 126"/>
        <xdr:cNvCxnSpPr/>
      </xdr:nvCxnSpPr>
      <xdr:spPr>
        <a:xfrm flipV="1">
          <a:off x="13893800" y="27844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121285</xdr:rowOff>
    </xdr:to>
    <xdr:cxnSp macro="">
      <xdr:nvCxnSpPr>
        <xdr:cNvPr id="130" name="直線コネクタ 129"/>
        <xdr:cNvCxnSpPr/>
      </xdr:nvCxnSpPr>
      <xdr:spPr>
        <a:xfrm>
          <a:off x="13004800" y="271018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40" name="楕円 139"/>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19702</xdr:rowOff>
    </xdr:from>
    <xdr:ext cx="762000" cy="259045"/>
    <xdr:sp macro="" textlink="">
      <xdr:nvSpPr>
        <xdr:cNvPr id="141" name="物件費該当値テキスト"/>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2" name="楕円 141"/>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3" name="テキスト ボックス 142"/>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161925</xdr:rowOff>
    </xdr:from>
    <xdr:to>
      <xdr:col>74</xdr:col>
      <xdr:colOff>31750</xdr:colOff>
      <xdr:row>16</xdr:row>
      <xdr:rowOff>92075</xdr:rowOff>
    </xdr:to>
    <xdr:sp macro="" textlink="">
      <xdr:nvSpPr>
        <xdr:cNvPr id="144" name="楕円 143"/>
        <xdr:cNvSpPr/>
      </xdr:nvSpPr>
      <xdr:spPr>
        <a:xfrm>
          <a:off x="14732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76852</xdr:rowOff>
    </xdr:from>
    <xdr:ext cx="762000" cy="259045"/>
    <xdr:sp macro="" textlink="">
      <xdr:nvSpPr>
        <xdr:cNvPr id="145" name="テキスト ボックス 144"/>
        <xdr:cNvSpPr txBox="1"/>
      </xdr:nvSpPr>
      <xdr:spPr>
        <a:xfrm>
          <a:off x="14401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70485</xdr:rowOff>
    </xdr:from>
    <xdr:to>
      <xdr:col>69</xdr:col>
      <xdr:colOff>142875</xdr:colOff>
      <xdr:row>17</xdr:row>
      <xdr:rowOff>635</xdr:rowOff>
    </xdr:to>
    <xdr:sp macro="" textlink="">
      <xdr:nvSpPr>
        <xdr:cNvPr id="146" name="楕円 145"/>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47" name="テキスト ボックス 146"/>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8" name="楕円 147"/>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49" name="テキスト ボックス 148"/>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ポイント良化し、全国平均、県内平均を大きく下回っていることから、今後も引き続き必要な扶助は行いつつ比率の抑制に努める。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12700</xdr:rowOff>
    </xdr:to>
    <xdr:cxnSp macro="">
      <xdr:nvCxnSpPr>
        <xdr:cNvPr id="182" name="直線コネクタ 181"/>
        <xdr:cNvCxnSpPr/>
      </xdr:nvCxnSpPr>
      <xdr:spPr>
        <a:xfrm flipV="1">
          <a:off x="3987800" y="9271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5" name="直線コネクタ 184"/>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8" name="直線コネクタ 187"/>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69850</xdr:rowOff>
    </xdr:to>
    <xdr:cxnSp macro="">
      <xdr:nvCxnSpPr>
        <xdr:cNvPr id="191" name="直線コネクタ 190"/>
        <xdr:cNvCxnSpPr/>
      </xdr:nvCxnSpPr>
      <xdr:spPr>
        <a:xfrm>
          <a:off x="1320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1" name="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8" name="テキスト ボックス 20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本町の前年度と比較すると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となったが、依然として特別会計への繰出金が比率を押し上げる要因であり、特に下水道会計に対する繰出金など今後も増加する傾向であることから、水洗化率の向上、そして未収金の回収に努めることにより、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94996</xdr:rowOff>
    </xdr:to>
    <xdr:cxnSp macro="">
      <xdr:nvCxnSpPr>
        <xdr:cNvPr id="240" name="直線コネクタ 239"/>
        <xdr:cNvCxnSpPr/>
      </xdr:nvCxnSpPr>
      <xdr:spPr>
        <a:xfrm flipV="1">
          <a:off x="15671800" y="99842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94996</xdr:rowOff>
    </xdr:to>
    <xdr:cxnSp macro="">
      <xdr:nvCxnSpPr>
        <xdr:cNvPr id="243" name="直線コネクタ 242"/>
        <xdr:cNvCxnSpPr/>
      </xdr:nvCxnSpPr>
      <xdr:spPr>
        <a:xfrm>
          <a:off x="14782800" y="9952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165862</xdr:rowOff>
    </xdr:from>
    <xdr:to>
      <xdr:col>73</xdr:col>
      <xdr:colOff>180975</xdr:colOff>
      <xdr:row>58</xdr:row>
      <xdr:rowOff>8128</xdr:rowOff>
    </xdr:to>
    <xdr:cxnSp macro="">
      <xdr:nvCxnSpPr>
        <xdr:cNvPr id="246" name="直線コネクタ 245"/>
        <xdr:cNvCxnSpPr/>
      </xdr:nvCxnSpPr>
      <xdr:spPr>
        <a:xfrm>
          <a:off x="13893800" y="9938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165862</xdr:rowOff>
    </xdr:to>
    <xdr:cxnSp macro="">
      <xdr:nvCxnSpPr>
        <xdr:cNvPr id="249" name="直線コネクタ 248"/>
        <xdr:cNvCxnSpPr/>
      </xdr:nvCxnSpPr>
      <xdr:spPr>
        <a:xfrm>
          <a:off x="13004800" y="9933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59" name="楕円 258"/>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0"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44196</xdr:rowOff>
    </xdr:from>
    <xdr:to>
      <xdr:col>78</xdr:col>
      <xdr:colOff>120650</xdr:colOff>
      <xdr:row>58</xdr:row>
      <xdr:rowOff>145796</xdr:rowOff>
    </xdr:to>
    <xdr:sp macro="" textlink="">
      <xdr:nvSpPr>
        <xdr:cNvPr id="261" name="楕円 260"/>
        <xdr:cNvSpPr/>
      </xdr:nvSpPr>
      <xdr:spPr>
        <a:xfrm>
          <a:off x="15621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130573</xdr:rowOff>
    </xdr:from>
    <xdr:ext cx="736600" cy="259045"/>
    <xdr:sp macro="" textlink="">
      <xdr:nvSpPr>
        <xdr:cNvPr id="262" name="テキスト ボックス 261"/>
        <xdr:cNvSpPr txBox="1"/>
      </xdr:nvSpPr>
      <xdr:spPr>
        <a:xfrm>
          <a:off x="15290800" y="1007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63" name="楕円 262"/>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64" name="テキスト ボックス 263"/>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65" name="楕円 264"/>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66" name="テキスト ボックス 265"/>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7" name="楕円 266"/>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68" name="テキスト ボックス 267"/>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本町の前年度と比較すると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たが、全国平均は上回っているものの、類似団体平均、県内平均を下回っている。住民や各種団体補助については、毎年見直しを行い削減に努めており、必要な補助が適切に行えるよう今後も継続して見直し等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298" name="直線コネクタ 297"/>
        <xdr:cNvCxnSpPr/>
      </xdr:nvCxnSpPr>
      <xdr:spPr>
        <a:xfrm>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01" name="直線コネクタ 300"/>
        <xdr:cNvCxnSpPr/>
      </xdr:nvCxnSpPr>
      <xdr:spPr>
        <a:xfrm>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40132</xdr:rowOff>
    </xdr:to>
    <xdr:cxnSp macro="">
      <xdr:nvCxnSpPr>
        <xdr:cNvPr id="304" name="直線コネクタ 303"/>
        <xdr:cNvCxnSpPr/>
      </xdr:nvCxnSpPr>
      <xdr:spPr>
        <a:xfrm>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30988</xdr:rowOff>
    </xdr:to>
    <xdr:cxnSp macro="">
      <xdr:nvCxnSpPr>
        <xdr:cNvPr id="307" name="直線コネクタ 306"/>
        <xdr:cNvCxnSpPr/>
      </xdr:nvCxnSpPr>
      <xdr:spPr>
        <a:xfrm>
          <a:off x="13004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7" name="楕円 316"/>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18"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19" name="楕円 318"/>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0" name="テキスト ボックス 319"/>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3" name="楕円 322"/>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5" name="楕円 324"/>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6" name="テキスト ボックス 325"/>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ポイント上昇し、全国平均、県内平均を大きく上回っている。今後も新規発行債の抑制や繰上償還を実施することにより比率の抑制に努める。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40132</xdr:rowOff>
    </xdr:to>
    <xdr:cxnSp macro="">
      <xdr:nvCxnSpPr>
        <xdr:cNvPr id="356" name="直線コネクタ 355"/>
        <xdr:cNvCxnSpPr/>
      </xdr:nvCxnSpPr>
      <xdr:spPr>
        <a:xfrm>
          <a:off x="3987800" y="13390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17272</xdr:rowOff>
    </xdr:to>
    <xdr:cxnSp macro="">
      <xdr:nvCxnSpPr>
        <xdr:cNvPr id="359" name="直線コネクタ 358"/>
        <xdr:cNvCxnSpPr/>
      </xdr:nvCxnSpPr>
      <xdr:spPr>
        <a:xfrm>
          <a:off x="3098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136144</xdr:rowOff>
    </xdr:to>
    <xdr:cxnSp macro="">
      <xdr:nvCxnSpPr>
        <xdr:cNvPr id="362" name="直線コネクタ 361"/>
        <xdr:cNvCxnSpPr/>
      </xdr:nvCxnSpPr>
      <xdr:spPr>
        <a:xfrm flipV="1">
          <a:off x="2209800" y="133858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136144</xdr:rowOff>
    </xdr:to>
    <xdr:cxnSp macro="">
      <xdr:nvCxnSpPr>
        <xdr:cNvPr id="365" name="直線コネクタ 364"/>
        <xdr:cNvCxnSpPr/>
      </xdr:nvCxnSpPr>
      <xdr:spPr>
        <a:xfrm>
          <a:off x="1320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75" name="楕円 374"/>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76"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77" name="楕円 376"/>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78" name="テキスト ボックス 37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79" name="楕円 378"/>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0" name="テキスト ボックス 379"/>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1" name="楕円 380"/>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2" name="テキスト ボックス 381"/>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3" name="楕円 382"/>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4" name="テキスト ボックス 383"/>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類似団体内でも下位であり、全国平均、県内平均を上回る状況が続いている。この要因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きくは２つあり、一つは経常収入の乏しさでもう一つは人件費にある。経常支出自体は削減しているものの、収入構造が悪く町税等の収入が上昇しないため経常収支比率の高止まりが続いている。また支出の３割を占めている人件費は保育所２園の職員の占める割合が大きく、今後大きな削減は難しい状況にあるが、外部への包括委託や統廃合の検討を進め、削減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77</xdr:row>
      <xdr:rowOff>170435</xdr:rowOff>
    </xdr:to>
    <xdr:cxnSp macro="">
      <xdr:nvCxnSpPr>
        <xdr:cNvPr id="415" name="直線コネクタ 414"/>
        <xdr:cNvCxnSpPr/>
      </xdr:nvCxnSpPr>
      <xdr:spPr>
        <a:xfrm flipV="1">
          <a:off x="15671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170435</xdr:rowOff>
    </xdr:to>
    <xdr:cxnSp macro="">
      <xdr:nvCxnSpPr>
        <xdr:cNvPr id="418" name="直線コネクタ 417"/>
        <xdr:cNvCxnSpPr/>
      </xdr:nvCxnSpPr>
      <xdr:spPr>
        <a:xfrm>
          <a:off x="14782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78</xdr:row>
      <xdr:rowOff>72137</xdr:rowOff>
    </xdr:to>
    <xdr:cxnSp macro="">
      <xdr:nvCxnSpPr>
        <xdr:cNvPr id="421" name="直線コネクタ 420"/>
        <xdr:cNvCxnSpPr/>
      </xdr:nvCxnSpPr>
      <xdr:spPr>
        <a:xfrm flipV="1">
          <a:off x="13893800" y="13285215"/>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72137</xdr:rowOff>
    </xdr:to>
    <xdr:cxnSp macro="">
      <xdr:nvCxnSpPr>
        <xdr:cNvPr id="424" name="直線コネクタ 423"/>
        <xdr:cNvCxnSpPr/>
      </xdr:nvCxnSpPr>
      <xdr:spPr>
        <a:xfrm>
          <a:off x="13004800" y="132577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4" name="楕円 433"/>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35"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36" name="楕円 435"/>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37" name="テキスト ボックス 436"/>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38" name="楕円 437"/>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39" name="テキスト ボックス 438"/>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40" name="楕円 439"/>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41" name="テキスト ボックス 440"/>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2" name="楕円 441"/>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3" name="テキスト ボックス 442"/>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23182</xdr:rowOff>
    </xdr:from>
    <xdr:to>
      <xdr:col>29</xdr:col>
      <xdr:colOff>127000</xdr:colOff>
      <xdr:row>18</xdr:row>
      <xdr:rowOff>37822</xdr:rowOff>
    </xdr:to>
    <xdr:cxnSp macro="">
      <xdr:nvCxnSpPr>
        <xdr:cNvPr id="48" name="直線コネクタ 47"/>
        <xdr:cNvCxnSpPr/>
      </xdr:nvCxnSpPr>
      <xdr:spPr bwMode="auto">
        <a:xfrm flipV="1">
          <a:off x="5003800" y="3156907"/>
          <a:ext cx="6477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7959</xdr:rowOff>
    </xdr:from>
    <xdr:ext cx="762000" cy="259045"/>
    <xdr:sp macro="" textlink="">
      <xdr:nvSpPr>
        <xdr:cNvPr id="49" name="人口1人当たり決算額の推移平均値テキスト130"/>
        <xdr:cNvSpPr txBox="1"/>
      </xdr:nvSpPr>
      <xdr:spPr>
        <a:xfrm>
          <a:off x="5740400" y="3141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37822</xdr:rowOff>
    </xdr:from>
    <xdr:to>
      <xdr:col>26</xdr:col>
      <xdr:colOff>50800</xdr:colOff>
      <xdr:row>18</xdr:row>
      <xdr:rowOff>56978</xdr:rowOff>
    </xdr:to>
    <xdr:cxnSp macro="">
      <xdr:nvCxnSpPr>
        <xdr:cNvPr id="51" name="直線コネクタ 50"/>
        <xdr:cNvCxnSpPr/>
      </xdr:nvCxnSpPr>
      <xdr:spPr bwMode="auto">
        <a:xfrm flipV="1">
          <a:off x="4305300" y="3171547"/>
          <a:ext cx="698500" cy="1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9338</xdr:rowOff>
    </xdr:from>
    <xdr:to>
      <xdr:col>22</xdr:col>
      <xdr:colOff>114300</xdr:colOff>
      <xdr:row>18</xdr:row>
      <xdr:rowOff>56978</xdr:rowOff>
    </xdr:to>
    <xdr:cxnSp macro="">
      <xdr:nvCxnSpPr>
        <xdr:cNvPr id="54" name="直線コネクタ 53"/>
        <xdr:cNvCxnSpPr/>
      </xdr:nvCxnSpPr>
      <xdr:spPr bwMode="auto">
        <a:xfrm>
          <a:off x="3606800" y="3143063"/>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158157</xdr:rowOff>
    </xdr:from>
    <xdr:to>
      <xdr:col>18</xdr:col>
      <xdr:colOff>177800</xdr:colOff>
      <xdr:row>18</xdr:row>
      <xdr:rowOff>9338</xdr:rowOff>
    </xdr:to>
    <xdr:cxnSp macro="">
      <xdr:nvCxnSpPr>
        <xdr:cNvPr id="57" name="直線コネクタ 56"/>
        <xdr:cNvCxnSpPr/>
      </xdr:nvCxnSpPr>
      <xdr:spPr bwMode="auto">
        <a:xfrm>
          <a:off x="2908300" y="3120432"/>
          <a:ext cx="6985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94448</xdr:rowOff>
    </xdr:from>
    <xdr:ext cx="762000" cy="259045"/>
    <xdr:sp macro="" textlink="">
      <xdr:nvSpPr>
        <xdr:cNvPr id="59" name="テキスト ボックス 58"/>
        <xdr:cNvSpPr txBox="1"/>
      </xdr:nvSpPr>
      <xdr:spPr>
        <a:xfrm>
          <a:off x="32258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118616</xdr:rowOff>
    </xdr:from>
    <xdr:ext cx="762000" cy="259045"/>
    <xdr:sp macro="" textlink="">
      <xdr:nvSpPr>
        <xdr:cNvPr id="61" name="テキスト ボックス 60"/>
        <xdr:cNvSpPr txBox="1"/>
      </xdr:nvSpPr>
      <xdr:spPr>
        <a:xfrm>
          <a:off x="25273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143832</xdr:rowOff>
    </xdr:from>
    <xdr:to>
      <xdr:col>29</xdr:col>
      <xdr:colOff>177800</xdr:colOff>
      <xdr:row>18</xdr:row>
      <xdr:rowOff>73982</xdr:rowOff>
    </xdr:to>
    <xdr:sp macro="" textlink="">
      <xdr:nvSpPr>
        <xdr:cNvPr id="67" name="楕円 66"/>
        <xdr:cNvSpPr/>
      </xdr:nvSpPr>
      <xdr:spPr bwMode="auto">
        <a:xfrm>
          <a:off x="56007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160359</xdr:rowOff>
    </xdr:from>
    <xdr:ext cx="762000" cy="259045"/>
    <xdr:sp macro="" textlink="">
      <xdr:nvSpPr>
        <xdr:cNvPr id="68" name="人口1人当たり決算額の推移該当値テキスト130"/>
        <xdr:cNvSpPr txBox="1"/>
      </xdr:nvSpPr>
      <xdr:spPr>
        <a:xfrm>
          <a:off x="5740400" y="29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158472</xdr:rowOff>
    </xdr:from>
    <xdr:to>
      <xdr:col>26</xdr:col>
      <xdr:colOff>101600</xdr:colOff>
      <xdr:row>18</xdr:row>
      <xdr:rowOff>88622</xdr:rowOff>
    </xdr:to>
    <xdr:sp macro="" textlink="">
      <xdr:nvSpPr>
        <xdr:cNvPr id="69" name="楕円 68"/>
        <xdr:cNvSpPr/>
      </xdr:nvSpPr>
      <xdr:spPr bwMode="auto">
        <a:xfrm>
          <a:off x="49530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98799</xdr:rowOff>
    </xdr:from>
    <xdr:ext cx="736600" cy="259045"/>
    <xdr:sp macro="" textlink="">
      <xdr:nvSpPr>
        <xdr:cNvPr id="70" name="テキスト ボックス 69"/>
        <xdr:cNvSpPr txBox="1"/>
      </xdr:nvSpPr>
      <xdr:spPr>
        <a:xfrm>
          <a:off x="4622800" y="2889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6178</xdr:rowOff>
    </xdr:from>
    <xdr:to>
      <xdr:col>22</xdr:col>
      <xdr:colOff>165100</xdr:colOff>
      <xdr:row>18</xdr:row>
      <xdr:rowOff>107778</xdr:rowOff>
    </xdr:to>
    <xdr:sp macro="" textlink="">
      <xdr:nvSpPr>
        <xdr:cNvPr id="71" name="楕円 70"/>
        <xdr:cNvSpPr/>
      </xdr:nvSpPr>
      <xdr:spPr bwMode="auto">
        <a:xfrm>
          <a:off x="4254500" y="31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117955</xdr:rowOff>
    </xdr:from>
    <xdr:ext cx="762000" cy="259045"/>
    <xdr:sp macro="" textlink="">
      <xdr:nvSpPr>
        <xdr:cNvPr id="72" name="テキスト ボックス 71"/>
        <xdr:cNvSpPr txBox="1"/>
      </xdr:nvSpPr>
      <xdr:spPr>
        <a:xfrm>
          <a:off x="3924300" y="29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129988</xdr:rowOff>
    </xdr:from>
    <xdr:to>
      <xdr:col>19</xdr:col>
      <xdr:colOff>38100</xdr:colOff>
      <xdr:row>18</xdr:row>
      <xdr:rowOff>60138</xdr:rowOff>
    </xdr:to>
    <xdr:sp macro="" textlink="">
      <xdr:nvSpPr>
        <xdr:cNvPr id="73" name="楕円 72"/>
        <xdr:cNvSpPr/>
      </xdr:nvSpPr>
      <xdr:spPr bwMode="auto">
        <a:xfrm>
          <a:off x="3556000" y="309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70315</xdr:rowOff>
    </xdr:from>
    <xdr:ext cx="762000" cy="259045"/>
    <xdr:sp macro="" textlink="">
      <xdr:nvSpPr>
        <xdr:cNvPr id="74" name="テキスト ボックス 73"/>
        <xdr:cNvSpPr txBox="1"/>
      </xdr:nvSpPr>
      <xdr:spPr>
        <a:xfrm>
          <a:off x="3225800" y="286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107357</xdr:rowOff>
    </xdr:from>
    <xdr:to>
      <xdr:col>15</xdr:col>
      <xdr:colOff>101600</xdr:colOff>
      <xdr:row>18</xdr:row>
      <xdr:rowOff>37507</xdr:rowOff>
    </xdr:to>
    <xdr:sp macro="" textlink="">
      <xdr:nvSpPr>
        <xdr:cNvPr id="75" name="楕円 74"/>
        <xdr:cNvSpPr/>
      </xdr:nvSpPr>
      <xdr:spPr bwMode="auto">
        <a:xfrm>
          <a:off x="2857500" y="306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47684</xdr:rowOff>
    </xdr:from>
    <xdr:ext cx="762000" cy="259045"/>
    <xdr:sp macro="" textlink="">
      <xdr:nvSpPr>
        <xdr:cNvPr id="76" name="テキスト ボックス 75"/>
        <xdr:cNvSpPr txBox="1"/>
      </xdr:nvSpPr>
      <xdr:spPr>
        <a:xfrm>
          <a:off x="2527300" y="28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48864</xdr:rowOff>
    </xdr:from>
    <xdr:to>
      <xdr:col>29</xdr:col>
      <xdr:colOff>127000</xdr:colOff>
      <xdr:row>35</xdr:row>
      <xdr:rowOff>136624</xdr:rowOff>
    </xdr:to>
    <xdr:cxnSp macro="">
      <xdr:nvCxnSpPr>
        <xdr:cNvPr id="108" name="直線コネクタ 107"/>
        <xdr:cNvCxnSpPr/>
      </xdr:nvCxnSpPr>
      <xdr:spPr bwMode="auto">
        <a:xfrm flipV="1">
          <a:off x="5003800" y="6659214"/>
          <a:ext cx="647700" cy="87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136624</xdr:rowOff>
    </xdr:from>
    <xdr:to>
      <xdr:col>26</xdr:col>
      <xdr:colOff>50800</xdr:colOff>
      <xdr:row>35</xdr:row>
      <xdr:rowOff>180653</xdr:rowOff>
    </xdr:to>
    <xdr:cxnSp macro="">
      <xdr:nvCxnSpPr>
        <xdr:cNvPr id="111" name="直線コネクタ 110"/>
        <xdr:cNvCxnSpPr/>
      </xdr:nvCxnSpPr>
      <xdr:spPr bwMode="auto">
        <a:xfrm flipV="1">
          <a:off x="4305300" y="6746974"/>
          <a:ext cx="698500" cy="4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180653</xdr:rowOff>
    </xdr:from>
    <xdr:to>
      <xdr:col>22</xdr:col>
      <xdr:colOff>114300</xdr:colOff>
      <xdr:row>35</xdr:row>
      <xdr:rowOff>234579</xdr:rowOff>
    </xdr:to>
    <xdr:cxnSp macro="">
      <xdr:nvCxnSpPr>
        <xdr:cNvPr id="114" name="直線コネクタ 113"/>
        <xdr:cNvCxnSpPr/>
      </xdr:nvCxnSpPr>
      <xdr:spPr bwMode="auto">
        <a:xfrm flipV="1">
          <a:off x="3606800" y="6791003"/>
          <a:ext cx="698500" cy="5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167188</xdr:rowOff>
    </xdr:from>
    <xdr:to>
      <xdr:col>18</xdr:col>
      <xdr:colOff>177800</xdr:colOff>
      <xdr:row>35</xdr:row>
      <xdr:rowOff>234579</xdr:rowOff>
    </xdr:to>
    <xdr:cxnSp macro="">
      <xdr:nvCxnSpPr>
        <xdr:cNvPr id="117" name="直線コネクタ 116"/>
        <xdr:cNvCxnSpPr/>
      </xdr:nvCxnSpPr>
      <xdr:spPr bwMode="auto">
        <a:xfrm>
          <a:off x="2908300" y="6777538"/>
          <a:ext cx="698500" cy="6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340964</xdr:rowOff>
    </xdr:from>
    <xdr:to>
      <xdr:col>29</xdr:col>
      <xdr:colOff>177800</xdr:colOff>
      <xdr:row>35</xdr:row>
      <xdr:rowOff>99664</xdr:rowOff>
    </xdr:to>
    <xdr:sp macro="" textlink="">
      <xdr:nvSpPr>
        <xdr:cNvPr id="127" name="楕円 126"/>
        <xdr:cNvSpPr/>
      </xdr:nvSpPr>
      <xdr:spPr bwMode="auto">
        <a:xfrm>
          <a:off x="5600700" y="660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186041</xdr:rowOff>
    </xdr:from>
    <xdr:ext cx="762000" cy="259045"/>
    <xdr:sp macro="" textlink="">
      <xdr:nvSpPr>
        <xdr:cNvPr id="128" name="人口1人当たり決算額の推移該当値テキスト445"/>
        <xdr:cNvSpPr txBox="1"/>
      </xdr:nvSpPr>
      <xdr:spPr>
        <a:xfrm>
          <a:off x="5740400" y="64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85824</xdr:rowOff>
    </xdr:from>
    <xdr:to>
      <xdr:col>26</xdr:col>
      <xdr:colOff>101600</xdr:colOff>
      <xdr:row>35</xdr:row>
      <xdr:rowOff>187424</xdr:rowOff>
    </xdr:to>
    <xdr:sp macro="" textlink="">
      <xdr:nvSpPr>
        <xdr:cNvPr id="129" name="楕円 128"/>
        <xdr:cNvSpPr/>
      </xdr:nvSpPr>
      <xdr:spPr bwMode="auto">
        <a:xfrm>
          <a:off x="4953000" y="669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197601</xdr:rowOff>
    </xdr:from>
    <xdr:ext cx="736600" cy="259045"/>
    <xdr:sp macro="" textlink="">
      <xdr:nvSpPr>
        <xdr:cNvPr id="130" name="テキスト ボックス 129"/>
        <xdr:cNvSpPr txBox="1"/>
      </xdr:nvSpPr>
      <xdr:spPr>
        <a:xfrm>
          <a:off x="4622800" y="646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129853</xdr:rowOff>
    </xdr:from>
    <xdr:to>
      <xdr:col>22</xdr:col>
      <xdr:colOff>165100</xdr:colOff>
      <xdr:row>35</xdr:row>
      <xdr:rowOff>231453</xdr:rowOff>
    </xdr:to>
    <xdr:sp macro="" textlink="">
      <xdr:nvSpPr>
        <xdr:cNvPr id="131" name="楕円 130"/>
        <xdr:cNvSpPr/>
      </xdr:nvSpPr>
      <xdr:spPr bwMode="auto">
        <a:xfrm>
          <a:off x="4254500" y="674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241630</xdr:rowOff>
    </xdr:from>
    <xdr:ext cx="762000" cy="259045"/>
    <xdr:sp macro="" textlink="">
      <xdr:nvSpPr>
        <xdr:cNvPr id="132" name="テキスト ボックス 131"/>
        <xdr:cNvSpPr txBox="1"/>
      </xdr:nvSpPr>
      <xdr:spPr>
        <a:xfrm>
          <a:off x="3924300" y="650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183779</xdr:rowOff>
    </xdr:from>
    <xdr:to>
      <xdr:col>19</xdr:col>
      <xdr:colOff>38100</xdr:colOff>
      <xdr:row>35</xdr:row>
      <xdr:rowOff>285379</xdr:rowOff>
    </xdr:to>
    <xdr:sp macro="" textlink="">
      <xdr:nvSpPr>
        <xdr:cNvPr id="133" name="楕円 132"/>
        <xdr:cNvSpPr/>
      </xdr:nvSpPr>
      <xdr:spPr bwMode="auto">
        <a:xfrm>
          <a:off x="3556000" y="679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270156</xdr:rowOff>
    </xdr:from>
    <xdr:ext cx="762000" cy="259045"/>
    <xdr:sp macro="" textlink="">
      <xdr:nvSpPr>
        <xdr:cNvPr id="134" name="テキスト ボックス 133"/>
        <xdr:cNvSpPr txBox="1"/>
      </xdr:nvSpPr>
      <xdr:spPr>
        <a:xfrm>
          <a:off x="3225800" y="68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116388</xdr:rowOff>
    </xdr:from>
    <xdr:to>
      <xdr:col>15</xdr:col>
      <xdr:colOff>101600</xdr:colOff>
      <xdr:row>35</xdr:row>
      <xdr:rowOff>217988</xdr:rowOff>
    </xdr:to>
    <xdr:sp macro="" textlink="">
      <xdr:nvSpPr>
        <xdr:cNvPr id="135" name="楕円 134"/>
        <xdr:cNvSpPr/>
      </xdr:nvSpPr>
      <xdr:spPr bwMode="auto">
        <a:xfrm>
          <a:off x="2857500" y="672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202765</xdr:rowOff>
    </xdr:from>
    <xdr:ext cx="762000" cy="259045"/>
    <xdr:sp macro="" textlink="">
      <xdr:nvSpPr>
        <xdr:cNvPr id="136" name="テキスト ボックス 135"/>
        <xdr:cNvSpPr txBox="1"/>
      </xdr:nvSpPr>
      <xdr:spPr>
        <a:xfrm>
          <a:off x="2527300" y="681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142092</xdr:rowOff>
    </xdr:from>
    <xdr:to>
      <xdr:col>24</xdr:col>
      <xdr:colOff>63500</xdr:colOff>
      <xdr:row>36</xdr:row>
      <xdr:rowOff>160998</xdr:rowOff>
    </xdr:to>
    <xdr:cxnSp macro="">
      <xdr:nvCxnSpPr>
        <xdr:cNvPr id="61" name="直線コネクタ 60"/>
        <xdr:cNvCxnSpPr/>
      </xdr:nvCxnSpPr>
      <xdr:spPr>
        <a:xfrm flipV="1">
          <a:off x="3797300" y="6314292"/>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160998</xdr:rowOff>
    </xdr:from>
    <xdr:to>
      <xdr:col>19</xdr:col>
      <xdr:colOff>177800</xdr:colOff>
      <xdr:row>36</xdr:row>
      <xdr:rowOff>164678</xdr:rowOff>
    </xdr:to>
    <xdr:cxnSp macro="">
      <xdr:nvCxnSpPr>
        <xdr:cNvPr id="64" name="直線コネクタ 63"/>
        <xdr:cNvCxnSpPr/>
      </xdr:nvCxnSpPr>
      <xdr:spPr>
        <a:xfrm flipV="1">
          <a:off x="2908300" y="633319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164678</xdr:rowOff>
    </xdr:from>
    <xdr:to>
      <xdr:col>15</xdr:col>
      <xdr:colOff>50800</xdr:colOff>
      <xdr:row>36</xdr:row>
      <xdr:rowOff>165197</xdr:rowOff>
    </xdr:to>
    <xdr:cxnSp macro="">
      <xdr:nvCxnSpPr>
        <xdr:cNvPr id="67" name="直線コネクタ 66"/>
        <xdr:cNvCxnSpPr/>
      </xdr:nvCxnSpPr>
      <xdr:spPr>
        <a:xfrm flipV="1">
          <a:off x="2019300" y="6336878"/>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118882</xdr:rowOff>
    </xdr:from>
    <xdr:to>
      <xdr:col>10</xdr:col>
      <xdr:colOff>114300</xdr:colOff>
      <xdr:row>36</xdr:row>
      <xdr:rowOff>165197</xdr:rowOff>
    </xdr:to>
    <xdr:cxnSp macro="">
      <xdr:nvCxnSpPr>
        <xdr:cNvPr id="70" name="直線コネクタ 69"/>
        <xdr:cNvCxnSpPr/>
      </xdr:nvCxnSpPr>
      <xdr:spPr>
        <a:xfrm>
          <a:off x="1130300" y="6291082"/>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7038</xdr:rowOff>
    </xdr:from>
    <xdr:ext cx="599010" cy="259045"/>
    <xdr:sp macro="" textlink="">
      <xdr:nvSpPr>
        <xdr:cNvPr id="74" name="テキスト ボックス 73"/>
        <xdr:cNvSpPr txBox="1"/>
      </xdr:nvSpPr>
      <xdr:spPr>
        <a:xfrm>
          <a:off x="830795" y="635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91292</xdr:rowOff>
    </xdr:from>
    <xdr:to>
      <xdr:col>24</xdr:col>
      <xdr:colOff>114300</xdr:colOff>
      <xdr:row>37</xdr:row>
      <xdr:rowOff>21442</xdr:rowOff>
    </xdr:to>
    <xdr:sp macro="" textlink="">
      <xdr:nvSpPr>
        <xdr:cNvPr id="80" name="楕円 79"/>
        <xdr:cNvSpPr/>
      </xdr:nvSpPr>
      <xdr:spPr>
        <a:xfrm>
          <a:off x="4584700" y="6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69719</xdr:rowOff>
    </xdr:from>
    <xdr:ext cx="599010" cy="259045"/>
    <xdr:sp macro="" textlink="">
      <xdr:nvSpPr>
        <xdr:cNvPr id="81" name="人件費該当値テキスト"/>
        <xdr:cNvSpPr txBox="1"/>
      </xdr:nvSpPr>
      <xdr:spPr>
        <a:xfrm>
          <a:off x="4686300" y="624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110198</xdr:rowOff>
    </xdr:from>
    <xdr:to>
      <xdr:col>20</xdr:col>
      <xdr:colOff>38100</xdr:colOff>
      <xdr:row>37</xdr:row>
      <xdr:rowOff>40348</xdr:rowOff>
    </xdr:to>
    <xdr:sp macro="" textlink="">
      <xdr:nvSpPr>
        <xdr:cNvPr id="82" name="楕円 81"/>
        <xdr:cNvSpPr/>
      </xdr:nvSpPr>
      <xdr:spPr>
        <a:xfrm>
          <a:off x="3746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31475</xdr:rowOff>
    </xdr:from>
    <xdr:ext cx="599010" cy="259045"/>
    <xdr:sp macro="" textlink="">
      <xdr:nvSpPr>
        <xdr:cNvPr id="83" name="テキスト ボックス 82"/>
        <xdr:cNvSpPr txBox="1"/>
      </xdr:nvSpPr>
      <xdr:spPr>
        <a:xfrm>
          <a:off x="3497795" y="63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113878</xdr:rowOff>
    </xdr:from>
    <xdr:to>
      <xdr:col>15</xdr:col>
      <xdr:colOff>101600</xdr:colOff>
      <xdr:row>37</xdr:row>
      <xdr:rowOff>44028</xdr:rowOff>
    </xdr:to>
    <xdr:sp macro="" textlink="">
      <xdr:nvSpPr>
        <xdr:cNvPr id="84" name="楕円 83"/>
        <xdr:cNvSpPr/>
      </xdr:nvSpPr>
      <xdr:spPr>
        <a:xfrm>
          <a:off x="2857500" y="62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35155</xdr:rowOff>
    </xdr:from>
    <xdr:ext cx="599010" cy="259045"/>
    <xdr:sp macro="" textlink="">
      <xdr:nvSpPr>
        <xdr:cNvPr id="85" name="テキスト ボックス 84"/>
        <xdr:cNvSpPr txBox="1"/>
      </xdr:nvSpPr>
      <xdr:spPr>
        <a:xfrm>
          <a:off x="2608795" y="63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114397</xdr:rowOff>
    </xdr:from>
    <xdr:to>
      <xdr:col>10</xdr:col>
      <xdr:colOff>165100</xdr:colOff>
      <xdr:row>37</xdr:row>
      <xdr:rowOff>44547</xdr:rowOff>
    </xdr:to>
    <xdr:sp macro="" textlink="">
      <xdr:nvSpPr>
        <xdr:cNvPr id="86" name="楕円 85"/>
        <xdr:cNvSpPr/>
      </xdr:nvSpPr>
      <xdr:spPr>
        <a:xfrm>
          <a:off x="1968500" y="62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35674</xdr:rowOff>
    </xdr:from>
    <xdr:ext cx="599010" cy="259045"/>
    <xdr:sp macro="" textlink="">
      <xdr:nvSpPr>
        <xdr:cNvPr id="87" name="テキスト ボックス 86"/>
        <xdr:cNvSpPr txBox="1"/>
      </xdr:nvSpPr>
      <xdr:spPr>
        <a:xfrm>
          <a:off x="1719795" y="63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68082</xdr:rowOff>
    </xdr:from>
    <xdr:to>
      <xdr:col>6</xdr:col>
      <xdr:colOff>38100</xdr:colOff>
      <xdr:row>36</xdr:row>
      <xdr:rowOff>169682</xdr:rowOff>
    </xdr:to>
    <xdr:sp macro="" textlink="">
      <xdr:nvSpPr>
        <xdr:cNvPr id="88" name="楕円 87"/>
        <xdr:cNvSpPr/>
      </xdr:nvSpPr>
      <xdr:spPr>
        <a:xfrm>
          <a:off x="1079500" y="62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14759</xdr:rowOff>
    </xdr:from>
    <xdr:ext cx="599010" cy="259045"/>
    <xdr:sp macro="" textlink="">
      <xdr:nvSpPr>
        <xdr:cNvPr id="89" name="テキスト ボックス 88"/>
        <xdr:cNvSpPr txBox="1"/>
      </xdr:nvSpPr>
      <xdr:spPr>
        <a:xfrm>
          <a:off x="830795" y="601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32222</xdr:rowOff>
    </xdr:from>
    <xdr:to>
      <xdr:col>24</xdr:col>
      <xdr:colOff>63500</xdr:colOff>
      <xdr:row>57</xdr:row>
      <xdr:rowOff>45441</xdr:rowOff>
    </xdr:to>
    <xdr:cxnSp macro="">
      <xdr:nvCxnSpPr>
        <xdr:cNvPr id="120" name="直線コネクタ 119"/>
        <xdr:cNvCxnSpPr/>
      </xdr:nvCxnSpPr>
      <xdr:spPr>
        <a:xfrm>
          <a:off x="3797300" y="9804872"/>
          <a:ext cx="8382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32222</xdr:rowOff>
    </xdr:from>
    <xdr:to>
      <xdr:col>19</xdr:col>
      <xdr:colOff>177800</xdr:colOff>
      <xdr:row>57</xdr:row>
      <xdr:rowOff>84859</xdr:rowOff>
    </xdr:to>
    <xdr:cxnSp macro="">
      <xdr:nvCxnSpPr>
        <xdr:cNvPr id="123" name="直線コネクタ 122"/>
        <xdr:cNvCxnSpPr/>
      </xdr:nvCxnSpPr>
      <xdr:spPr>
        <a:xfrm flipV="1">
          <a:off x="2908300" y="9804872"/>
          <a:ext cx="889000" cy="5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12615</xdr:rowOff>
    </xdr:from>
    <xdr:to>
      <xdr:col>15</xdr:col>
      <xdr:colOff>50800</xdr:colOff>
      <xdr:row>57</xdr:row>
      <xdr:rowOff>84859</xdr:rowOff>
    </xdr:to>
    <xdr:cxnSp macro="">
      <xdr:nvCxnSpPr>
        <xdr:cNvPr id="126" name="直線コネクタ 125"/>
        <xdr:cNvCxnSpPr/>
      </xdr:nvCxnSpPr>
      <xdr:spPr>
        <a:xfrm>
          <a:off x="2019300" y="9785265"/>
          <a:ext cx="889000" cy="7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12615</xdr:rowOff>
    </xdr:from>
    <xdr:to>
      <xdr:col>10</xdr:col>
      <xdr:colOff>114300</xdr:colOff>
      <xdr:row>57</xdr:row>
      <xdr:rowOff>87795</xdr:rowOff>
    </xdr:to>
    <xdr:cxnSp macro="">
      <xdr:nvCxnSpPr>
        <xdr:cNvPr id="129" name="直線コネクタ 128"/>
        <xdr:cNvCxnSpPr/>
      </xdr:nvCxnSpPr>
      <xdr:spPr>
        <a:xfrm flipV="1">
          <a:off x="1130300" y="9785265"/>
          <a:ext cx="889000" cy="7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166091</xdr:rowOff>
    </xdr:from>
    <xdr:to>
      <xdr:col>24</xdr:col>
      <xdr:colOff>114300</xdr:colOff>
      <xdr:row>57</xdr:row>
      <xdr:rowOff>96241</xdr:rowOff>
    </xdr:to>
    <xdr:sp macro="" textlink="">
      <xdr:nvSpPr>
        <xdr:cNvPr id="139" name="楕円 138"/>
        <xdr:cNvSpPr/>
      </xdr:nvSpPr>
      <xdr:spPr>
        <a:xfrm>
          <a:off x="4584700" y="97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17518</xdr:rowOff>
    </xdr:from>
    <xdr:ext cx="599010" cy="259045"/>
    <xdr:sp macro="" textlink="">
      <xdr:nvSpPr>
        <xdr:cNvPr id="140" name="物件費該当値テキスト"/>
        <xdr:cNvSpPr txBox="1"/>
      </xdr:nvSpPr>
      <xdr:spPr>
        <a:xfrm>
          <a:off x="4686300" y="96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152872</xdr:rowOff>
    </xdr:from>
    <xdr:to>
      <xdr:col>20</xdr:col>
      <xdr:colOff>38100</xdr:colOff>
      <xdr:row>57</xdr:row>
      <xdr:rowOff>83022</xdr:rowOff>
    </xdr:to>
    <xdr:sp macro="" textlink="">
      <xdr:nvSpPr>
        <xdr:cNvPr id="141" name="楕円 140"/>
        <xdr:cNvSpPr/>
      </xdr:nvSpPr>
      <xdr:spPr>
        <a:xfrm>
          <a:off x="3746500" y="97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99549</xdr:rowOff>
    </xdr:from>
    <xdr:ext cx="599010" cy="259045"/>
    <xdr:sp macro="" textlink="">
      <xdr:nvSpPr>
        <xdr:cNvPr id="142" name="テキスト ボックス 141"/>
        <xdr:cNvSpPr txBox="1"/>
      </xdr:nvSpPr>
      <xdr:spPr>
        <a:xfrm>
          <a:off x="3497795" y="95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34059</xdr:rowOff>
    </xdr:from>
    <xdr:to>
      <xdr:col>15</xdr:col>
      <xdr:colOff>101600</xdr:colOff>
      <xdr:row>57</xdr:row>
      <xdr:rowOff>135659</xdr:rowOff>
    </xdr:to>
    <xdr:sp macro="" textlink="">
      <xdr:nvSpPr>
        <xdr:cNvPr id="143" name="楕円 142"/>
        <xdr:cNvSpPr/>
      </xdr:nvSpPr>
      <xdr:spPr>
        <a:xfrm>
          <a:off x="2857500" y="98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126786</xdr:rowOff>
    </xdr:from>
    <xdr:ext cx="599010" cy="259045"/>
    <xdr:sp macro="" textlink="">
      <xdr:nvSpPr>
        <xdr:cNvPr id="144" name="テキスト ボックス 143"/>
        <xdr:cNvSpPr txBox="1"/>
      </xdr:nvSpPr>
      <xdr:spPr>
        <a:xfrm>
          <a:off x="2608795" y="989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133265</xdr:rowOff>
    </xdr:from>
    <xdr:to>
      <xdr:col>10</xdr:col>
      <xdr:colOff>165100</xdr:colOff>
      <xdr:row>57</xdr:row>
      <xdr:rowOff>63415</xdr:rowOff>
    </xdr:to>
    <xdr:sp macro="" textlink="">
      <xdr:nvSpPr>
        <xdr:cNvPr id="145" name="楕円 144"/>
        <xdr:cNvSpPr/>
      </xdr:nvSpPr>
      <xdr:spPr>
        <a:xfrm>
          <a:off x="1968500" y="9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79942</xdr:rowOff>
    </xdr:from>
    <xdr:ext cx="599010" cy="259045"/>
    <xdr:sp macro="" textlink="">
      <xdr:nvSpPr>
        <xdr:cNvPr id="146" name="テキスト ボックス 145"/>
        <xdr:cNvSpPr txBox="1"/>
      </xdr:nvSpPr>
      <xdr:spPr>
        <a:xfrm>
          <a:off x="1719795" y="950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36995</xdr:rowOff>
    </xdr:from>
    <xdr:to>
      <xdr:col>6</xdr:col>
      <xdr:colOff>38100</xdr:colOff>
      <xdr:row>57</xdr:row>
      <xdr:rowOff>138595</xdr:rowOff>
    </xdr:to>
    <xdr:sp macro="" textlink="">
      <xdr:nvSpPr>
        <xdr:cNvPr id="147" name="楕円 146"/>
        <xdr:cNvSpPr/>
      </xdr:nvSpPr>
      <xdr:spPr>
        <a:xfrm>
          <a:off x="1079500" y="9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155122</xdr:rowOff>
    </xdr:from>
    <xdr:ext cx="599010" cy="259045"/>
    <xdr:sp macro="" textlink="">
      <xdr:nvSpPr>
        <xdr:cNvPr id="148" name="テキスト ボックス 147"/>
        <xdr:cNvSpPr txBox="1"/>
      </xdr:nvSpPr>
      <xdr:spPr>
        <a:xfrm>
          <a:off x="830795" y="958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107868</xdr:rowOff>
    </xdr:from>
    <xdr:to>
      <xdr:col>24</xdr:col>
      <xdr:colOff>63500</xdr:colOff>
      <xdr:row>78</xdr:row>
      <xdr:rowOff>143244</xdr:rowOff>
    </xdr:to>
    <xdr:cxnSp macro="">
      <xdr:nvCxnSpPr>
        <xdr:cNvPr id="177" name="直線コネクタ 176"/>
        <xdr:cNvCxnSpPr/>
      </xdr:nvCxnSpPr>
      <xdr:spPr>
        <a:xfrm>
          <a:off x="3797300" y="13480968"/>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107868</xdr:rowOff>
    </xdr:from>
    <xdr:to>
      <xdr:col>19</xdr:col>
      <xdr:colOff>177800</xdr:colOff>
      <xdr:row>78</xdr:row>
      <xdr:rowOff>150730</xdr:rowOff>
    </xdr:to>
    <xdr:cxnSp macro="">
      <xdr:nvCxnSpPr>
        <xdr:cNvPr id="180" name="直線コネクタ 179"/>
        <xdr:cNvCxnSpPr/>
      </xdr:nvCxnSpPr>
      <xdr:spPr>
        <a:xfrm flipV="1">
          <a:off x="2908300" y="1348096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129184</xdr:rowOff>
    </xdr:from>
    <xdr:to>
      <xdr:col>15</xdr:col>
      <xdr:colOff>50800</xdr:colOff>
      <xdr:row>78</xdr:row>
      <xdr:rowOff>150730</xdr:rowOff>
    </xdr:to>
    <xdr:cxnSp macro="">
      <xdr:nvCxnSpPr>
        <xdr:cNvPr id="183" name="直線コネクタ 182"/>
        <xdr:cNvCxnSpPr/>
      </xdr:nvCxnSpPr>
      <xdr:spPr>
        <a:xfrm>
          <a:off x="2019300" y="13502284"/>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129184</xdr:rowOff>
    </xdr:from>
    <xdr:to>
      <xdr:col>10</xdr:col>
      <xdr:colOff>114300</xdr:colOff>
      <xdr:row>78</xdr:row>
      <xdr:rowOff>160693</xdr:rowOff>
    </xdr:to>
    <xdr:cxnSp macro="">
      <xdr:nvCxnSpPr>
        <xdr:cNvPr id="186" name="直線コネクタ 185"/>
        <xdr:cNvCxnSpPr/>
      </xdr:nvCxnSpPr>
      <xdr:spPr>
        <a:xfrm flipV="1">
          <a:off x="1130300" y="1350228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92444</xdr:rowOff>
    </xdr:from>
    <xdr:to>
      <xdr:col>24</xdr:col>
      <xdr:colOff>114300</xdr:colOff>
      <xdr:row>79</xdr:row>
      <xdr:rowOff>22594</xdr:rowOff>
    </xdr:to>
    <xdr:sp macro="" textlink="">
      <xdr:nvSpPr>
        <xdr:cNvPr id="196" name="楕円 195"/>
        <xdr:cNvSpPr/>
      </xdr:nvSpPr>
      <xdr:spPr>
        <a:xfrm>
          <a:off x="45847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7371</xdr:rowOff>
    </xdr:from>
    <xdr:ext cx="469744" cy="259045"/>
    <xdr:sp macro="" textlink="">
      <xdr:nvSpPr>
        <xdr:cNvPr id="197" name="維持補修費該当値テキスト"/>
        <xdr:cNvSpPr txBox="1"/>
      </xdr:nvSpPr>
      <xdr:spPr>
        <a:xfrm>
          <a:off x="4686300" y="1338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57068</xdr:rowOff>
    </xdr:from>
    <xdr:to>
      <xdr:col>20</xdr:col>
      <xdr:colOff>38100</xdr:colOff>
      <xdr:row>78</xdr:row>
      <xdr:rowOff>158668</xdr:rowOff>
    </xdr:to>
    <xdr:sp macro="" textlink="">
      <xdr:nvSpPr>
        <xdr:cNvPr id="198" name="楕円 197"/>
        <xdr:cNvSpPr/>
      </xdr:nvSpPr>
      <xdr:spPr>
        <a:xfrm>
          <a:off x="3746500" y="134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149795</xdr:rowOff>
    </xdr:from>
    <xdr:ext cx="469744" cy="259045"/>
    <xdr:sp macro="" textlink="">
      <xdr:nvSpPr>
        <xdr:cNvPr id="199" name="テキスト ボックス 198"/>
        <xdr:cNvSpPr txBox="1"/>
      </xdr:nvSpPr>
      <xdr:spPr>
        <a:xfrm>
          <a:off x="3562428" y="13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99930</xdr:rowOff>
    </xdr:from>
    <xdr:to>
      <xdr:col>15</xdr:col>
      <xdr:colOff>101600</xdr:colOff>
      <xdr:row>79</xdr:row>
      <xdr:rowOff>30080</xdr:rowOff>
    </xdr:to>
    <xdr:sp macro="" textlink="">
      <xdr:nvSpPr>
        <xdr:cNvPr id="200" name="楕円 199"/>
        <xdr:cNvSpPr/>
      </xdr:nvSpPr>
      <xdr:spPr>
        <a:xfrm>
          <a:off x="2857500" y="134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21207</xdr:rowOff>
    </xdr:from>
    <xdr:ext cx="469744" cy="259045"/>
    <xdr:sp macro="" textlink="">
      <xdr:nvSpPr>
        <xdr:cNvPr id="201" name="テキスト ボックス 200"/>
        <xdr:cNvSpPr txBox="1"/>
      </xdr:nvSpPr>
      <xdr:spPr>
        <a:xfrm>
          <a:off x="2673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78384</xdr:rowOff>
    </xdr:from>
    <xdr:to>
      <xdr:col>10</xdr:col>
      <xdr:colOff>165100</xdr:colOff>
      <xdr:row>79</xdr:row>
      <xdr:rowOff>8534</xdr:rowOff>
    </xdr:to>
    <xdr:sp macro="" textlink="">
      <xdr:nvSpPr>
        <xdr:cNvPr id="202" name="楕円 201"/>
        <xdr:cNvSpPr/>
      </xdr:nvSpPr>
      <xdr:spPr>
        <a:xfrm>
          <a:off x="1968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171111</xdr:rowOff>
    </xdr:from>
    <xdr:ext cx="469744" cy="259045"/>
    <xdr:sp macro="" textlink="">
      <xdr:nvSpPr>
        <xdr:cNvPr id="203" name="テキスト ボックス 202"/>
        <xdr:cNvSpPr txBox="1"/>
      </xdr:nvSpPr>
      <xdr:spPr>
        <a:xfrm>
          <a:off x="1784428"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109893</xdr:rowOff>
    </xdr:from>
    <xdr:to>
      <xdr:col>6</xdr:col>
      <xdr:colOff>38100</xdr:colOff>
      <xdr:row>79</xdr:row>
      <xdr:rowOff>40043</xdr:rowOff>
    </xdr:to>
    <xdr:sp macro="" textlink="">
      <xdr:nvSpPr>
        <xdr:cNvPr id="204" name="楕円 203"/>
        <xdr:cNvSpPr/>
      </xdr:nvSpPr>
      <xdr:spPr>
        <a:xfrm>
          <a:off x="1079500" y="134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31170</xdr:rowOff>
    </xdr:from>
    <xdr:ext cx="469744" cy="259045"/>
    <xdr:sp macro="" textlink="">
      <xdr:nvSpPr>
        <xdr:cNvPr id="205" name="テキスト ボックス 204"/>
        <xdr:cNvSpPr txBox="1"/>
      </xdr:nvSpPr>
      <xdr:spPr>
        <a:xfrm>
          <a:off x="895428" y="135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102158</xdr:rowOff>
    </xdr:from>
    <xdr:to>
      <xdr:col>24</xdr:col>
      <xdr:colOff>63500</xdr:colOff>
      <xdr:row>97</xdr:row>
      <xdr:rowOff>116497</xdr:rowOff>
    </xdr:to>
    <xdr:cxnSp macro="">
      <xdr:nvCxnSpPr>
        <xdr:cNvPr id="235" name="直線コネクタ 234"/>
        <xdr:cNvCxnSpPr/>
      </xdr:nvCxnSpPr>
      <xdr:spPr>
        <a:xfrm>
          <a:off x="3797300" y="16732808"/>
          <a:ext cx="8382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99340</xdr:rowOff>
    </xdr:from>
    <xdr:to>
      <xdr:col>19</xdr:col>
      <xdr:colOff>177800</xdr:colOff>
      <xdr:row>97</xdr:row>
      <xdr:rowOff>102158</xdr:rowOff>
    </xdr:to>
    <xdr:cxnSp macro="">
      <xdr:nvCxnSpPr>
        <xdr:cNvPr id="238" name="直線コネクタ 237"/>
        <xdr:cNvCxnSpPr/>
      </xdr:nvCxnSpPr>
      <xdr:spPr>
        <a:xfrm>
          <a:off x="2908300" y="16729990"/>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99340</xdr:rowOff>
    </xdr:from>
    <xdr:to>
      <xdr:col>15</xdr:col>
      <xdr:colOff>50800</xdr:colOff>
      <xdr:row>97</xdr:row>
      <xdr:rowOff>139331</xdr:rowOff>
    </xdr:to>
    <xdr:cxnSp macro="">
      <xdr:nvCxnSpPr>
        <xdr:cNvPr id="241" name="直線コネクタ 240"/>
        <xdr:cNvCxnSpPr/>
      </xdr:nvCxnSpPr>
      <xdr:spPr>
        <a:xfrm flipV="1">
          <a:off x="2019300" y="16729990"/>
          <a:ext cx="889000" cy="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139331</xdr:rowOff>
    </xdr:from>
    <xdr:to>
      <xdr:col>10</xdr:col>
      <xdr:colOff>114300</xdr:colOff>
      <xdr:row>98</xdr:row>
      <xdr:rowOff>40208</xdr:rowOff>
    </xdr:to>
    <xdr:cxnSp macro="">
      <xdr:nvCxnSpPr>
        <xdr:cNvPr id="244" name="直線コネクタ 243"/>
        <xdr:cNvCxnSpPr/>
      </xdr:nvCxnSpPr>
      <xdr:spPr>
        <a:xfrm flipV="1">
          <a:off x="1130300" y="16769981"/>
          <a:ext cx="889000" cy="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65697</xdr:rowOff>
    </xdr:from>
    <xdr:to>
      <xdr:col>24</xdr:col>
      <xdr:colOff>114300</xdr:colOff>
      <xdr:row>97</xdr:row>
      <xdr:rowOff>167297</xdr:rowOff>
    </xdr:to>
    <xdr:sp macro="" textlink="">
      <xdr:nvSpPr>
        <xdr:cNvPr id="254" name="楕円 253"/>
        <xdr:cNvSpPr/>
      </xdr:nvSpPr>
      <xdr:spPr>
        <a:xfrm>
          <a:off x="45847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44124</xdr:rowOff>
    </xdr:from>
    <xdr:ext cx="534377" cy="259045"/>
    <xdr:sp macro="" textlink="">
      <xdr:nvSpPr>
        <xdr:cNvPr id="255" name="扶助費該当値テキスト"/>
        <xdr:cNvSpPr txBox="1"/>
      </xdr:nvSpPr>
      <xdr:spPr>
        <a:xfrm>
          <a:off x="4686300"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51358</xdr:rowOff>
    </xdr:from>
    <xdr:to>
      <xdr:col>20</xdr:col>
      <xdr:colOff>38100</xdr:colOff>
      <xdr:row>97</xdr:row>
      <xdr:rowOff>152958</xdr:rowOff>
    </xdr:to>
    <xdr:sp macro="" textlink="">
      <xdr:nvSpPr>
        <xdr:cNvPr id="256" name="楕円 255"/>
        <xdr:cNvSpPr/>
      </xdr:nvSpPr>
      <xdr:spPr>
        <a:xfrm>
          <a:off x="3746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144085</xdr:rowOff>
    </xdr:from>
    <xdr:ext cx="534377" cy="259045"/>
    <xdr:sp macro="" textlink="">
      <xdr:nvSpPr>
        <xdr:cNvPr id="257" name="テキスト ボックス 256"/>
        <xdr:cNvSpPr txBox="1"/>
      </xdr:nvSpPr>
      <xdr:spPr>
        <a:xfrm>
          <a:off x="3530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48540</xdr:rowOff>
    </xdr:from>
    <xdr:to>
      <xdr:col>15</xdr:col>
      <xdr:colOff>101600</xdr:colOff>
      <xdr:row>97</xdr:row>
      <xdr:rowOff>150140</xdr:rowOff>
    </xdr:to>
    <xdr:sp macro="" textlink="">
      <xdr:nvSpPr>
        <xdr:cNvPr id="258" name="楕円 257"/>
        <xdr:cNvSpPr/>
      </xdr:nvSpPr>
      <xdr:spPr>
        <a:xfrm>
          <a:off x="2857500" y="1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141267</xdr:rowOff>
    </xdr:from>
    <xdr:ext cx="534377" cy="259045"/>
    <xdr:sp macro="" textlink="">
      <xdr:nvSpPr>
        <xdr:cNvPr id="259" name="テキスト ボックス 258"/>
        <xdr:cNvSpPr txBox="1"/>
      </xdr:nvSpPr>
      <xdr:spPr>
        <a:xfrm>
          <a:off x="2641111" y="167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88531</xdr:rowOff>
    </xdr:from>
    <xdr:to>
      <xdr:col>10</xdr:col>
      <xdr:colOff>165100</xdr:colOff>
      <xdr:row>98</xdr:row>
      <xdr:rowOff>18681</xdr:rowOff>
    </xdr:to>
    <xdr:sp macro="" textlink="">
      <xdr:nvSpPr>
        <xdr:cNvPr id="260" name="楕円 259"/>
        <xdr:cNvSpPr/>
      </xdr:nvSpPr>
      <xdr:spPr>
        <a:xfrm>
          <a:off x="1968500" y="167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xdr:rowOff>
    </xdr:from>
    <xdr:ext cx="534377" cy="259045"/>
    <xdr:sp macro="" textlink="">
      <xdr:nvSpPr>
        <xdr:cNvPr id="261" name="テキスト ボックス 260"/>
        <xdr:cNvSpPr txBox="1"/>
      </xdr:nvSpPr>
      <xdr:spPr>
        <a:xfrm>
          <a:off x="1752111" y="168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160858</xdr:rowOff>
    </xdr:from>
    <xdr:to>
      <xdr:col>6</xdr:col>
      <xdr:colOff>38100</xdr:colOff>
      <xdr:row>98</xdr:row>
      <xdr:rowOff>91008</xdr:rowOff>
    </xdr:to>
    <xdr:sp macro="" textlink="">
      <xdr:nvSpPr>
        <xdr:cNvPr id="262" name="楕円 261"/>
        <xdr:cNvSpPr/>
      </xdr:nvSpPr>
      <xdr:spPr>
        <a:xfrm>
          <a:off x="1079500" y="167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82135</xdr:rowOff>
    </xdr:from>
    <xdr:ext cx="534377" cy="259045"/>
    <xdr:sp macro="" textlink="">
      <xdr:nvSpPr>
        <xdr:cNvPr id="263" name="テキスト ボックス 262"/>
        <xdr:cNvSpPr txBox="1"/>
      </xdr:nvSpPr>
      <xdr:spPr>
        <a:xfrm>
          <a:off x="863111" y="168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159901</xdr:rowOff>
    </xdr:from>
    <xdr:to>
      <xdr:col>55</xdr:col>
      <xdr:colOff>0</xdr:colOff>
      <xdr:row>37</xdr:row>
      <xdr:rowOff>161287</xdr:rowOff>
    </xdr:to>
    <xdr:cxnSp macro="">
      <xdr:nvCxnSpPr>
        <xdr:cNvPr id="290" name="直線コネクタ 289"/>
        <xdr:cNvCxnSpPr/>
      </xdr:nvCxnSpPr>
      <xdr:spPr>
        <a:xfrm>
          <a:off x="9639300" y="6503551"/>
          <a:ext cx="8382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129502</xdr:rowOff>
    </xdr:from>
    <xdr:to>
      <xdr:col>50</xdr:col>
      <xdr:colOff>114300</xdr:colOff>
      <xdr:row>37</xdr:row>
      <xdr:rowOff>159901</xdr:rowOff>
    </xdr:to>
    <xdr:cxnSp macro="">
      <xdr:nvCxnSpPr>
        <xdr:cNvPr id="293" name="直線コネクタ 292"/>
        <xdr:cNvCxnSpPr/>
      </xdr:nvCxnSpPr>
      <xdr:spPr>
        <a:xfrm>
          <a:off x="8750300" y="6473152"/>
          <a:ext cx="889000" cy="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129502</xdr:rowOff>
    </xdr:from>
    <xdr:to>
      <xdr:col>45</xdr:col>
      <xdr:colOff>177800</xdr:colOff>
      <xdr:row>38</xdr:row>
      <xdr:rowOff>8872</xdr:rowOff>
    </xdr:to>
    <xdr:cxnSp macro="">
      <xdr:nvCxnSpPr>
        <xdr:cNvPr id="296" name="直線コネクタ 295"/>
        <xdr:cNvCxnSpPr/>
      </xdr:nvCxnSpPr>
      <xdr:spPr>
        <a:xfrm flipV="1">
          <a:off x="7861300" y="6473152"/>
          <a:ext cx="889000" cy="5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8872</xdr:rowOff>
    </xdr:from>
    <xdr:to>
      <xdr:col>41</xdr:col>
      <xdr:colOff>50800</xdr:colOff>
      <xdr:row>38</xdr:row>
      <xdr:rowOff>32619</xdr:rowOff>
    </xdr:to>
    <xdr:cxnSp macro="">
      <xdr:nvCxnSpPr>
        <xdr:cNvPr id="299" name="直線コネクタ 298"/>
        <xdr:cNvCxnSpPr/>
      </xdr:nvCxnSpPr>
      <xdr:spPr>
        <a:xfrm flipV="1">
          <a:off x="6972300" y="6523972"/>
          <a:ext cx="8890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110487</xdr:rowOff>
    </xdr:from>
    <xdr:to>
      <xdr:col>55</xdr:col>
      <xdr:colOff>50800</xdr:colOff>
      <xdr:row>38</xdr:row>
      <xdr:rowOff>40636</xdr:rowOff>
    </xdr:to>
    <xdr:sp macro="" textlink="">
      <xdr:nvSpPr>
        <xdr:cNvPr id="309" name="楕円 308"/>
        <xdr:cNvSpPr/>
      </xdr:nvSpPr>
      <xdr:spPr>
        <a:xfrm>
          <a:off x="10426700" y="6454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25414</xdr:rowOff>
    </xdr:from>
    <xdr:ext cx="534377" cy="259045"/>
    <xdr:sp macro="" textlink="">
      <xdr:nvSpPr>
        <xdr:cNvPr id="310" name="補助費等該当値テキスト"/>
        <xdr:cNvSpPr txBox="1"/>
      </xdr:nvSpPr>
      <xdr:spPr>
        <a:xfrm>
          <a:off x="10528300" y="63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109101</xdr:rowOff>
    </xdr:from>
    <xdr:to>
      <xdr:col>50</xdr:col>
      <xdr:colOff>165100</xdr:colOff>
      <xdr:row>38</xdr:row>
      <xdr:rowOff>39252</xdr:rowOff>
    </xdr:to>
    <xdr:sp macro="" textlink="">
      <xdr:nvSpPr>
        <xdr:cNvPr id="311" name="楕円 310"/>
        <xdr:cNvSpPr/>
      </xdr:nvSpPr>
      <xdr:spPr>
        <a:xfrm>
          <a:off x="9588500" y="64527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30378</xdr:rowOff>
    </xdr:from>
    <xdr:ext cx="534377" cy="259045"/>
    <xdr:sp macro="" textlink="">
      <xdr:nvSpPr>
        <xdr:cNvPr id="312" name="テキスト ボックス 311"/>
        <xdr:cNvSpPr txBox="1"/>
      </xdr:nvSpPr>
      <xdr:spPr>
        <a:xfrm>
          <a:off x="9372111" y="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78702</xdr:rowOff>
    </xdr:from>
    <xdr:to>
      <xdr:col>46</xdr:col>
      <xdr:colOff>38100</xdr:colOff>
      <xdr:row>38</xdr:row>
      <xdr:rowOff>8852</xdr:rowOff>
    </xdr:to>
    <xdr:sp macro="" textlink="">
      <xdr:nvSpPr>
        <xdr:cNvPr id="313" name="楕円 312"/>
        <xdr:cNvSpPr/>
      </xdr:nvSpPr>
      <xdr:spPr>
        <a:xfrm>
          <a:off x="8699500" y="64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171429</xdr:rowOff>
    </xdr:from>
    <xdr:ext cx="534377" cy="259045"/>
    <xdr:sp macro="" textlink="">
      <xdr:nvSpPr>
        <xdr:cNvPr id="314" name="テキスト ボックス 313"/>
        <xdr:cNvSpPr txBox="1"/>
      </xdr:nvSpPr>
      <xdr:spPr>
        <a:xfrm>
          <a:off x="8483111" y="65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129522</xdr:rowOff>
    </xdr:from>
    <xdr:to>
      <xdr:col>41</xdr:col>
      <xdr:colOff>101600</xdr:colOff>
      <xdr:row>38</xdr:row>
      <xdr:rowOff>59672</xdr:rowOff>
    </xdr:to>
    <xdr:sp macro="" textlink="">
      <xdr:nvSpPr>
        <xdr:cNvPr id="315" name="楕円 314"/>
        <xdr:cNvSpPr/>
      </xdr:nvSpPr>
      <xdr:spPr>
        <a:xfrm>
          <a:off x="7810500" y="64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50799</xdr:rowOff>
    </xdr:from>
    <xdr:ext cx="534377" cy="259045"/>
    <xdr:sp macro="" textlink="">
      <xdr:nvSpPr>
        <xdr:cNvPr id="316" name="テキスト ボックス 315"/>
        <xdr:cNvSpPr txBox="1"/>
      </xdr:nvSpPr>
      <xdr:spPr>
        <a:xfrm>
          <a:off x="7594111" y="656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153269</xdr:rowOff>
    </xdr:from>
    <xdr:to>
      <xdr:col>36</xdr:col>
      <xdr:colOff>165100</xdr:colOff>
      <xdr:row>38</xdr:row>
      <xdr:rowOff>83420</xdr:rowOff>
    </xdr:to>
    <xdr:sp macro="" textlink="">
      <xdr:nvSpPr>
        <xdr:cNvPr id="317" name="楕円 316"/>
        <xdr:cNvSpPr/>
      </xdr:nvSpPr>
      <xdr:spPr>
        <a:xfrm>
          <a:off x="6921500" y="649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74546</xdr:rowOff>
    </xdr:from>
    <xdr:ext cx="534377" cy="259045"/>
    <xdr:sp macro="" textlink="">
      <xdr:nvSpPr>
        <xdr:cNvPr id="318" name="テキスト ボックス 317"/>
        <xdr:cNvSpPr txBox="1"/>
      </xdr:nvSpPr>
      <xdr:spPr>
        <a:xfrm>
          <a:off x="6705111" y="65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130907</xdr:rowOff>
    </xdr:from>
    <xdr:to>
      <xdr:col>55</xdr:col>
      <xdr:colOff>0</xdr:colOff>
      <xdr:row>58</xdr:row>
      <xdr:rowOff>134752</xdr:rowOff>
    </xdr:to>
    <xdr:cxnSp macro="">
      <xdr:nvCxnSpPr>
        <xdr:cNvPr id="345" name="直線コネクタ 344"/>
        <xdr:cNvCxnSpPr/>
      </xdr:nvCxnSpPr>
      <xdr:spPr>
        <a:xfrm flipV="1">
          <a:off x="9639300" y="10075007"/>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134752</xdr:rowOff>
    </xdr:from>
    <xdr:to>
      <xdr:col>50</xdr:col>
      <xdr:colOff>114300</xdr:colOff>
      <xdr:row>58</xdr:row>
      <xdr:rowOff>136273</xdr:rowOff>
    </xdr:to>
    <xdr:cxnSp macro="">
      <xdr:nvCxnSpPr>
        <xdr:cNvPr id="348" name="直線コネクタ 347"/>
        <xdr:cNvCxnSpPr/>
      </xdr:nvCxnSpPr>
      <xdr:spPr>
        <a:xfrm flipV="1">
          <a:off x="8750300" y="10078852"/>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135479</xdr:rowOff>
    </xdr:from>
    <xdr:to>
      <xdr:col>45</xdr:col>
      <xdr:colOff>177800</xdr:colOff>
      <xdr:row>58</xdr:row>
      <xdr:rowOff>136273</xdr:rowOff>
    </xdr:to>
    <xdr:cxnSp macro="">
      <xdr:nvCxnSpPr>
        <xdr:cNvPr id="351" name="直線コネクタ 350"/>
        <xdr:cNvCxnSpPr/>
      </xdr:nvCxnSpPr>
      <xdr:spPr>
        <a:xfrm>
          <a:off x="7861300" y="10079579"/>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125591</xdr:rowOff>
    </xdr:from>
    <xdr:to>
      <xdr:col>41</xdr:col>
      <xdr:colOff>50800</xdr:colOff>
      <xdr:row>58</xdr:row>
      <xdr:rowOff>135479</xdr:rowOff>
    </xdr:to>
    <xdr:cxnSp macro="">
      <xdr:nvCxnSpPr>
        <xdr:cNvPr id="354" name="直線コネクタ 353"/>
        <xdr:cNvCxnSpPr/>
      </xdr:nvCxnSpPr>
      <xdr:spPr>
        <a:xfrm>
          <a:off x="6972300" y="10069691"/>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80107</xdr:rowOff>
    </xdr:from>
    <xdr:to>
      <xdr:col>55</xdr:col>
      <xdr:colOff>50800</xdr:colOff>
      <xdr:row>59</xdr:row>
      <xdr:rowOff>10257</xdr:rowOff>
    </xdr:to>
    <xdr:sp macro="" textlink="">
      <xdr:nvSpPr>
        <xdr:cNvPr id="364" name="楕円 363"/>
        <xdr:cNvSpPr/>
      </xdr:nvSpPr>
      <xdr:spPr>
        <a:xfrm>
          <a:off x="10426700" y="100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39237</xdr:rowOff>
    </xdr:from>
    <xdr:ext cx="534377" cy="259045"/>
    <xdr:sp macro="" textlink="">
      <xdr:nvSpPr>
        <xdr:cNvPr id="365" name="普通建設事業費該当値テキスト"/>
        <xdr:cNvSpPr txBox="1"/>
      </xdr:nvSpPr>
      <xdr:spPr>
        <a:xfrm>
          <a:off x="10528300" y="99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83952</xdr:rowOff>
    </xdr:from>
    <xdr:to>
      <xdr:col>50</xdr:col>
      <xdr:colOff>165100</xdr:colOff>
      <xdr:row>59</xdr:row>
      <xdr:rowOff>14102</xdr:rowOff>
    </xdr:to>
    <xdr:sp macro="" textlink="">
      <xdr:nvSpPr>
        <xdr:cNvPr id="366" name="楕円 365"/>
        <xdr:cNvSpPr/>
      </xdr:nvSpPr>
      <xdr:spPr>
        <a:xfrm>
          <a:off x="9588500" y="100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5229</xdr:rowOff>
    </xdr:from>
    <xdr:ext cx="534377" cy="259045"/>
    <xdr:sp macro="" textlink="">
      <xdr:nvSpPr>
        <xdr:cNvPr id="367" name="テキスト ボックス 366"/>
        <xdr:cNvSpPr txBox="1"/>
      </xdr:nvSpPr>
      <xdr:spPr>
        <a:xfrm>
          <a:off x="9372111" y="1012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85473</xdr:rowOff>
    </xdr:from>
    <xdr:to>
      <xdr:col>46</xdr:col>
      <xdr:colOff>38100</xdr:colOff>
      <xdr:row>59</xdr:row>
      <xdr:rowOff>15623</xdr:rowOff>
    </xdr:to>
    <xdr:sp macro="" textlink="">
      <xdr:nvSpPr>
        <xdr:cNvPr id="368" name="楕円 367"/>
        <xdr:cNvSpPr/>
      </xdr:nvSpPr>
      <xdr:spPr>
        <a:xfrm>
          <a:off x="8699500" y="100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6750</xdr:rowOff>
    </xdr:from>
    <xdr:ext cx="534377" cy="259045"/>
    <xdr:sp macro="" textlink="">
      <xdr:nvSpPr>
        <xdr:cNvPr id="369" name="テキスト ボックス 368"/>
        <xdr:cNvSpPr txBox="1"/>
      </xdr:nvSpPr>
      <xdr:spPr>
        <a:xfrm>
          <a:off x="8483111" y="1012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84679</xdr:rowOff>
    </xdr:from>
    <xdr:to>
      <xdr:col>41</xdr:col>
      <xdr:colOff>101600</xdr:colOff>
      <xdr:row>59</xdr:row>
      <xdr:rowOff>14829</xdr:rowOff>
    </xdr:to>
    <xdr:sp macro="" textlink="">
      <xdr:nvSpPr>
        <xdr:cNvPr id="370" name="楕円 369"/>
        <xdr:cNvSpPr/>
      </xdr:nvSpPr>
      <xdr:spPr>
        <a:xfrm>
          <a:off x="7810500" y="100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5956</xdr:rowOff>
    </xdr:from>
    <xdr:ext cx="534377" cy="259045"/>
    <xdr:sp macro="" textlink="">
      <xdr:nvSpPr>
        <xdr:cNvPr id="371" name="テキスト ボックス 370"/>
        <xdr:cNvSpPr txBox="1"/>
      </xdr:nvSpPr>
      <xdr:spPr>
        <a:xfrm>
          <a:off x="7594111" y="101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74791</xdr:rowOff>
    </xdr:from>
    <xdr:to>
      <xdr:col>36</xdr:col>
      <xdr:colOff>165100</xdr:colOff>
      <xdr:row>59</xdr:row>
      <xdr:rowOff>4941</xdr:rowOff>
    </xdr:to>
    <xdr:sp macro="" textlink="">
      <xdr:nvSpPr>
        <xdr:cNvPr id="372" name="楕円 371"/>
        <xdr:cNvSpPr/>
      </xdr:nvSpPr>
      <xdr:spPr>
        <a:xfrm>
          <a:off x="6921500" y="100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167518</xdr:rowOff>
    </xdr:from>
    <xdr:ext cx="534377" cy="259045"/>
    <xdr:sp macro="" textlink="">
      <xdr:nvSpPr>
        <xdr:cNvPr id="373" name="テキスト ボックス 372"/>
        <xdr:cNvSpPr txBox="1"/>
      </xdr:nvSpPr>
      <xdr:spPr>
        <a:xfrm>
          <a:off x="6705111" y="10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133311</xdr:rowOff>
    </xdr:from>
    <xdr:to>
      <xdr:col>55</xdr:col>
      <xdr:colOff>0</xdr:colOff>
      <xdr:row>78</xdr:row>
      <xdr:rowOff>137359</xdr:rowOff>
    </xdr:to>
    <xdr:cxnSp macro="">
      <xdr:nvCxnSpPr>
        <xdr:cNvPr id="400" name="直線コネクタ 399"/>
        <xdr:cNvCxnSpPr/>
      </xdr:nvCxnSpPr>
      <xdr:spPr>
        <a:xfrm flipV="1">
          <a:off x="9639300" y="13506411"/>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137359</xdr:rowOff>
    </xdr:from>
    <xdr:to>
      <xdr:col>50</xdr:col>
      <xdr:colOff>114300</xdr:colOff>
      <xdr:row>78</xdr:row>
      <xdr:rowOff>138156</xdr:rowOff>
    </xdr:to>
    <xdr:cxnSp macro="">
      <xdr:nvCxnSpPr>
        <xdr:cNvPr id="403" name="直線コネクタ 402"/>
        <xdr:cNvCxnSpPr/>
      </xdr:nvCxnSpPr>
      <xdr:spPr>
        <a:xfrm flipV="1">
          <a:off x="8750300" y="13510459"/>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136234</xdr:rowOff>
    </xdr:from>
    <xdr:to>
      <xdr:col>45</xdr:col>
      <xdr:colOff>177800</xdr:colOff>
      <xdr:row>78</xdr:row>
      <xdr:rowOff>138156</xdr:rowOff>
    </xdr:to>
    <xdr:cxnSp macro="">
      <xdr:nvCxnSpPr>
        <xdr:cNvPr id="406" name="直線コネクタ 405"/>
        <xdr:cNvCxnSpPr/>
      </xdr:nvCxnSpPr>
      <xdr:spPr>
        <a:xfrm>
          <a:off x="7861300" y="13509334"/>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82511</xdr:rowOff>
    </xdr:from>
    <xdr:to>
      <xdr:col>55</xdr:col>
      <xdr:colOff>50800</xdr:colOff>
      <xdr:row>79</xdr:row>
      <xdr:rowOff>12661</xdr:rowOff>
    </xdr:to>
    <xdr:sp macro="" textlink="">
      <xdr:nvSpPr>
        <xdr:cNvPr id="416" name="楕円 415"/>
        <xdr:cNvSpPr/>
      </xdr:nvSpPr>
      <xdr:spPr>
        <a:xfrm>
          <a:off x="10426700" y="134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86559</xdr:rowOff>
    </xdr:from>
    <xdr:to>
      <xdr:col>50</xdr:col>
      <xdr:colOff>165100</xdr:colOff>
      <xdr:row>79</xdr:row>
      <xdr:rowOff>16709</xdr:rowOff>
    </xdr:to>
    <xdr:sp macro="" textlink="">
      <xdr:nvSpPr>
        <xdr:cNvPr id="418" name="楕円 417"/>
        <xdr:cNvSpPr/>
      </xdr:nvSpPr>
      <xdr:spPr>
        <a:xfrm>
          <a:off x="9588500" y="134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7836</xdr:rowOff>
    </xdr:from>
    <xdr:ext cx="534377" cy="259045"/>
    <xdr:sp macro="" textlink="">
      <xdr:nvSpPr>
        <xdr:cNvPr id="419" name="テキスト ボックス 418"/>
        <xdr:cNvSpPr txBox="1"/>
      </xdr:nvSpPr>
      <xdr:spPr>
        <a:xfrm>
          <a:off x="9372111" y="135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87356</xdr:rowOff>
    </xdr:from>
    <xdr:to>
      <xdr:col>46</xdr:col>
      <xdr:colOff>38100</xdr:colOff>
      <xdr:row>79</xdr:row>
      <xdr:rowOff>17506</xdr:rowOff>
    </xdr:to>
    <xdr:sp macro="" textlink="">
      <xdr:nvSpPr>
        <xdr:cNvPr id="420" name="楕円 419"/>
        <xdr:cNvSpPr/>
      </xdr:nvSpPr>
      <xdr:spPr>
        <a:xfrm>
          <a:off x="8699500" y="134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8633</xdr:rowOff>
    </xdr:from>
    <xdr:ext cx="469744" cy="259045"/>
    <xdr:sp macro="" textlink="">
      <xdr:nvSpPr>
        <xdr:cNvPr id="421" name="テキスト ボックス 420"/>
        <xdr:cNvSpPr txBox="1"/>
      </xdr:nvSpPr>
      <xdr:spPr>
        <a:xfrm>
          <a:off x="8515428" y="135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85434</xdr:rowOff>
    </xdr:from>
    <xdr:to>
      <xdr:col>41</xdr:col>
      <xdr:colOff>101600</xdr:colOff>
      <xdr:row>79</xdr:row>
      <xdr:rowOff>15584</xdr:rowOff>
    </xdr:to>
    <xdr:sp macro="" textlink="">
      <xdr:nvSpPr>
        <xdr:cNvPr id="422" name="楕円 421"/>
        <xdr:cNvSpPr/>
      </xdr:nvSpPr>
      <xdr:spPr>
        <a:xfrm>
          <a:off x="7810500" y="13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6711</xdr:rowOff>
    </xdr:from>
    <xdr:ext cx="534377" cy="259045"/>
    <xdr:sp macro="" textlink="">
      <xdr:nvSpPr>
        <xdr:cNvPr id="423" name="テキスト ボックス 422"/>
        <xdr:cNvSpPr txBox="1"/>
      </xdr:nvSpPr>
      <xdr:spPr>
        <a:xfrm>
          <a:off x="7594111" y="135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18238</xdr:rowOff>
    </xdr:from>
    <xdr:to>
      <xdr:col>55</xdr:col>
      <xdr:colOff>0</xdr:colOff>
      <xdr:row>99</xdr:row>
      <xdr:rowOff>29835</xdr:rowOff>
    </xdr:to>
    <xdr:cxnSp macro="">
      <xdr:nvCxnSpPr>
        <xdr:cNvPr id="452" name="直線コネクタ 451"/>
        <xdr:cNvCxnSpPr/>
      </xdr:nvCxnSpPr>
      <xdr:spPr>
        <a:xfrm flipV="1">
          <a:off x="9639300" y="16991788"/>
          <a:ext cx="8382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29835</xdr:rowOff>
    </xdr:from>
    <xdr:to>
      <xdr:col>50</xdr:col>
      <xdr:colOff>114300</xdr:colOff>
      <xdr:row>99</xdr:row>
      <xdr:rowOff>38571</xdr:rowOff>
    </xdr:to>
    <xdr:cxnSp macro="">
      <xdr:nvCxnSpPr>
        <xdr:cNvPr id="455" name="直線コネクタ 454"/>
        <xdr:cNvCxnSpPr/>
      </xdr:nvCxnSpPr>
      <xdr:spPr>
        <a:xfrm flipV="1">
          <a:off x="8750300" y="17003385"/>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38571</xdr:rowOff>
    </xdr:from>
    <xdr:to>
      <xdr:col>45</xdr:col>
      <xdr:colOff>177800</xdr:colOff>
      <xdr:row>99</xdr:row>
      <xdr:rowOff>39528</xdr:rowOff>
    </xdr:to>
    <xdr:cxnSp macro="">
      <xdr:nvCxnSpPr>
        <xdr:cNvPr id="458" name="直線コネクタ 457"/>
        <xdr:cNvCxnSpPr/>
      </xdr:nvCxnSpPr>
      <xdr:spPr>
        <a:xfrm flipV="1">
          <a:off x="7861300" y="17012121"/>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138888</xdr:rowOff>
    </xdr:from>
    <xdr:to>
      <xdr:col>55</xdr:col>
      <xdr:colOff>50800</xdr:colOff>
      <xdr:row>99</xdr:row>
      <xdr:rowOff>69038</xdr:rowOff>
    </xdr:to>
    <xdr:sp macro="" textlink="">
      <xdr:nvSpPr>
        <xdr:cNvPr id="468" name="楕円 467"/>
        <xdr:cNvSpPr/>
      </xdr:nvSpPr>
      <xdr:spPr>
        <a:xfrm>
          <a:off x="10426700" y="169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53815</xdr:rowOff>
    </xdr:from>
    <xdr:ext cx="469744" cy="259045"/>
    <xdr:sp macro="" textlink="">
      <xdr:nvSpPr>
        <xdr:cNvPr id="469" name="普通建設事業費 （ うち更新整備　）該当値テキスト"/>
        <xdr:cNvSpPr txBox="1"/>
      </xdr:nvSpPr>
      <xdr:spPr>
        <a:xfrm>
          <a:off x="10528300" y="168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150485</xdr:rowOff>
    </xdr:from>
    <xdr:to>
      <xdr:col>50</xdr:col>
      <xdr:colOff>165100</xdr:colOff>
      <xdr:row>99</xdr:row>
      <xdr:rowOff>80635</xdr:rowOff>
    </xdr:to>
    <xdr:sp macro="" textlink="">
      <xdr:nvSpPr>
        <xdr:cNvPr id="470" name="楕円 469"/>
        <xdr:cNvSpPr/>
      </xdr:nvSpPr>
      <xdr:spPr>
        <a:xfrm>
          <a:off x="9588500" y="169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71762</xdr:rowOff>
    </xdr:from>
    <xdr:ext cx="469744" cy="259045"/>
    <xdr:sp macro="" textlink="">
      <xdr:nvSpPr>
        <xdr:cNvPr id="471" name="テキスト ボックス 470"/>
        <xdr:cNvSpPr txBox="1"/>
      </xdr:nvSpPr>
      <xdr:spPr>
        <a:xfrm>
          <a:off x="9404428" y="1704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159221</xdr:rowOff>
    </xdr:from>
    <xdr:to>
      <xdr:col>46</xdr:col>
      <xdr:colOff>38100</xdr:colOff>
      <xdr:row>99</xdr:row>
      <xdr:rowOff>89371</xdr:rowOff>
    </xdr:to>
    <xdr:sp macro="" textlink="">
      <xdr:nvSpPr>
        <xdr:cNvPr id="472" name="楕円 471"/>
        <xdr:cNvSpPr/>
      </xdr:nvSpPr>
      <xdr:spPr>
        <a:xfrm>
          <a:off x="8699500" y="169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80498</xdr:rowOff>
    </xdr:from>
    <xdr:ext cx="469744" cy="259045"/>
    <xdr:sp macro="" textlink="">
      <xdr:nvSpPr>
        <xdr:cNvPr id="473" name="テキスト ボックス 472"/>
        <xdr:cNvSpPr txBox="1"/>
      </xdr:nvSpPr>
      <xdr:spPr>
        <a:xfrm>
          <a:off x="8515428" y="170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160178</xdr:rowOff>
    </xdr:from>
    <xdr:to>
      <xdr:col>41</xdr:col>
      <xdr:colOff>101600</xdr:colOff>
      <xdr:row>99</xdr:row>
      <xdr:rowOff>90328</xdr:rowOff>
    </xdr:to>
    <xdr:sp macro="" textlink="">
      <xdr:nvSpPr>
        <xdr:cNvPr id="474" name="楕円 473"/>
        <xdr:cNvSpPr/>
      </xdr:nvSpPr>
      <xdr:spPr>
        <a:xfrm>
          <a:off x="7810500" y="169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81455</xdr:rowOff>
    </xdr:from>
    <xdr:ext cx="469744" cy="259045"/>
    <xdr:sp macro="" textlink="">
      <xdr:nvSpPr>
        <xdr:cNvPr id="475" name="テキスト ボックス 474"/>
        <xdr:cNvSpPr txBox="1"/>
      </xdr:nvSpPr>
      <xdr:spPr>
        <a:xfrm>
          <a:off x="7626428" y="170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27608</xdr:rowOff>
    </xdr:from>
    <xdr:to>
      <xdr:col>85</xdr:col>
      <xdr:colOff>127000</xdr:colOff>
      <xdr:row>77</xdr:row>
      <xdr:rowOff>39751</xdr:rowOff>
    </xdr:to>
    <xdr:cxnSp macro="">
      <xdr:nvCxnSpPr>
        <xdr:cNvPr id="608" name="直線コネクタ 607"/>
        <xdr:cNvCxnSpPr/>
      </xdr:nvCxnSpPr>
      <xdr:spPr>
        <a:xfrm flipV="1">
          <a:off x="15481300" y="13229258"/>
          <a:ext cx="8382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39751</xdr:rowOff>
    </xdr:from>
    <xdr:to>
      <xdr:col>81</xdr:col>
      <xdr:colOff>50800</xdr:colOff>
      <xdr:row>77</xdr:row>
      <xdr:rowOff>42582</xdr:rowOff>
    </xdr:to>
    <xdr:cxnSp macro="">
      <xdr:nvCxnSpPr>
        <xdr:cNvPr id="611" name="直線コネクタ 610"/>
        <xdr:cNvCxnSpPr/>
      </xdr:nvCxnSpPr>
      <xdr:spPr>
        <a:xfrm flipV="1">
          <a:off x="14592300" y="13241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22264</xdr:rowOff>
    </xdr:from>
    <xdr:to>
      <xdr:col>76</xdr:col>
      <xdr:colOff>114300</xdr:colOff>
      <xdr:row>77</xdr:row>
      <xdr:rowOff>42582</xdr:rowOff>
    </xdr:to>
    <xdr:cxnSp macro="">
      <xdr:nvCxnSpPr>
        <xdr:cNvPr id="614" name="直線コネクタ 613"/>
        <xdr:cNvCxnSpPr/>
      </xdr:nvCxnSpPr>
      <xdr:spPr>
        <a:xfrm>
          <a:off x="13703300" y="13223914"/>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17847</xdr:rowOff>
    </xdr:from>
    <xdr:to>
      <xdr:col>71</xdr:col>
      <xdr:colOff>177800</xdr:colOff>
      <xdr:row>77</xdr:row>
      <xdr:rowOff>22264</xdr:rowOff>
    </xdr:to>
    <xdr:cxnSp macro="">
      <xdr:nvCxnSpPr>
        <xdr:cNvPr id="617" name="直線コネクタ 616"/>
        <xdr:cNvCxnSpPr/>
      </xdr:nvCxnSpPr>
      <xdr:spPr>
        <a:xfrm>
          <a:off x="12814300" y="13219497"/>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148258</xdr:rowOff>
    </xdr:from>
    <xdr:to>
      <xdr:col>85</xdr:col>
      <xdr:colOff>177800</xdr:colOff>
      <xdr:row>77</xdr:row>
      <xdr:rowOff>78408</xdr:rowOff>
    </xdr:to>
    <xdr:sp macro="" textlink="">
      <xdr:nvSpPr>
        <xdr:cNvPr id="627" name="楕円 626"/>
        <xdr:cNvSpPr/>
      </xdr:nvSpPr>
      <xdr:spPr>
        <a:xfrm>
          <a:off x="16268700" y="131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126685</xdr:rowOff>
    </xdr:from>
    <xdr:ext cx="534377" cy="259045"/>
    <xdr:sp macro="" textlink="">
      <xdr:nvSpPr>
        <xdr:cNvPr id="628" name="公債費該当値テキスト"/>
        <xdr:cNvSpPr txBox="1"/>
      </xdr:nvSpPr>
      <xdr:spPr>
        <a:xfrm>
          <a:off x="16370300" y="131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160401</xdr:rowOff>
    </xdr:from>
    <xdr:to>
      <xdr:col>81</xdr:col>
      <xdr:colOff>101600</xdr:colOff>
      <xdr:row>77</xdr:row>
      <xdr:rowOff>90551</xdr:rowOff>
    </xdr:to>
    <xdr:sp macro="" textlink="">
      <xdr:nvSpPr>
        <xdr:cNvPr id="629" name="楕円 628"/>
        <xdr:cNvSpPr/>
      </xdr:nvSpPr>
      <xdr:spPr>
        <a:xfrm>
          <a:off x="15430500" y="131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81678</xdr:rowOff>
    </xdr:from>
    <xdr:ext cx="534377" cy="259045"/>
    <xdr:sp macro="" textlink="">
      <xdr:nvSpPr>
        <xdr:cNvPr id="630" name="テキスト ボックス 629"/>
        <xdr:cNvSpPr txBox="1"/>
      </xdr:nvSpPr>
      <xdr:spPr>
        <a:xfrm>
          <a:off x="15214111" y="132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163232</xdr:rowOff>
    </xdr:from>
    <xdr:to>
      <xdr:col>76</xdr:col>
      <xdr:colOff>165100</xdr:colOff>
      <xdr:row>77</xdr:row>
      <xdr:rowOff>93382</xdr:rowOff>
    </xdr:to>
    <xdr:sp macro="" textlink="">
      <xdr:nvSpPr>
        <xdr:cNvPr id="631" name="楕円 630"/>
        <xdr:cNvSpPr/>
      </xdr:nvSpPr>
      <xdr:spPr>
        <a:xfrm>
          <a:off x="14541500" y="131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84509</xdr:rowOff>
    </xdr:from>
    <xdr:ext cx="534377" cy="259045"/>
    <xdr:sp macro="" textlink="">
      <xdr:nvSpPr>
        <xdr:cNvPr id="632" name="テキスト ボックス 631"/>
        <xdr:cNvSpPr txBox="1"/>
      </xdr:nvSpPr>
      <xdr:spPr>
        <a:xfrm>
          <a:off x="14325111" y="132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142914</xdr:rowOff>
    </xdr:from>
    <xdr:to>
      <xdr:col>72</xdr:col>
      <xdr:colOff>38100</xdr:colOff>
      <xdr:row>77</xdr:row>
      <xdr:rowOff>73064</xdr:rowOff>
    </xdr:to>
    <xdr:sp macro="" textlink="">
      <xdr:nvSpPr>
        <xdr:cNvPr id="633" name="楕円 632"/>
        <xdr:cNvSpPr/>
      </xdr:nvSpPr>
      <xdr:spPr>
        <a:xfrm>
          <a:off x="13652500" y="131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64191</xdr:rowOff>
    </xdr:from>
    <xdr:ext cx="534377" cy="259045"/>
    <xdr:sp macro="" textlink="">
      <xdr:nvSpPr>
        <xdr:cNvPr id="634" name="テキスト ボックス 633"/>
        <xdr:cNvSpPr txBox="1"/>
      </xdr:nvSpPr>
      <xdr:spPr>
        <a:xfrm>
          <a:off x="13436111" y="132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138497</xdr:rowOff>
    </xdr:from>
    <xdr:to>
      <xdr:col>67</xdr:col>
      <xdr:colOff>101600</xdr:colOff>
      <xdr:row>77</xdr:row>
      <xdr:rowOff>68647</xdr:rowOff>
    </xdr:to>
    <xdr:sp macro="" textlink="">
      <xdr:nvSpPr>
        <xdr:cNvPr id="635" name="楕円 634"/>
        <xdr:cNvSpPr/>
      </xdr:nvSpPr>
      <xdr:spPr>
        <a:xfrm>
          <a:off x="12763500" y="131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59774</xdr:rowOff>
    </xdr:from>
    <xdr:ext cx="534377" cy="259045"/>
    <xdr:sp macro="" textlink="">
      <xdr:nvSpPr>
        <xdr:cNvPr id="636" name="テキスト ボックス 635"/>
        <xdr:cNvSpPr txBox="1"/>
      </xdr:nvSpPr>
      <xdr:spPr>
        <a:xfrm>
          <a:off x="12547111" y="132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16782</xdr:rowOff>
    </xdr:from>
    <xdr:to>
      <xdr:col>85</xdr:col>
      <xdr:colOff>127000</xdr:colOff>
      <xdr:row>99</xdr:row>
      <xdr:rowOff>26274</xdr:rowOff>
    </xdr:to>
    <xdr:cxnSp macro="">
      <xdr:nvCxnSpPr>
        <xdr:cNvPr id="665" name="直線コネクタ 664"/>
        <xdr:cNvCxnSpPr/>
      </xdr:nvCxnSpPr>
      <xdr:spPr>
        <a:xfrm>
          <a:off x="15481300" y="16990332"/>
          <a:ext cx="8382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16782</xdr:rowOff>
    </xdr:from>
    <xdr:to>
      <xdr:col>81</xdr:col>
      <xdr:colOff>50800</xdr:colOff>
      <xdr:row>99</xdr:row>
      <xdr:rowOff>37013</xdr:rowOff>
    </xdr:to>
    <xdr:cxnSp macro="">
      <xdr:nvCxnSpPr>
        <xdr:cNvPr id="668" name="直線コネクタ 667"/>
        <xdr:cNvCxnSpPr/>
      </xdr:nvCxnSpPr>
      <xdr:spPr>
        <a:xfrm flipV="1">
          <a:off x="14592300" y="1699033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37013</xdr:rowOff>
    </xdr:from>
    <xdr:to>
      <xdr:col>76</xdr:col>
      <xdr:colOff>114300</xdr:colOff>
      <xdr:row>99</xdr:row>
      <xdr:rowOff>41168</xdr:rowOff>
    </xdr:to>
    <xdr:cxnSp macro="">
      <xdr:nvCxnSpPr>
        <xdr:cNvPr id="671" name="直線コネクタ 670"/>
        <xdr:cNvCxnSpPr/>
      </xdr:nvCxnSpPr>
      <xdr:spPr>
        <a:xfrm flipV="1">
          <a:off x="13703300" y="17010563"/>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41168</xdr:rowOff>
    </xdr:from>
    <xdr:to>
      <xdr:col>71</xdr:col>
      <xdr:colOff>177800</xdr:colOff>
      <xdr:row>99</xdr:row>
      <xdr:rowOff>43881</xdr:rowOff>
    </xdr:to>
    <xdr:cxnSp macro="">
      <xdr:nvCxnSpPr>
        <xdr:cNvPr id="674" name="直線コネクタ 673"/>
        <xdr:cNvCxnSpPr/>
      </xdr:nvCxnSpPr>
      <xdr:spPr>
        <a:xfrm flipV="1">
          <a:off x="12814300" y="17014718"/>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146924</xdr:rowOff>
    </xdr:from>
    <xdr:to>
      <xdr:col>85</xdr:col>
      <xdr:colOff>177800</xdr:colOff>
      <xdr:row>99</xdr:row>
      <xdr:rowOff>77074</xdr:rowOff>
    </xdr:to>
    <xdr:sp macro="" textlink="">
      <xdr:nvSpPr>
        <xdr:cNvPr id="684" name="楕円 683"/>
        <xdr:cNvSpPr/>
      </xdr:nvSpPr>
      <xdr:spPr>
        <a:xfrm>
          <a:off x="16268700" y="169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137432</xdr:rowOff>
    </xdr:from>
    <xdr:to>
      <xdr:col>81</xdr:col>
      <xdr:colOff>101600</xdr:colOff>
      <xdr:row>99</xdr:row>
      <xdr:rowOff>67582</xdr:rowOff>
    </xdr:to>
    <xdr:sp macro="" textlink="">
      <xdr:nvSpPr>
        <xdr:cNvPr id="686" name="楕円 685"/>
        <xdr:cNvSpPr/>
      </xdr:nvSpPr>
      <xdr:spPr>
        <a:xfrm>
          <a:off x="15430500" y="169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58709</xdr:rowOff>
    </xdr:from>
    <xdr:ext cx="534377" cy="259045"/>
    <xdr:sp macro="" textlink="">
      <xdr:nvSpPr>
        <xdr:cNvPr id="687" name="テキスト ボックス 686"/>
        <xdr:cNvSpPr txBox="1"/>
      </xdr:nvSpPr>
      <xdr:spPr>
        <a:xfrm>
          <a:off x="15214111" y="170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157663</xdr:rowOff>
    </xdr:from>
    <xdr:to>
      <xdr:col>76</xdr:col>
      <xdr:colOff>165100</xdr:colOff>
      <xdr:row>99</xdr:row>
      <xdr:rowOff>87813</xdr:rowOff>
    </xdr:to>
    <xdr:sp macro="" textlink="">
      <xdr:nvSpPr>
        <xdr:cNvPr id="688" name="楕円 687"/>
        <xdr:cNvSpPr/>
      </xdr:nvSpPr>
      <xdr:spPr>
        <a:xfrm>
          <a:off x="14541500" y="169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78940</xdr:rowOff>
    </xdr:from>
    <xdr:ext cx="469744" cy="259045"/>
    <xdr:sp macro="" textlink="">
      <xdr:nvSpPr>
        <xdr:cNvPr id="689" name="テキスト ボックス 688"/>
        <xdr:cNvSpPr txBox="1"/>
      </xdr:nvSpPr>
      <xdr:spPr>
        <a:xfrm>
          <a:off x="14357428" y="170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161818</xdr:rowOff>
    </xdr:from>
    <xdr:to>
      <xdr:col>72</xdr:col>
      <xdr:colOff>38100</xdr:colOff>
      <xdr:row>99</xdr:row>
      <xdr:rowOff>91968</xdr:rowOff>
    </xdr:to>
    <xdr:sp macro="" textlink="">
      <xdr:nvSpPr>
        <xdr:cNvPr id="690" name="楕円 689"/>
        <xdr:cNvSpPr/>
      </xdr:nvSpPr>
      <xdr:spPr>
        <a:xfrm>
          <a:off x="13652500" y="169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83095</xdr:rowOff>
    </xdr:from>
    <xdr:ext cx="469744" cy="259045"/>
    <xdr:sp macro="" textlink="">
      <xdr:nvSpPr>
        <xdr:cNvPr id="691" name="テキスト ボックス 690"/>
        <xdr:cNvSpPr txBox="1"/>
      </xdr:nvSpPr>
      <xdr:spPr>
        <a:xfrm>
          <a:off x="13468428" y="170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164531</xdr:rowOff>
    </xdr:from>
    <xdr:to>
      <xdr:col>67</xdr:col>
      <xdr:colOff>101600</xdr:colOff>
      <xdr:row>99</xdr:row>
      <xdr:rowOff>94681</xdr:rowOff>
    </xdr:to>
    <xdr:sp macro="" textlink="">
      <xdr:nvSpPr>
        <xdr:cNvPr id="692" name="楕円 691"/>
        <xdr:cNvSpPr/>
      </xdr:nvSpPr>
      <xdr:spPr>
        <a:xfrm>
          <a:off x="12763500" y="169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85808</xdr:rowOff>
    </xdr:from>
    <xdr:ext cx="378565" cy="259045"/>
    <xdr:sp macro="" textlink="">
      <xdr:nvSpPr>
        <xdr:cNvPr id="693" name="テキスト ボックス 692"/>
        <xdr:cNvSpPr txBox="1"/>
      </xdr:nvSpPr>
      <xdr:spPr>
        <a:xfrm>
          <a:off x="12625017" y="17059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98167</xdr:rowOff>
    </xdr:from>
    <xdr:to>
      <xdr:col>116</xdr:col>
      <xdr:colOff>63500</xdr:colOff>
      <xdr:row>59</xdr:row>
      <xdr:rowOff>98307</xdr:rowOff>
    </xdr:to>
    <xdr:cxnSp macro="">
      <xdr:nvCxnSpPr>
        <xdr:cNvPr id="779" name="直線コネクタ 778"/>
        <xdr:cNvCxnSpPr/>
      </xdr:nvCxnSpPr>
      <xdr:spPr>
        <a:xfrm>
          <a:off x="21323300" y="10213717"/>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98167</xdr:rowOff>
    </xdr:from>
    <xdr:to>
      <xdr:col>111</xdr:col>
      <xdr:colOff>177800</xdr:colOff>
      <xdr:row>59</xdr:row>
      <xdr:rowOff>98199</xdr:rowOff>
    </xdr:to>
    <xdr:cxnSp macro="">
      <xdr:nvCxnSpPr>
        <xdr:cNvPr id="782" name="直線コネクタ 781"/>
        <xdr:cNvCxnSpPr/>
      </xdr:nvCxnSpPr>
      <xdr:spPr>
        <a:xfrm flipV="1">
          <a:off x="20434300" y="1021371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98130</xdr:rowOff>
    </xdr:from>
    <xdr:to>
      <xdr:col>107</xdr:col>
      <xdr:colOff>50800</xdr:colOff>
      <xdr:row>59</xdr:row>
      <xdr:rowOff>98199</xdr:rowOff>
    </xdr:to>
    <xdr:cxnSp macro="">
      <xdr:nvCxnSpPr>
        <xdr:cNvPr id="785" name="直線コネクタ 784"/>
        <xdr:cNvCxnSpPr/>
      </xdr:nvCxnSpPr>
      <xdr:spPr>
        <a:xfrm>
          <a:off x="19545300" y="1021368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98118</xdr:rowOff>
    </xdr:from>
    <xdr:to>
      <xdr:col>102</xdr:col>
      <xdr:colOff>114300</xdr:colOff>
      <xdr:row>59</xdr:row>
      <xdr:rowOff>98130</xdr:rowOff>
    </xdr:to>
    <xdr:cxnSp macro="">
      <xdr:nvCxnSpPr>
        <xdr:cNvPr id="788" name="直線コネクタ 787"/>
        <xdr:cNvCxnSpPr/>
      </xdr:nvCxnSpPr>
      <xdr:spPr>
        <a:xfrm>
          <a:off x="18656300" y="1021366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47507</xdr:rowOff>
    </xdr:from>
    <xdr:to>
      <xdr:col>116</xdr:col>
      <xdr:colOff>114300</xdr:colOff>
      <xdr:row>59</xdr:row>
      <xdr:rowOff>149107</xdr:rowOff>
    </xdr:to>
    <xdr:sp macro="" textlink="">
      <xdr:nvSpPr>
        <xdr:cNvPr id="798" name="楕円 797"/>
        <xdr:cNvSpPr/>
      </xdr:nvSpPr>
      <xdr:spPr>
        <a:xfrm>
          <a:off x="22110700" y="101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47367</xdr:rowOff>
    </xdr:from>
    <xdr:to>
      <xdr:col>112</xdr:col>
      <xdr:colOff>38100</xdr:colOff>
      <xdr:row>59</xdr:row>
      <xdr:rowOff>148967</xdr:rowOff>
    </xdr:to>
    <xdr:sp macro="" textlink="">
      <xdr:nvSpPr>
        <xdr:cNvPr id="800" name="楕円 799"/>
        <xdr:cNvSpPr/>
      </xdr:nvSpPr>
      <xdr:spPr>
        <a:xfrm>
          <a:off x="21272500" y="101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140094</xdr:rowOff>
    </xdr:from>
    <xdr:ext cx="378565" cy="259045"/>
    <xdr:sp macro="" textlink="">
      <xdr:nvSpPr>
        <xdr:cNvPr id="801" name="テキスト ボックス 800"/>
        <xdr:cNvSpPr txBox="1"/>
      </xdr:nvSpPr>
      <xdr:spPr>
        <a:xfrm>
          <a:off x="21134017" y="1025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47399</xdr:rowOff>
    </xdr:from>
    <xdr:to>
      <xdr:col>107</xdr:col>
      <xdr:colOff>101600</xdr:colOff>
      <xdr:row>59</xdr:row>
      <xdr:rowOff>148999</xdr:rowOff>
    </xdr:to>
    <xdr:sp macro="" textlink="">
      <xdr:nvSpPr>
        <xdr:cNvPr id="802" name="楕円 801"/>
        <xdr:cNvSpPr/>
      </xdr:nvSpPr>
      <xdr:spPr>
        <a:xfrm>
          <a:off x="20383500" y="101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140126</xdr:rowOff>
    </xdr:from>
    <xdr:ext cx="378565" cy="259045"/>
    <xdr:sp macro="" textlink="">
      <xdr:nvSpPr>
        <xdr:cNvPr id="803" name="テキスト ボックス 802"/>
        <xdr:cNvSpPr txBox="1"/>
      </xdr:nvSpPr>
      <xdr:spPr>
        <a:xfrm>
          <a:off x="20245017" y="1025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47330</xdr:rowOff>
    </xdr:from>
    <xdr:to>
      <xdr:col>102</xdr:col>
      <xdr:colOff>165100</xdr:colOff>
      <xdr:row>59</xdr:row>
      <xdr:rowOff>148930</xdr:rowOff>
    </xdr:to>
    <xdr:sp macro="" textlink="">
      <xdr:nvSpPr>
        <xdr:cNvPr id="804" name="楕円 803"/>
        <xdr:cNvSpPr/>
      </xdr:nvSpPr>
      <xdr:spPr>
        <a:xfrm>
          <a:off x="19494500" y="10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140057</xdr:rowOff>
    </xdr:from>
    <xdr:ext cx="378565" cy="259045"/>
    <xdr:sp macro="" textlink="">
      <xdr:nvSpPr>
        <xdr:cNvPr id="805" name="テキスト ボックス 804"/>
        <xdr:cNvSpPr txBox="1"/>
      </xdr:nvSpPr>
      <xdr:spPr>
        <a:xfrm>
          <a:off x="19356017" y="1025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47318</xdr:rowOff>
    </xdr:from>
    <xdr:to>
      <xdr:col>98</xdr:col>
      <xdr:colOff>38100</xdr:colOff>
      <xdr:row>59</xdr:row>
      <xdr:rowOff>148918</xdr:rowOff>
    </xdr:to>
    <xdr:sp macro="" textlink="">
      <xdr:nvSpPr>
        <xdr:cNvPr id="806" name="楕円 805"/>
        <xdr:cNvSpPr/>
      </xdr:nvSpPr>
      <xdr:spPr>
        <a:xfrm>
          <a:off x="18605500" y="101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140045</xdr:rowOff>
    </xdr:from>
    <xdr:ext cx="378565" cy="259045"/>
    <xdr:sp macro="" textlink="">
      <xdr:nvSpPr>
        <xdr:cNvPr id="807" name="テキスト ボックス 806"/>
        <xdr:cNvSpPr txBox="1"/>
      </xdr:nvSpPr>
      <xdr:spPr>
        <a:xfrm>
          <a:off x="18467017" y="1025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130277</xdr:rowOff>
    </xdr:from>
    <xdr:to>
      <xdr:col>116</xdr:col>
      <xdr:colOff>63500</xdr:colOff>
      <xdr:row>75</xdr:row>
      <xdr:rowOff>135013</xdr:rowOff>
    </xdr:to>
    <xdr:cxnSp macro="">
      <xdr:nvCxnSpPr>
        <xdr:cNvPr id="837" name="直線コネクタ 836"/>
        <xdr:cNvCxnSpPr/>
      </xdr:nvCxnSpPr>
      <xdr:spPr>
        <a:xfrm>
          <a:off x="21323300" y="12989027"/>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130277</xdr:rowOff>
    </xdr:from>
    <xdr:to>
      <xdr:col>111</xdr:col>
      <xdr:colOff>177800</xdr:colOff>
      <xdr:row>76</xdr:row>
      <xdr:rowOff>22161</xdr:rowOff>
    </xdr:to>
    <xdr:cxnSp macro="">
      <xdr:nvCxnSpPr>
        <xdr:cNvPr id="840" name="直線コネクタ 839"/>
        <xdr:cNvCxnSpPr/>
      </xdr:nvCxnSpPr>
      <xdr:spPr>
        <a:xfrm flipV="1">
          <a:off x="20434300" y="12989027"/>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22161</xdr:rowOff>
    </xdr:from>
    <xdr:to>
      <xdr:col>107</xdr:col>
      <xdr:colOff>50800</xdr:colOff>
      <xdr:row>76</xdr:row>
      <xdr:rowOff>119621</xdr:rowOff>
    </xdr:to>
    <xdr:cxnSp macro="">
      <xdr:nvCxnSpPr>
        <xdr:cNvPr id="843" name="直線コネクタ 842"/>
        <xdr:cNvCxnSpPr/>
      </xdr:nvCxnSpPr>
      <xdr:spPr>
        <a:xfrm flipV="1">
          <a:off x="19545300" y="13052361"/>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118466</xdr:rowOff>
    </xdr:from>
    <xdr:to>
      <xdr:col>102</xdr:col>
      <xdr:colOff>114300</xdr:colOff>
      <xdr:row>76</xdr:row>
      <xdr:rowOff>119621</xdr:rowOff>
    </xdr:to>
    <xdr:cxnSp macro="">
      <xdr:nvCxnSpPr>
        <xdr:cNvPr id="846" name="直線コネクタ 845"/>
        <xdr:cNvCxnSpPr/>
      </xdr:nvCxnSpPr>
      <xdr:spPr>
        <a:xfrm>
          <a:off x="18656300" y="13148666"/>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84213</xdr:rowOff>
    </xdr:from>
    <xdr:to>
      <xdr:col>116</xdr:col>
      <xdr:colOff>114300</xdr:colOff>
      <xdr:row>76</xdr:row>
      <xdr:rowOff>14363</xdr:rowOff>
    </xdr:to>
    <xdr:sp macro="" textlink="">
      <xdr:nvSpPr>
        <xdr:cNvPr id="856" name="楕円 855"/>
        <xdr:cNvSpPr/>
      </xdr:nvSpPr>
      <xdr:spPr>
        <a:xfrm>
          <a:off x="221107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107090</xdr:rowOff>
    </xdr:from>
    <xdr:ext cx="534377" cy="259045"/>
    <xdr:sp macro="" textlink="">
      <xdr:nvSpPr>
        <xdr:cNvPr id="857" name="繰出金該当値テキスト"/>
        <xdr:cNvSpPr txBox="1"/>
      </xdr:nvSpPr>
      <xdr:spPr>
        <a:xfrm>
          <a:off x="22212300" y="1279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79477</xdr:rowOff>
    </xdr:from>
    <xdr:to>
      <xdr:col>112</xdr:col>
      <xdr:colOff>38100</xdr:colOff>
      <xdr:row>76</xdr:row>
      <xdr:rowOff>9627</xdr:rowOff>
    </xdr:to>
    <xdr:sp macro="" textlink="">
      <xdr:nvSpPr>
        <xdr:cNvPr id="858" name="楕円 857"/>
        <xdr:cNvSpPr/>
      </xdr:nvSpPr>
      <xdr:spPr>
        <a:xfrm>
          <a:off x="21272500" y="129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26154</xdr:rowOff>
    </xdr:from>
    <xdr:ext cx="534377" cy="259045"/>
    <xdr:sp macro="" textlink="">
      <xdr:nvSpPr>
        <xdr:cNvPr id="859" name="テキスト ボックス 858"/>
        <xdr:cNvSpPr txBox="1"/>
      </xdr:nvSpPr>
      <xdr:spPr>
        <a:xfrm>
          <a:off x="21056111" y="12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142811</xdr:rowOff>
    </xdr:from>
    <xdr:to>
      <xdr:col>107</xdr:col>
      <xdr:colOff>101600</xdr:colOff>
      <xdr:row>76</xdr:row>
      <xdr:rowOff>72961</xdr:rowOff>
    </xdr:to>
    <xdr:sp macro="" textlink="">
      <xdr:nvSpPr>
        <xdr:cNvPr id="860" name="楕円 859"/>
        <xdr:cNvSpPr/>
      </xdr:nvSpPr>
      <xdr:spPr>
        <a:xfrm>
          <a:off x="203835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64088</xdr:rowOff>
    </xdr:from>
    <xdr:ext cx="534377" cy="259045"/>
    <xdr:sp macro="" textlink="">
      <xdr:nvSpPr>
        <xdr:cNvPr id="861" name="テキスト ボックス 860"/>
        <xdr:cNvSpPr txBox="1"/>
      </xdr:nvSpPr>
      <xdr:spPr>
        <a:xfrm>
          <a:off x="20167111" y="130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68821</xdr:rowOff>
    </xdr:from>
    <xdr:to>
      <xdr:col>102</xdr:col>
      <xdr:colOff>165100</xdr:colOff>
      <xdr:row>76</xdr:row>
      <xdr:rowOff>170421</xdr:rowOff>
    </xdr:to>
    <xdr:sp macro="" textlink="">
      <xdr:nvSpPr>
        <xdr:cNvPr id="862" name="楕円 861"/>
        <xdr:cNvSpPr/>
      </xdr:nvSpPr>
      <xdr:spPr>
        <a:xfrm>
          <a:off x="19494500" y="130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161548</xdr:rowOff>
    </xdr:from>
    <xdr:ext cx="534377" cy="259045"/>
    <xdr:sp macro="" textlink="">
      <xdr:nvSpPr>
        <xdr:cNvPr id="863" name="テキスト ボックス 862"/>
        <xdr:cNvSpPr txBox="1"/>
      </xdr:nvSpPr>
      <xdr:spPr>
        <a:xfrm>
          <a:off x="19278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67666</xdr:rowOff>
    </xdr:from>
    <xdr:to>
      <xdr:col>98</xdr:col>
      <xdr:colOff>38100</xdr:colOff>
      <xdr:row>76</xdr:row>
      <xdr:rowOff>169266</xdr:rowOff>
    </xdr:to>
    <xdr:sp macro="" textlink="">
      <xdr:nvSpPr>
        <xdr:cNvPr id="864" name="楕円 863"/>
        <xdr:cNvSpPr/>
      </xdr:nvSpPr>
      <xdr:spPr>
        <a:xfrm>
          <a:off x="18605500" y="130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160393</xdr:rowOff>
    </xdr:from>
    <xdr:ext cx="534377" cy="259045"/>
    <xdr:sp macro="" textlink="">
      <xdr:nvSpPr>
        <xdr:cNvPr id="865" name="テキスト ボックス 864"/>
        <xdr:cNvSpPr txBox="1"/>
      </xdr:nvSpPr>
      <xdr:spPr>
        <a:xfrm>
          <a:off x="18389111" y="131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各費目について、おおむね類似団体内平均は下回っているものの、普通建設事業費を除く人件費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104,686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121,363</a:t>
          </a:r>
          <a:r>
            <a:rPr kumimoji="1" lang="ja-JP" altLang="ja-JP" sz="1100">
              <a:solidFill>
                <a:schemeClr val="dk1"/>
              </a:solidFill>
              <a:effectLst/>
              <a:latin typeface="+mn-lt"/>
              <a:ea typeface="+mn-ea"/>
              <a:cs typeface="+mn-cs"/>
            </a:rPr>
            <a:t>円他）等の多くの項目で全国平均、県内平均を上回っている。ただ、積立金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14,312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は全国平均、県内平均を上回っているものの類似団体平均を下回っているため、財政力の弱い本町において今後の財政運営を考えると適切な財源確保を行っていく必要がある。</a:t>
          </a:r>
          <a:endParaRPr lang="ja-JP" altLang="ja-JP" sz="1400">
            <a:effectLst/>
          </a:endParaRPr>
        </a:p>
        <a:p>
          <a:r>
            <a:rPr kumimoji="1" lang="ja-JP" altLang="ja-JP" sz="1100">
              <a:solidFill>
                <a:schemeClr val="dk1"/>
              </a:solidFill>
              <a:effectLst/>
              <a:latin typeface="+mn-lt"/>
              <a:ea typeface="+mn-ea"/>
              <a:cs typeface="+mn-cs"/>
            </a:rPr>
            <a:t>また、歳出決算総額は、住民一人当たり</a:t>
          </a:r>
          <a:r>
            <a:rPr kumimoji="1" lang="en-US" altLang="ja-JP" sz="1100">
              <a:solidFill>
                <a:schemeClr val="dk1"/>
              </a:solidFill>
              <a:effectLst/>
              <a:latin typeface="+mn-lt"/>
              <a:ea typeface="+mn-ea"/>
              <a:cs typeface="+mn-cs"/>
            </a:rPr>
            <a:t>538,585</a:t>
          </a:r>
          <a:r>
            <a:rPr kumimoji="1" lang="ja-JP" altLang="ja-JP" sz="1100">
              <a:solidFill>
                <a:schemeClr val="dk1"/>
              </a:solidFill>
              <a:effectLst/>
              <a:latin typeface="+mn-lt"/>
              <a:ea typeface="+mn-ea"/>
              <a:cs typeface="+mn-cs"/>
            </a:rPr>
            <a:t>円となっており、人口規模が少なく減少率も高い町であることから、各経費について総額を削減しても一人あたり金額は高止まりをしているのが現状である。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111288</xdr:rowOff>
    </xdr:from>
    <xdr:to>
      <xdr:col>24</xdr:col>
      <xdr:colOff>63500</xdr:colOff>
      <xdr:row>34</xdr:row>
      <xdr:rowOff>116840</xdr:rowOff>
    </xdr:to>
    <xdr:cxnSp macro="">
      <xdr:nvCxnSpPr>
        <xdr:cNvPr id="63" name="直線コネクタ 62"/>
        <xdr:cNvCxnSpPr/>
      </xdr:nvCxnSpPr>
      <xdr:spPr>
        <a:xfrm>
          <a:off x="3797300" y="5940588"/>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11684</xdr:rowOff>
    </xdr:from>
    <xdr:to>
      <xdr:col>19</xdr:col>
      <xdr:colOff>177800</xdr:colOff>
      <xdr:row>34</xdr:row>
      <xdr:rowOff>111288</xdr:rowOff>
    </xdr:to>
    <xdr:cxnSp macro="">
      <xdr:nvCxnSpPr>
        <xdr:cNvPr id="66" name="直線コネクタ 65"/>
        <xdr:cNvCxnSpPr/>
      </xdr:nvCxnSpPr>
      <xdr:spPr>
        <a:xfrm>
          <a:off x="2908300" y="584098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11684</xdr:rowOff>
    </xdr:from>
    <xdr:to>
      <xdr:col>15</xdr:col>
      <xdr:colOff>50800</xdr:colOff>
      <xdr:row>34</xdr:row>
      <xdr:rowOff>109819</xdr:rowOff>
    </xdr:to>
    <xdr:cxnSp macro="">
      <xdr:nvCxnSpPr>
        <xdr:cNvPr id="69" name="直線コネクタ 68"/>
        <xdr:cNvCxnSpPr/>
      </xdr:nvCxnSpPr>
      <xdr:spPr>
        <a:xfrm flipV="1">
          <a:off x="2019300" y="5840984"/>
          <a:ext cx="8890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109819</xdr:rowOff>
    </xdr:from>
    <xdr:to>
      <xdr:col>10</xdr:col>
      <xdr:colOff>114300</xdr:colOff>
      <xdr:row>34</xdr:row>
      <xdr:rowOff>142803</xdr:rowOff>
    </xdr:to>
    <xdr:cxnSp macro="">
      <xdr:nvCxnSpPr>
        <xdr:cNvPr id="72" name="直線コネクタ 71"/>
        <xdr:cNvCxnSpPr/>
      </xdr:nvCxnSpPr>
      <xdr:spPr>
        <a:xfrm flipV="1">
          <a:off x="1130300" y="5939119"/>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66040</xdr:rowOff>
    </xdr:from>
    <xdr:to>
      <xdr:col>24</xdr:col>
      <xdr:colOff>114300</xdr:colOff>
      <xdr:row>34</xdr:row>
      <xdr:rowOff>167640</xdr:rowOff>
    </xdr:to>
    <xdr:sp macro="" textlink="">
      <xdr:nvSpPr>
        <xdr:cNvPr id="82" name="楕円 81"/>
        <xdr:cNvSpPr/>
      </xdr:nvSpPr>
      <xdr:spPr>
        <a:xfrm>
          <a:off x="4584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44467</xdr:rowOff>
    </xdr:from>
    <xdr:ext cx="469744" cy="259045"/>
    <xdr:sp macro="" textlink="">
      <xdr:nvSpPr>
        <xdr:cNvPr id="83" name="議会費該当値テキスト"/>
        <xdr:cNvSpPr txBox="1"/>
      </xdr:nvSpPr>
      <xdr:spPr>
        <a:xfrm>
          <a:off x="4686300"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60488</xdr:rowOff>
    </xdr:from>
    <xdr:to>
      <xdr:col>20</xdr:col>
      <xdr:colOff>38100</xdr:colOff>
      <xdr:row>34</xdr:row>
      <xdr:rowOff>162088</xdr:rowOff>
    </xdr:to>
    <xdr:sp macro="" textlink="">
      <xdr:nvSpPr>
        <xdr:cNvPr id="84" name="楕円 83"/>
        <xdr:cNvSpPr/>
      </xdr:nvSpPr>
      <xdr:spPr>
        <a:xfrm>
          <a:off x="3746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153215</xdr:rowOff>
    </xdr:from>
    <xdr:ext cx="469744" cy="259045"/>
    <xdr:sp macro="" textlink="">
      <xdr:nvSpPr>
        <xdr:cNvPr id="85" name="テキスト ボックス 84"/>
        <xdr:cNvSpPr txBox="1"/>
      </xdr:nvSpPr>
      <xdr:spPr>
        <a:xfrm>
          <a:off x="3562428" y="598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132334</xdr:rowOff>
    </xdr:from>
    <xdr:to>
      <xdr:col>15</xdr:col>
      <xdr:colOff>101600</xdr:colOff>
      <xdr:row>34</xdr:row>
      <xdr:rowOff>62484</xdr:rowOff>
    </xdr:to>
    <xdr:sp macro="" textlink="">
      <xdr:nvSpPr>
        <xdr:cNvPr id="86" name="楕円 85"/>
        <xdr:cNvSpPr/>
      </xdr:nvSpPr>
      <xdr:spPr>
        <a:xfrm>
          <a:off x="2857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79011</xdr:rowOff>
    </xdr:from>
    <xdr:ext cx="469744" cy="259045"/>
    <xdr:sp macro="" textlink="">
      <xdr:nvSpPr>
        <xdr:cNvPr id="87" name="テキスト ボックス 86"/>
        <xdr:cNvSpPr txBox="1"/>
      </xdr:nvSpPr>
      <xdr:spPr>
        <a:xfrm>
          <a:off x="2673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59019</xdr:rowOff>
    </xdr:from>
    <xdr:to>
      <xdr:col>10</xdr:col>
      <xdr:colOff>165100</xdr:colOff>
      <xdr:row>34</xdr:row>
      <xdr:rowOff>160619</xdr:rowOff>
    </xdr:to>
    <xdr:sp macro="" textlink="">
      <xdr:nvSpPr>
        <xdr:cNvPr id="88" name="楕円 87"/>
        <xdr:cNvSpPr/>
      </xdr:nvSpPr>
      <xdr:spPr>
        <a:xfrm>
          <a:off x="1968500" y="58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151746</xdr:rowOff>
    </xdr:from>
    <xdr:ext cx="469744" cy="259045"/>
    <xdr:sp macro="" textlink="">
      <xdr:nvSpPr>
        <xdr:cNvPr id="89" name="テキスト ボックス 88"/>
        <xdr:cNvSpPr txBox="1"/>
      </xdr:nvSpPr>
      <xdr:spPr>
        <a:xfrm>
          <a:off x="1784428" y="598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92003</xdr:rowOff>
    </xdr:from>
    <xdr:to>
      <xdr:col>6</xdr:col>
      <xdr:colOff>38100</xdr:colOff>
      <xdr:row>35</xdr:row>
      <xdr:rowOff>22153</xdr:rowOff>
    </xdr:to>
    <xdr:sp macro="" textlink="">
      <xdr:nvSpPr>
        <xdr:cNvPr id="90" name="楕円 89"/>
        <xdr:cNvSpPr/>
      </xdr:nvSpPr>
      <xdr:spPr>
        <a:xfrm>
          <a:off x="1079500" y="59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13280</xdr:rowOff>
    </xdr:from>
    <xdr:ext cx="469744" cy="259045"/>
    <xdr:sp macro="" textlink="">
      <xdr:nvSpPr>
        <xdr:cNvPr id="91" name="テキスト ボックス 90"/>
        <xdr:cNvSpPr txBox="1"/>
      </xdr:nvSpPr>
      <xdr:spPr>
        <a:xfrm>
          <a:off x="895428" y="60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152460</xdr:rowOff>
    </xdr:from>
    <xdr:to>
      <xdr:col>24</xdr:col>
      <xdr:colOff>63500</xdr:colOff>
      <xdr:row>58</xdr:row>
      <xdr:rowOff>169428</xdr:rowOff>
    </xdr:to>
    <xdr:cxnSp macro="">
      <xdr:nvCxnSpPr>
        <xdr:cNvPr id="122" name="直線コネクタ 121"/>
        <xdr:cNvCxnSpPr/>
      </xdr:nvCxnSpPr>
      <xdr:spPr>
        <a:xfrm>
          <a:off x="3797300" y="10096560"/>
          <a:ext cx="8382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152460</xdr:rowOff>
    </xdr:from>
    <xdr:to>
      <xdr:col>19</xdr:col>
      <xdr:colOff>177800</xdr:colOff>
      <xdr:row>59</xdr:row>
      <xdr:rowOff>8455</xdr:rowOff>
    </xdr:to>
    <xdr:cxnSp macro="">
      <xdr:nvCxnSpPr>
        <xdr:cNvPr id="125" name="直線コネクタ 124"/>
        <xdr:cNvCxnSpPr/>
      </xdr:nvCxnSpPr>
      <xdr:spPr>
        <a:xfrm flipV="1">
          <a:off x="2908300" y="10096560"/>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8455</xdr:rowOff>
    </xdr:from>
    <xdr:to>
      <xdr:col>15</xdr:col>
      <xdr:colOff>50800</xdr:colOff>
      <xdr:row>59</xdr:row>
      <xdr:rowOff>22220</xdr:rowOff>
    </xdr:to>
    <xdr:cxnSp macro="">
      <xdr:nvCxnSpPr>
        <xdr:cNvPr id="128" name="直線コネクタ 127"/>
        <xdr:cNvCxnSpPr/>
      </xdr:nvCxnSpPr>
      <xdr:spPr>
        <a:xfrm flipV="1">
          <a:off x="2019300" y="10124005"/>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22220</xdr:rowOff>
    </xdr:from>
    <xdr:to>
      <xdr:col>10</xdr:col>
      <xdr:colOff>114300</xdr:colOff>
      <xdr:row>59</xdr:row>
      <xdr:rowOff>25984</xdr:rowOff>
    </xdr:to>
    <xdr:cxnSp macro="">
      <xdr:nvCxnSpPr>
        <xdr:cNvPr id="131" name="直線コネクタ 130"/>
        <xdr:cNvCxnSpPr/>
      </xdr:nvCxnSpPr>
      <xdr:spPr>
        <a:xfrm flipV="1">
          <a:off x="1130300" y="10137770"/>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118628</xdr:rowOff>
    </xdr:from>
    <xdr:to>
      <xdr:col>24</xdr:col>
      <xdr:colOff>114300</xdr:colOff>
      <xdr:row>59</xdr:row>
      <xdr:rowOff>48778</xdr:rowOff>
    </xdr:to>
    <xdr:sp macro="" textlink="">
      <xdr:nvSpPr>
        <xdr:cNvPr id="141" name="楕円 140"/>
        <xdr:cNvSpPr/>
      </xdr:nvSpPr>
      <xdr:spPr>
        <a:xfrm>
          <a:off x="4584700" y="100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101660</xdr:rowOff>
    </xdr:from>
    <xdr:to>
      <xdr:col>20</xdr:col>
      <xdr:colOff>38100</xdr:colOff>
      <xdr:row>59</xdr:row>
      <xdr:rowOff>31810</xdr:rowOff>
    </xdr:to>
    <xdr:sp macro="" textlink="">
      <xdr:nvSpPr>
        <xdr:cNvPr id="143" name="楕円 142"/>
        <xdr:cNvSpPr/>
      </xdr:nvSpPr>
      <xdr:spPr>
        <a:xfrm>
          <a:off x="3746500" y="100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22937</xdr:rowOff>
    </xdr:from>
    <xdr:ext cx="599010" cy="259045"/>
    <xdr:sp macro="" textlink="">
      <xdr:nvSpPr>
        <xdr:cNvPr id="144" name="テキスト ボックス 143"/>
        <xdr:cNvSpPr txBox="1"/>
      </xdr:nvSpPr>
      <xdr:spPr>
        <a:xfrm>
          <a:off x="3497795" y="101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129105</xdr:rowOff>
    </xdr:from>
    <xdr:to>
      <xdr:col>15</xdr:col>
      <xdr:colOff>101600</xdr:colOff>
      <xdr:row>59</xdr:row>
      <xdr:rowOff>59255</xdr:rowOff>
    </xdr:to>
    <xdr:sp macro="" textlink="">
      <xdr:nvSpPr>
        <xdr:cNvPr id="145" name="楕円 144"/>
        <xdr:cNvSpPr/>
      </xdr:nvSpPr>
      <xdr:spPr>
        <a:xfrm>
          <a:off x="2857500" y="100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50382</xdr:rowOff>
    </xdr:from>
    <xdr:ext cx="534377" cy="259045"/>
    <xdr:sp macro="" textlink="">
      <xdr:nvSpPr>
        <xdr:cNvPr id="146" name="テキスト ボックス 145"/>
        <xdr:cNvSpPr txBox="1"/>
      </xdr:nvSpPr>
      <xdr:spPr>
        <a:xfrm>
          <a:off x="2641111" y="1016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142870</xdr:rowOff>
    </xdr:from>
    <xdr:to>
      <xdr:col>10</xdr:col>
      <xdr:colOff>165100</xdr:colOff>
      <xdr:row>59</xdr:row>
      <xdr:rowOff>73020</xdr:rowOff>
    </xdr:to>
    <xdr:sp macro="" textlink="">
      <xdr:nvSpPr>
        <xdr:cNvPr id="147" name="楕円 146"/>
        <xdr:cNvSpPr/>
      </xdr:nvSpPr>
      <xdr:spPr>
        <a:xfrm>
          <a:off x="1968500" y="100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64147</xdr:rowOff>
    </xdr:from>
    <xdr:ext cx="534377" cy="259045"/>
    <xdr:sp macro="" textlink="">
      <xdr:nvSpPr>
        <xdr:cNvPr id="148" name="テキスト ボックス 147"/>
        <xdr:cNvSpPr txBox="1"/>
      </xdr:nvSpPr>
      <xdr:spPr>
        <a:xfrm>
          <a:off x="1752111" y="101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146634</xdr:rowOff>
    </xdr:from>
    <xdr:to>
      <xdr:col>6</xdr:col>
      <xdr:colOff>38100</xdr:colOff>
      <xdr:row>59</xdr:row>
      <xdr:rowOff>76784</xdr:rowOff>
    </xdr:to>
    <xdr:sp macro="" textlink="">
      <xdr:nvSpPr>
        <xdr:cNvPr id="149" name="楕円 148"/>
        <xdr:cNvSpPr/>
      </xdr:nvSpPr>
      <xdr:spPr>
        <a:xfrm>
          <a:off x="1079500" y="100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67911</xdr:rowOff>
    </xdr:from>
    <xdr:ext cx="534377" cy="259045"/>
    <xdr:sp macro="" textlink="">
      <xdr:nvSpPr>
        <xdr:cNvPr id="150" name="テキスト ボックス 149"/>
        <xdr:cNvSpPr txBox="1"/>
      </xdr:nvSpPr>
      <xdr:spPr>
        <a:xfrm>
          <a:off x="863111" y="101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99375</xdr:rowOff>
    </xdr:from>
    <xdr:to>
      <xdr:col>24</xdr:col>
      <xdr:colOff>63500</xdr:colOff>
      <xdr:row>75</xdr:row>
      <xdr:rowOff>151823</xdr:rowOff>
    </xdr:to>
    <xdr:cxnSp macro="">
      <xdr:nvCxnSpPr>
        <xdr:cNvPr id="180" name="直線コネクタ 179"/>
        <xdr:cNvCxnSpPr/>
      </xdr:nvCxnSpPr>
      <xdr:spPr>
        <a:xfrm>
          <a:off x="3797300" y="12958125"/>
          <a:ext cx="8382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99375</xdr:rowOff>
    </xdr:from>
    <xdr:to>
      <xdr:col>19</xdr:col>
      <xdr:colOff>177800</xdr:colOff>
      <xdr:row>75</xdr:row>
      <xdr:rowOff>126502</xdr:rowOff>
    </xdr:to>
    <xdr:cxnSp macro="">
      <xdr:nvCxnSpPr>
        <xdr:cNvPr id="183" name="直線コネクタ 182"/>
        <xdr:cNvCxnSpPr/>
      </xdr:nvCxnSpPr>
      <xdr:spPr>
        <a:xfrm flipV="1">
          <a:off x="2908300" y="1295812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126502</xdr:rowOff>
    </xdr:from>
    <xdr:to>
      <xdr:col>15</xdr:col>
      <xdr:colOff>50800</xdr:colOff>
      <xdr:row>76</xdr:row>
      <xdr:rowOff>36091</xdr:rowOff>
    </xdr:to>
    <xdr:cxnSp macro="">
      <xdr:nvCxnSpPr>
        <xdr:cNvPr id="186" name="直線コネクタ 185"/>
        <xdr:cNvCxnSpPr/>
      </xdr:nvCxnSpPr>
      <xdr:spPr>
        <a:xfrm flipV="1">
          <a:off x="2019300" y="1298525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36091</xdr:rowOff>
    </xdr:from>
    <xdr:to>
      <xdr:col>10</xdr:col>
      <xdr:colOff>114300</xdr:colOff>
      <xdr:row>76</xdr:row>
      <xdr:rowOff>103276</xdr:rowOff>
    </xdr:to>
    <xdr:cxnSp macro="">
      <xdr:nvCxnSpPr>
        <xdr:cNvPr id="189" name="直線コネクタ 188"/>
        <xdr:cNvCxnSpPr/>
      </xdr:nvCxnSpPr>
      <xdr:spPr>
        <a:xfrm flipV="1">
          <a:off x="1130300" y="13066291"/>
          <a:ext cx="8890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70466</xdr:rowOff>
    </xdr:from>
    <xdr:ext cx="599010" cy="259045"/>
    <xdr:sp macro="" textlink="">
      <xdr:nvSpPr>
        <xdr:cNvPr id="193" name="テキスト ボックス 192"/>
        <xdr:cNvSpPr txBox="1"/>
      </xdr:nvSpPr>
      <xdr:spPr>
        <a:xfrm>
          <a:off x="830795" y="13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101023</xdr:rowOff>
    </xdr:from>
    <xdr:to>
      <xdr:col>24</xdr:col>
      <xdr:colOff>114300</xdr:colOff>
      <xdr:row>76</xdr:row>
      <xdr:rowOff>31173</xdr:rowOff>
    </xdr:to>
    <xdr:sp macro="" textlink="">
      <xdr:nvSpPr>
        <xdr:cNvPr id="199" name="楕円 198"/>
        <xdr:cNvSpPr/>
      </xdr:nvSpPr>
      <xdr:spPr>
        <a:xfrm>
          <a:off x="4584700" y="129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123900</xdr:rowOff>
    </xdr:from>
    <xdr:ext cx="599010" cy="259045"/>
    <xdr:sp macro="" textlink="">
      <xdr:nvSpPr>
        <xdr:cNvPr id="200" name="民生費該当値テキスト"/>
        <xdr:cNvSpPr txBox="1"/>
      </xdr:nvSpPr>
      <xdr:spPr>
        <a:xfrm>
          <a:off x="4686300" y="1281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48575</xdr:rowOff>
    </xdr:from>
    <xdr:to>
      <xdr:col>20</xdr:col>
      <xdr:colOff>38100</xdr:colOff>
      <xdr:row>75</xdr:row>
      <xdr:rowOff>150175</xdr:rowOff>
    </xdr:to>
    <xdr:sp macro="" textlink="">
      <xdr:nvSpPr>
        <xdr:cNvPr id="201" name="楕円 200"/>
        <xdr:cNvSpPr/>
      </xdr:nvSpPr>
      <xdr:spPr>
        <a:xfrm>
          <a:off x="3746500" y="129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166702</xdr:rowOff>
    </xdr:from>
    <xdr:ext cx="599010" cy="259045"/>
    <xdr:sp macro="" textlink="">
      <xdr:nvSpPr>
        <xdr:cNvPr id="202" name="テキスト ボックス 201"/>
        <xdr:cNvSpPr txBox="1"/>
      </xdr:nvSpPr>
      <xdr:spPr>
        <a:xfrm>
          <a:off x="3497795" y="1268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75702</xdr:rowOff>
    </xdr:from>
    <xdr:to>
      <xdr:col>15</xdr:col>
      <xdr:colOff>101600</xdr:colOff>
      <xdr:row>76</xdr:row>
      <xdr:rowOff>5852</xdr:rowOff>
    </xdr:to>
    <xdr:sp macro="" textlink="">
      <xdr:nvSpPr>
        <xdr:cNvPr id="203" name="楕円 202"/>
        <xdr:cNvSpPr/>
      </xdr:nvSpPr>
      <xdr:spPr>
        <a:xfrm>
          <a:off x="2857500" y="129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22379</xdr:rowOff>
    </xdr:from>
    <xdr:ext cx="599010" cy="259045"/>
    <xdr:sp macro="" textlink="">
      <xdr:nvSpPr>
        <xdr:cNvPr id="204" name="テキスト ボックス 203"/>
        <xdr:cNvSpPr txBox="1"/>
      </xdr:nvSpPr>
      <xdr:spPr>
        <a:xfrm>
          <a:off x="2608795" y="1270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156741</xdr:rowOff>
    </xdr:from>
    <xdr:to>
      <xdr:col>10</xdr:col>
      <xdr:colOff>165100</xdr:colOff>
      <xdr:row>76</xdr:row>
      <xdr:rowOff>86891</xdr:rowOff>
    </xdr:to>
    <xdr:sp macro="" textlink="">
      <xdr:nvSpPr>
        <xdr:cNvPr id="205" name="楕円 204"/>
        <xdr:cNvSpPr/>
      </xdr:nvSpPr>
      <xdr:spPr>
        <a:xfrm>
          <a:off x="1968500" y="130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103418</xdr:rowOff>
    </xdr:from>
    <xdr:ext cx="599010" cy="259045"/>
    <xdr:sp macro="" textlink="">
      <xdr:nvSpPr>
        <xdr:cNvPr id="206" name="テキスト ボックス 205"/>
        <xdr:cNvSpPr txBox="1"/>
      </xdr:nvSpPr>
      <xdr:spPr>
        <a:xfrm>
          <a:off x="1719795" y="1279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52476</xdr:rowOff>
    </xdr:from>
    <xdr:to>
      <xdr:col>6</xdr:col>
      <xdr:colOff>38100</xdr:colOff>
      <xdr:row>76</xdr:row>
      <xdr:rowOff>154076</xdr:rowOff>
    </xdr:to>
    <xdr:sp macro="" textlink="">
      <xdr:nvSpPr>
        <xdr:cNvPr id="207" name="楕円 206"/>
        <xdr:cNvSpPr/>
      </xdr:nvSpPr>
      <xdr:spPr>
        <a:xfrm>
          <a:off x="1079500" y="130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170604</xdr:rowOff>
    </xdr:from>
    <xdr:ext cx="599010" cy="259045"/>
    <xdr:sp macro="" textlink="">
      <xdr:nvSpPr>
        <xdr:cNvPr id="208" name="テキスト ボックス 207"/>
        <xdr:cNvSpPr txBox="1"/>
      </xdr:nvSpPr>
      <xdr:spPr>
        <a:xfrm>
          <a:off x="830795" y="1285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73690</xdr:rowOff>
    </xdr:from>
    <xdr:to>
      <xdr:col>24</xdr:col>
      <xdr:colOff>63500</xdr:colOff>
      <xdr:row>98</xdr:row>
      <xdr:rowOff>78167</xdr:rowOff>
    </xdr:to>
    <xdr:cxnSp macro="">
      <xdr:nvCxnSpPr>
        <xdr:cNvPr id="235" name="直線コネクタ 234"/>
        <xdr:cNvCxnSpPr/>
      </xdr:nvCxnSpPr>
      <xdr:spPr>
        <a:xfrm flipV="1">
          <a:off x="3797300" y="16875790"/>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78081</xdr:rowOff>
    </xdr:from>
    <xdr:to>
      <xdr:col>19</xdr:col>
      <xdr:colOff>177800</xdr:colOff>
      <xdr:row>98</xdr:row>
      <xdr:rowOff>78167</xdr:rowOff>
    </xdr:to>
    <xdr:cxnSp macro="">
      <xdr:nvCxnSpPr>
        <xdr:cNvPr id="238" name="直線コネクタ 237"/>
        <xdr:cNvCxnSpPr/>
      </xdr:nvCxnSpPr>
      <xdr:spPr>
        <a:xfrm>
          <a:off x="2908300" y="16880181"/>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67194</xdr:rowOff>
    </xdr:from>
    <xdr:to>
      <xdr:col>15</xdr:col>
      <xdr:colOff>50800</xdr:colOff>
      <xdr:row>98</xdr:row>
      <xdr:rowOff>78081</xdr:rowOff>
    </xdr:to>
    <xdr:cxnSp macro="">
      <xdr:nvCxnSpPr>
        <xdr:cNvPr id="241" name="直線コネクタ 240"/>
        <xdr:cNvCxnSpPr/>
      </xdr:nvCxnSpPr>
      <xdr:spPr>
        <a:xfrm>
          <a:off x="2019300" y="16869294"/>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67194</xdr:rowOff>
    </xdr:from>
    <xdr:to>
      <xdr:col>10</xdr:col>
      <xdr:colOff>114300</xdr:colOff>
      <xdr:row>98</xdr:row>
      <xdr:rowOff>83003</xdr:rowOff>
    </xdr:to>
    <xdr:cxnSp macro="">
      <xdr:nvCxnSpPr>
        <xdr:cNvPr id="244" name="直線コネクタ 243"/>
        <xdr:cNvCxnSpPr/>
      </xdr:nvCxnSpPr>
      <xdr:spPr>
        <a:xfrm flipV="1">
          <a:off x="1130300" y="16869294"/>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22890</xdr:rowOff>
    </xdr:from>
    <xdr:to>
      <xdr:col>24</xdr:col>
      <xdr:colOff>114300</xdr:colOff>
      <xdr:row>98</xdr:row>
      <xdr:rowOff>124490</xdr:rowOff>
    </xdr:to>
    <xdr:sp macro="" textlink="">
      <xdr:nvSpPr>
        <xdr:cNvPr id="254" name="楕円 253"/>
        <xdr:cNvSpPr/>
      </xdr:nvSpPr>
      <xdr:spPr>
        <a:xfrm>
          <a:off x="4584700" y="168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109267</xdr:rowOff>
    </xdr:from>
    <xdr:ext cx="534377" cy="259045"/>
    <xdr:sp macro="" textlink="">
      <xdr:nvSpPr>
        <xdr:cNvPr id="255" name="衛生費該当値テキスト"/>
        <xdr:cNvSpPr txBox="1"/>
      </xdr:nvSpPr>
      <xdr:spPr>
        <a:xfrm>
          <a:off x="4686300" y="167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27367</xdr:rowOff>
    </xdr:from>
    <xdr:to>
      <xdr:col>20</xdr:col>
      <xdr:colOff>38100</xdr:colOff>
      <xdr:row>98</xdr:row>
      <xdr:rowOff>128967</xdr:rowOff>
    </xdr:to>
    <xdr:sp macro="" textlink="">
      <xdr:nvSpPr>
        <xdr:cNvPr id="256" name="楕円 255"/>
        <xdr:cNvSpPr/>
      </xdr:nvSpPr>
      <xdr:spPr>
        <a:xfrm>
          <a:off x="3746500" y="168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120094</xdr:rowOff>
    </xdr:from>
    <xdr:ext cx="534377" cy="259045"/>
    <xdr:sp macro="" textlink="">
      <xdr:nvSpPr>
        <xdr:cNvPr id="257" name="テキスト ボックス 256"/>
        <xdr:cNvSpPr txBox="1"/>
      </xdr:nvSpPr>
      <xdr:spPr>
        <a:xfrm>
          <a:off x="3530111" y="169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27281</xdr:rowOff>
    </xdr:from>
    <xdr:to>
      <xdr:col>15</xdr:col>
      <xdr:colOff>101600</xdr:colOff>
      <xdr:row>98</xdr:row>
      <xdr:rowOff>128881</xdr:rowOff>
    </xdr:to>
    <xdr:sp macro="" textlink="">
      <xdr:nvSpPr>
        <xdr:cNvPr id="258" name="楕円 257"/>
        <xdr:cNvSpPr/>
      </xdr:nvSpPr>
      <xdr:spPr>
        <a:xfrm>
          <a:off x="2857500" y="168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120008</xdr:rowOff>
    </xdr:from>
    <xdr:ext cx="534377" cy="259045"/>
    <xdr:sp macro="" textlink="">
      <xdr:nvSpPr>
        <xdr:cNvPr id="259" name="テキスト ボックス 258"/>
        <xdr:cNvSpPr txBox="1"/>
      </xdr:nvSpPr>
      <xdr:spPr>
        <a:xfrm>
          <a:off x="2641111" y="169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16394</xdr:rowOff>
    </xdr:from>
    <xdr:to>
      <xdr:col>10</xdr:col>
      <xdr:colOff>165100</xdr:colOff>
      <xdr:row>98</xdr:row>
      <xdr:rowOff>117994</xdr:rowOff>
    </xdr:to>
    <xdr:sp macro="" textlink="">
      <xdr:nvSpPr>
        <xdr:cNvPr id="260" name="楕円 259"/>
        <xdr:cNvSpPr/>
      </xdr:nvSpPr>
      <xdr:spPr>
        <a:xfrm>
          <a:off x="1968500" y="168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109121</xdr:rowOff>
    </xdr:from>
    <xdr:ext cx="534377" cy="259045"/>
    <xdr:sp macro="" textlink="">
      <xdr:nvSpPr>
        <xdr:cNvPr id="261" name="テキスト ボックス 260"/>
        <xdr:cNvSpPr txBox="1"/>
      </xdr:nvSpPr>
      <xdr:spPr>
        <a:xfrm>
          <a:off x="1752111" y="169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32203</xdr:rowOff>
    </xdr:from>
    <xdr:to>
      <xdr:col>6</xdr:col>
      <xdr:colOff>38100</xdr:colOff>
      <xdr:row>98</xdr:row>
      <xdr:rowOff>133803</xdr:rowOff>
    </xdr:to>
    <xdr:sp macro="" textlink="">
      <xdr:nvSpPr>
        <xdr:cNvPr id="262" name="楕円 261"/>
        <xdr:cNvSpPr/>
      </xdr:nvSpPr>
      <xdr:spPr>
        <a:xfrm>
          <a:off x="1079500" y="168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124930</xdr:rowOff>
    </xdr:from>
    <xdr:ext cx="534377" cy="259045"/>
    <xdr:sp macro="" textlink="">
      <xdr:nvSpPr>
        <xdr:cNvPr id="263" name="テキスト ボックス 262"/>
        <xdr:cNvSpPr txBox="1"/>
      </xdr:nvSpPr>
      <xdr:spPr>
        <a:xfrm>
          <a:off x="863111" y="169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14351</xdr:rowOff>
    </xdr:from>
    <xdr:to>
      <xdr:col>55</xdr:col>
      <xdr:colOff>0</xdr:colOff>
      <xdr:row>39</xdr:row>
      <xdr:rowOff>15494</xdr:rowOff>
    </xdr:to>
    <xdr:cxnSp macro="">
      <xdr:nvCxnSpPr>
        <xdr:cNvPr id="292" name="直線コネクタ 291"/>
        <xdr:cNvCxnSpPr/>
      </xdr:nvCxnSpPr>
      <xdr:spPr>
        <a:xfrm>
          <a:off x="9639300" y="670090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13970</xdr:rowOff>
    </xdr:from>
    <xdr:to>
      <xdr:col>50</xdr:col>
      <xdr:colOff>114300</xdr:colOff>
      <xdr:row>39</xdr:row>
      <xdr:rowOff>14351</xdr:rowOff>
    </xdr:to>
    <xdr:cxnSp macro="">
      <xdr:nvCxnSpPr>
        <xdr:cNvPr id="295" name="直線コネクタ 294"/>
        <xdr:cNvCxnSpPr/>
      </xdr:nvCxnSpPr>
      <xdr:spPr>
        <a:xfrm>
          <a:off x="8750300" y="67005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12827</xdr:rowOff>
    </xdr:from>
    <xdr:to>
      <xdr:col>45</xdr:col>
      <xdr:colOff>177800</xdr:colOff>
      <xdr:row>39</xdr:row>
      <xdr:rowOff>13970</xdr:rowOff>
    </xdr:to>
    <xdr:cxnSp macro="">
      <xdr:nvCxnSpPr>
        <xdr:cNvPr id="298" name="直線コネクタ 297"/>
        <xdr:cNvCxnSpPr/>
      </xdr:nvCxnSpPr>
      <xdr:spPr>
        <a:xfrm>
          <a:off x="7861300" y="66993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26543</xdr:rowOff>
    </xdr:from>
    <xdr:to>
      <xdr:col>41</xdr:col>
      <xdr:colOff>50800</xdr:colOff>
      <xdr:row>39</xdr:row>
      <xdr:rowOff>12827</xdr:rowOff>
    </xdr:to>
    <xdr:cxnSp macro="">
      <xdr:nvCxnSpPr>
        <xdr:cNvPr id="301" name="直線コネクタ 300"/>
        <xdr:cNvCxnSpPr/>
      </xdr:nvCxnSpPr>
      <xdr:spPr>
        <a:xfrm>
          <a:off x="6972300" y="6370193"/>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136144</xdr:rowOff>
    </xdr:from>
    <xdr:to>
      <xdr:col>55</xdr:col>
      <xdr:colOff>50800</xdr:colOff>
      <xdr:row>39</xdr:row>
      <xdr:rowOff>66294</xdr:rowOff>
    </xdr:to>
    <xdr:sp macro="" textlink="">
      <xdr:nvSpPr>
        <xdr:cNvPr id="311" name="楕円 310"/>
        <xdr:cNvSpPr/>
      </xdr:nvSpPr>
      <xdr:spPr>
        <a:xfrm>
          <a:off x="10426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51071</xdr:rowOff>
    </xdr:from>
    <xdr:ext cx="313932" cy="259045"/>
    <xdr:sp macro="" textlink="">
      <xdr:nvSpPr>
        <xdr:cNvPr id="312" name="労働費該当値テキスト"/>
        <xdr:cNvSpPr txBox="1"/>
      </xdr:nvSpPr>
      <xdr:spPr>
        <a:xfrm>
          <a:off x="10528300" y="6566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135001</xdr:rowOff>
    </xdr:from>
    <xdr:to>
      <xdr:col>50</xdr:col>
      <xdr:colOff>165100</xdr:colOff>
      <xdr:row>39</xdr:row>
      <xdr:rowOff>65151</xdr:rowOff>
    </xdr:to>
    <xdr:sp macro="" textlink="">
      <xdr:nvSpPr>
        <xdr:cNvPr id="313" name="楕円 312"/>
        <xdr:cNvSpPr/>
      </xdr:nvSpPr>
      <xdr:spPr>
        <a:xfrm>
          <a:off x="9588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56278</xdr:rowOff>
    </xdr:from>
    <xdr:ext cx="313932" cy="259045"/>
    <xdr:sp macro="" textlink="">
      <xdr:nvSpPr>
        <xdr:cNvPr id="314" name="テキスト ボックス 313"/>
        <xdr:cNvSpPr txBox="1"/>
      </xdr:nvSpPr>
      <xdr:spPr>
        <a:xfrm>
          <a:off x="9482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134620</xdr:rowOff>
    </xdr:from>
    <xdr:to>
      <xdr:col>46</xdr:col>
      <xdr:colOff>38100</xdr:colOff>
      <xdr:row>39</xdr:row>
      <xdr:rowOff>64770</xdr:rowOff>
    </xdr:to>
    <xdr:sp macro="" textlink="">
      <xdr:nvSpPr>
        <xdr:cNvPr id="315" name="楕円 314"/>
        <xdr:cNvSpPr/>
      </xdr:nvSpPr>
      <xdr:spPr>
        <a:xfrm>
          <a:off x="8699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55897</xdr:rowOff>
    </xdr:from>
    <xdr:ext cx="313932" cy="259045"/>
    <xdr:sp macro="" textlink="">
      <xdr:nvSpPr>
        <xdr:cNvPr id="316" name="テキスト ボックス 315"/>
        <xdr:cNvSpPr txBox="1"/>
      </xdr:nvSpPr>
      <xdr:spPr>
        <a:xfrm>
          <a:off x="8593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133477</xdr:rowOff>
    </xdr:from>
    <xdr:to>
      <xdr:col>41</xdr:col>
      <xdr:colOff>101600</xdr:colOff>
      <xdr:row>39</xdr:row>
      <xdr:rowOff>63627</xdr:rowOff>
    </xdr:to>
    <xdr:sp macro="" textlink="">
      <xdr:nvSpPr>
        <xdr:cNvPr id="317" name="楕円 316"/>
        <xdr:cNvSpPr/>
      </xdr:nvSpPr>
      <xdr:spPr>
        <a:xfrm>
          <a:off x="7810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54754</xdr:rowOff>
    </xdr:from>
    <xdr:ext cx="313932" cy="259045"/>
    <xdr:sp macro="" textlink="">
      <xdr:nvSpPr>
        <xdr:cNvPr id="318" name="テキスト ボックス 317"/>
        <xdr:cNvSpPr txBox="1"/>
      </xdr:nvSpPr>
      <xdr:spPr>
        <a:xfrm>
          <a:off x="7704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147193</xdr:rowOff>
    </xdr:from>
    <xdr:to>
      <xdr:col>36</xdr:col>
      <xdr:colOff>165100</xdr:colOff>
      <xdr:row>37</xdr:row>
      <xdr:rowOff>77343</xdr:rowOff>
    </xdr:to>
    <xdr:sp macro="" textlink="">
      <xdr:nvSpPr>
        <xdr:cNvPr id="319" name="楕円 318"/>
        <xdr:cNvSpPr/>
      </xdr:nvSpPr>
      <xdr:spPr>
        <a:xfrm>
          <a:off x="6921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68470</xdr:rowOff>
    </xdr:from>
    <xdr:ext cx="378565" cy="259045"/>
    <xdr:sp macro="" textlink="">
      <xdr:nvSpPr>
        <xdr:cNvPr id="320" name="テキスト ボックス 319"/>
        <xdr:cNvSpPr txBox="1"/>
      </xdr:nvSpPr>
      <xdr:spPr>
        <a:xfrm>
          <a:off x="6783017" y="641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75040</xdr:rowOff>
    </xdr:from>
    <xdr:to>
      <xdr:col>55</xdr:col>
      <xdr:colOff>0</xdr:colOff>
      <xdr:row>59</xdr:row>
      <xdr:rowOff>75597</xdr:rowOff>
    </xdr:to>
    <xdr:cxnSp macro="">
      <xdr:nvCxnSpPr>
        <xdr:cNvPr id="351" name="直線コネクタ 350"/>
        <xdr:cNvCxnSpPr/>
      </xdr:nvCxnSpPr>
      <xdr:spPr>
        <a:xfrm>
          <a:off x="9639300" y="10190590"/>
          <a:ext cx="8382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72642</xdr:rowOff>
    </xdr:from>
    <xdr:to>
      <xdr:col>50</xdr:col>
      <xdr:colOff>114300</xdr:colOff>
      <xdr:row>59</xdr:row>
      <xdr:rowOff>75040</xdr:rowOff>
    </xdr:to>
    <xdr:cxnSp macro="">
      <xdr:nvCxnSpPr>
        <xdr:cNvPr id="354" name="直線コネクタ 353"/>
        <xdr:cNvCxnSpPr/>
      </xdr:nvCxnSpPr>
      <xdr:spPr>
        <a:xfrm>
          <a:off x="8750300" y="10188192"/>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72642</xdr:rowOff>
    </xdr:from>
    <xdr:to>
      <xdr:col>45</xdr:col>
      <xdr:colOff>177800</xdr:colOff>
      <xdr:row>59</xdr:row>
      <xdr:rowOff>78401</xdr:rowOff>
    </xdr:to>
    <xdr:cxnSp macro="">
      <xdr:nvCxnSpPr>
        <xdr:cNvPr id="357" name="直線コネクタ 356"/>
        <xdr:cNvCxnSpPr/>
      </xdr:nvCxnSpPr>
      <xdr:spPr>
        <a:xfrm flipV="1">
          <a:off x="7861300" y="10188192"/>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78401</xdr:rowOff>
    </xdr:from>
    <xdr:to>
      <xdr:col>41</xdr:col>
      <xdr:colOff>50800</xdr:colOff>
      <xdr:row>59</xdr:row>
      <xdr:rowOff>82727</xdr:rowOff>
    </xdr:to>
    <xdr:cxnSp macro="">
      <xdr:nvCxnSpPr>
        <xdr:cNvPr id="360" name="直線コネクタ 359"/>
        <xdr:cNvCxnSpPr/>
      </xdr:nvCxnSpPr>
      <xdr:spPr>
        <a:xfrm flipV="1">
          <a:off x="6972300" y="10193951"/>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24797</xdr:rowOff>
    </xdr:from>
    <xdr:to>
      <xdr:col>55</xdr:col>
      <xdr:colOff>50800</xdr:colOff>
      <xdr:row>59</xdr:row>
      <xdr:rowOff>126397</xdr:rowOff>
    </xdr:to>
    <xdr:sp macro="" textlink="">
      <xdr:nvSpPr>
        <xdr:cNvPr id="370" name="楕円 369"/>
        <xdr:cNvSpPr/>
      </xdr:nvSpPr>
      <xdr:spPr>
        <a:xfrm>
          <a:off x="10426700" y="10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111174</xdr:rowOff>
    </xdr:from>
    <xdr:ext cx="534377" cy="259045"/>
    <xdr:sp macro="" textlink="">
      <xdr:nvSpPr>
        <xdr:cNvPr id="371" name="農林水産業費該当値テキスト"/>
        <xdr:cNvSpPr txBox="1"/>
      </xdr:nvSpPr>
      <xdr:spPr>
        <a:xfrm>
          <a:off x="10528300" y="100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24240</xdr:rowOff>
    </xdr:from>
    <xdr:to>
      <xdr:col>50</xdr:col>
      <xdr:colOff>165100</xdr:colOff>
      <xdr:row>59</xdr:row>
      <xdr:rowOff>125840</xdr:rowOff>
    </xdr:to>
    <xdr:sp macro="" textlink="">
      <xdr:nvSpPr>
        <xdr:cNvPr id="372" name="楕円 371"/>
        <xdr:cNvSpPr/>
      </xdr:nvSpPr>
      <xdr:spPr>
        <a:xfrm>
          <a:off x="9588500" y="101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116967</xdr:rowOff>
    </xdr:from>
    <xdr:ext cx="534377" cy="259045"/>
    <xdr:sp macro="" textlink="">
      <xdr:nvSpPr>
        <xdr:cNvPr id="373" name="テキスト ボックス 372"/>
        <xdr:cNvSpPr txBox="1"/>
      </xdr:nvSpPr>
      <xdr:spPr>
        <a:xfrm>
          <a:off x="9372111" y="102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21842</xdr:rowOff>
    </xdr:from>
    <xdr:to>
      <xdr:col>46</xdr:col>
      <xdr:colOff>38100</xdr:colOff>
      <xdr:row>59</xdr:row>
      <xdr:rowOff>123442</xdr:rowOff>
    </xdr:to>
    <xdr:sp macro="" textlink="">
      <xdr:nvSpPr>
        <xdr:cNvPr id="374" name="楕円 373"/>
        <xdr:cNvSpPr/>
      </xdr:nvSpPr>
      <xdr:spPr>
        <a:xfrm>
          <a:off x="8699500" y="101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114569</xdr:rowOff>
    </xdr:from>
    <xdr:ext cx="534377" cy="259045"/>
    <xdr:sp macro="" textlink="">
      <xdr:nvSpPr>
        <xdr:cNvPr id="375" name="テキスト ボックス 374"/>
        <xdr:cNvSpPr txBox="1"/>
      </xdr:nvSpPr>
      <xdr:spPr>
        <a:xfrm>
          <a:off x="8483111" y="1023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27601</xdr:rowOff>
    </xdr:from>
    <xdr:to>
      <xdr:col>41</xdr:col>
      <xdr:colOff>101600</xdr:colOff>
      <xdr:row>59</xdr:row>
      <xdr:rowOff>129201</xdr:rowOff>
    </xdr:to>
    <xdr:sp macro="" textlink="">
      <xdr:nvSpPr>
        <xdr:cNvPr id="376" name="楕円 375"/>
        <xdr:cNvSpPr/>
      </xdr:nvSpPr>
      <xdr:spPr>
        <a:xfrm>
          <a:off x="7810500" y="1014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120328</xdr:rowOff>
    </xdr:from>
    <xdr:ext cx="534377" cy="259045"/>
    <xdr:sp macro="" textlink="">
      <xdr:nvSpPr>
        <xdr:cNvPr id="377" name="テキスト ボックス 376"/>
        <xdr:cNvSpPr txBox="1"/>
      </xdr:nvSpPr>
      <xdr:spPr>
        <a:xfrm>
          <a:off x="7594111" y="102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31927</xdr:rowOff>
    </xdr:from>
    <xdr:to>
      <xdr:col>36</xdr:col>
      <xdr:colOff>165100</xdr:colOff>
      <xdr:row>59</xdr:row>
      <xdr:rowOff>133527</xdr:rowOff>
    </xdr:to>
    <xdr:sp macro="" textlink="">
      <xdr:nvSpPr>
        <xdr:cNvPr id="378" name="楕円 377"/>
        <xdr:cNvSpPr/>
      </xdr:nvSpPr>
      <xdr:spPr>
        <a:xfrm>
          <a:off x="6921500" y="101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124654</xdr:rowOff>
    </xdr:from>
    <xdr:ext cx="469744" cy="259045"/>
    <xdr:sp macro="" textlink="">
      <xdr:nvSpPr>
        <xdr:cNvPr id="379" name="テキスト ボックス 378"/>
        <xdr:cNvSpPr txBox="1"/>
      </xdr:nvSpPr>
      <xdr:spPr>
        <a:xfrm>
          <a:off x="6737428" y="102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90570</xdr:rowOff>
    </xdr:from>
    <xdr:to>
      <xdr:col>55</xdr:col>
      <xdr:colOff>0</xdr:colOff>
      <xdr:row>77</xdr:row>
      <xdr:rowOff>148196</xdr:rowOff>
    </xdr:to>
    <xdr:cxnSp macro="">
      <xdr:nvCxnSpPr>
        <xdr:cNvPr id="408" name="直線コネクタ 407"/>
        <xdr:cNvCxnSpPr/>
      </xdr:nvCxnSpPr>
      <xdr:spPr>
        <a:xfrm flipV="1">
          <a:off x="9639300" y="13120770"/>
          <a:ext cx="838200" cy="2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99809</xdr:rowOff>
    </xdr:from>
    <xdr:to>
      <xdr:col>50</xdr:col>
      <xdr:colOff>114300</xdr:colOff>
      <xdr:row>77</xdr:row>
      <xdr:rowOff>148196</xdr:rowOff>
    </xdr:to>
    <xdr:cxnSp macro="">
      <xdr:nvCxnSpPr>
        <xdr:cNvPr id="411" name="直線コネクタ 410"/>
        <xdr:cNvCxnSpPr/>
      </xdr:nvCxnSpPr>
      <xdr:spPr>
        <a:xfrm>
          <a:off x="8750300" y="13301459"/>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24428</xdr:rowOff>
    </xdr:from>
    <xdr:to>
      <xdr:col>45</xdr:col>
      <xdr:colOff>177800</xdr:colOff>
      <xdr:row>77</xdr:row>
      <xdr:rowOff>99809</xdr:rowOff>
    </xdr:to>
    <xdr:cxnSp macro="">
      <xdr:nvCxnSpPr>
        <xdr:cNvPr id="414" name="直線コネクタ 413"/>
        <xdr:cNvCxnSpPr/>
      </xdr:nvCxnSpPr>
      <xdr:spPr>
        <a:xfrm>
          <a:off x="7861300" y="13054628"/>
          <a:ext cx="889000" cy="2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24428</xdr:rowOff>
    </xdr:from>
    <xdr:to>
      <xdr:col>41</xdr:col>
      <xdr:colOff>50800</xdr:colOff>
      <xdr:row>76</xdr:row>
      <xdr:rowOff>149492</xdr:rowOff>
    </xdr:to>
    <xdr:cxnSp macro="">
      <xdr:nvCxnSpPr>
        <xdr:cNvPr id="417" name="直線コネクタ 416"/>
        <xdr:cNvCxnSpPr/>
      </xdr:nvCxnSpPr>
      <xdr:spPr>
        <a:xfrm flipV="1">
          <a:off x="6972300" y="13054628"/>
          <a:ext cx="8890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39770</xdr:rowOff>
    </xdr:from>
    <xdr:to>
      <xdr:col>55</xdr:col>
      <xdr:colOff>50800</xdr:colOff>
      <xdr:row>76</xdr:row>
      <xdr:rowOff>141370</xdr:rowOff>
    </xdr:to>
    <xdr:sp macro="" textlink="">
      <xdr:nvSpPr>
        <xdr:cNvPr id="427" name="楕円 426"/>
        <xdr:cNvSpPr/>
      </xdr:nvSpPr>
      <xdr:spPr>
        <a:xfrm>
          <a:off x="10426700" y="130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62647</xdr:rowOff>
    </xdr:from>
    <xdr:ext cx="534377" cy="259045"/>
    <xdr:sp macro="" textlink="">
      <xdr:nvSpPr>
        <xdr:cNvPr id="428" name="商工費該当値テキスト"/>
        <xdr:cNvSpPr txBox="1"/>
      </xdr:nvSpPr>
      <xdr:spPr>
        <a:xfrm>
          <a:off x="10528300" y="129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97396</xdr:rowOff>
    </xdr:from>
    <xdr:to>
      <xdr:col>50</xdr:col>
      <xdr:colOff>165100</xdr:colOff>
      <xdr:row>78</xdr:row>
      <xdr:rowOff>27546</xdr:rowOff>
    </xdr:to>
    <xdr:sp macro="" textlink="">
      <xdr:nvSpPr>
        <xdr:cNvPr id="429" name="楕円 428"/>
        <xdr:cNvSpPr/>
      </xdr:nvSpPr>
      <xdr:spPr>
        <a:xfrm>
          <a:off x="9588500" y="132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18673</xdr:rowOff>
    </xdr:from>
    <xdr:ext cx="534377" cy="259045"/>
    <xdr:sp macro="" textlink="">
      <xdr:nvSpPr>
        <xdr:cNvPr id="430" name="テキスト ボックス 429"/>
        <xdr:cNvSpPr txBox="1"/>
      </xdr:nvSpPr>
      <xdr:spPr>
        <a:xfrm>
          <a:off x="9372111" y="133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49009</xdr:rowOff>
    </xdr:from>
    <xdr:to>
      <xdr:col>46</xdr:col>
      <xdr:colOff>38100</xdr:colOff>
      <xdr:row>77</xdr:row>
      <xdr:rowOff>150609</xdr:rowOff>
    </xdr:to>
    <xdr:sp macro="" textlink="">
      <xdr:nvSpPr>
        <xdr:cNvPr id="431" name="楕円 430"/>
        <xdr:cNvSpPr/>
      </xdr:nvSpPr>
      <xdr:spPr>
        <a:xfrm>
          <a:off x="8699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141736</xdr:rowOff>
    </xdr:from>
    <xdr:ext cx="534377" cy="259045"/>
    <xdr:sp macro="" textlink="">
      <xdr:nvSpPr>
        <xdr:cNvPr id="432" name="テキスト ボックス 431"/>
        <xdr:cNvSpPr txBox="1"/>
      </xdr:nvSpPr>
      <xdr:spPr>
        <a:xfrm>
          <a:off x="8483111" y="133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145079</xdr:rowOff>
    </xdr:from>
    <xdr:to>
      <xdr:col>41</xdr:col>
      <xdr:colOff>101600</xdr:colOff>
      <xdr:row>76</xdr:row>
      <xdr:rowOff>75230</xdr:rowOff>
    </xdr:to>
    <xdr:sp macro="" textlink="">
      <xdr:nvSpPr>
        <xdr:cNvPr id="433" name="楕円 432"/>
        <xdr:cNvSpPr/>
      </xdr:nvSpPr>
      <xdr:spPr>
        <a:xfrm>
          <a:off x="7810500" y="130038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91756</xdr:rowOff>
    </xdr:from>
    <xdr:ext cx="534377" cy="259045"/>
    <xdr:sp macro="" textlink="">
      <xdr:nvSpPr>
        <xdr:cNvPr id="434" name="テキスト ボックス 433"/>
        <xdr:cNvSpPr txBox="1"/>
      </xdr:nvSpPr>
      <xdr:spPr>
        <a:xfrm>
          <a:off x="7594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98692</xdr:rowOff>
    </xdr:from>
    <xdr:to>
      <xdr:col>36</xdr:col>
      <xdr:colOff>165100</xdr:colOff>
      <xdr:row>77</xdr:row>
      <xdr:rowOff>28842</xdr:rowOff>
    </xdr:to>
    <xdr:sp macro="" textlink="">
      <xdr:nvSpPr>
        <xdr:cNvPr id="435" name="楕円 434"/>
        <xdr:cNvSpPr/>
      </xdr:nvSpPr>
      <xdr:spPr>
        <a:xfrm>
          <a:off x="6921500" y="131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45369</xdr:rowOff>
    </xdr:from>
    <xdr:ext cx="534377" cy="259045"/>
    <xdr:sp macro="" textlink="">
      <xdr:nvSpPr>
        <xdr:cNvPr id="436" name="テキスト ボックス 435"/>
        <xdr:cNvSpPr txBox="1"/>
      </xdr:nvSpPr>
      <xdr:spPr>
        <a:xfrm>
          <a:off x="6705111" y="129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81897</xdr:rowOff>
    </xdr:from>
    <xdr:to>
      <xdr:col>55</xdr:col>
      <xdr:colOff>0</xdr:colOff>
      <xdr:row>99</xdr:row>
      <xdr:rowOff>82181</xdr:rowOff>
    </xdr:to>
    <xdr:cxnSp macro="">
      <xdr:nvCxnSpPr>
        <xdr:cNvPr id="467" name="直線コネクタ 466"/>
        <xdr:cNvCxnSpPr/>
      </xdr:nvCxnSpPr>
      <xdr:spPr>
        <a:xfrm flipV="1">
          <a:off x="9639300" y="17055447"/>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82181</xdr:rowOff>
    </xdr:from>
    <xdr:to>
      <xdr:col>50</xdr:col>
      <xdr:colOff>114300</xdr:colOff>
      <xdr:row>99</xdr:row>
      <xdr:rowOff>85077</xdr:rowOff>
    </xdr:to>
    <xdr:cxnSp macro="">
      <xdr:nvCxnSpPr>
        <xdr:cNvPr id="470" name="直線コネクタ 469"/>
        <xdr:cNvCxnSpPr/>
      </xdr:nvCxnSpPr>
      <xdr:spPr>
        <a:xfrm flipV="1">
          <a:off x="8750300" y="1705573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85077</xdr:rowOff>
    </xdr:from>
    <xdr:to>
      <xdr:col>45</xdr:col>
      <xdr:colOff>177800</xdr:colOff>
      <xdr:row>99</xdr:row>
      <xdr:rowOff>85215</xdr:rowOff>
    </xdr:to>
    <xdr:cxnSp macro="">
      <xdr:nvCxnSpPr>
        <xdr:cNvPr id="473" name="直線コネクタ 472"/>
        <xdr:cNvCxnSpPr/>
      </xdr:nvCxnSpPr>
      <xdr:spPr>
        <a:xfrm flipV="1">
          <a:off x="7861300" y="1705862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82524</xdr:rowOff>
    </xdr:from>
    <xdr:to>
      <xdr:col>41</xdr:col>
      <xdr:colOff>50800</xdr:colOff>
      <xdr:row>99</xdr:row>
      <xdr:rowOff>85215</xdr:rowOff>
    </xdr:to>
    <xdr:cxnSp macro="">
      <xdr:nvCxnSpPr>
        <xdr:cNvPr id="476" name="直線コネクタ 475"/>
        <xdr:cNvCxnSpPr/>
      </xdr:nvCxnSpPr>
      <xdr:spPr>
        <a:xfrm>
          <a:off x="6972300" y="17056074"/>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31097</xdr:rowOff>
    </xdr:from>
    <xdr:to>
      <xdr:col>55</xdr:col>
      <xdr:colOff>50800</xdr:colOff>
      <xdr:row>99</xdr:row>
      <xdr:rowOff>132697</xdr:rowOff>
    </xdr:to>
    <xdr:sp macro="" textlink="">
      <xdr:nvSpPr>
        <xdr:cNvPr id="486" name="楕円 485"/>
        <xdr:cNvSpPr/>
      </xdr:nvSpPr>
      <xdr:spPr>
        <a:xfrm>
          <a:off x="10426700" y="170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31381</xdr:rowOff>
    </xdr:from>
    <xdr:to>
      <xdr:col>50</xdr:col>
      <xdr:colOff>165100</xdr:colOff>
      <xdr:row>99</xdr:row>
      <xdr:rowOff>132981</xdr:rowOff>
    </xdr:to>
    <xdr:sp macro="" textlink="">
      <xdr:nvSpPr>
        <xdr:cNvPr id="488" name="楕円 487"/>
        <xdr:cNvSpPr/>
      </xdr:nvSpPr>
      <xdr:spPr>
        <a:xfrm>
          <a:off x="9588500" y="1700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124108</xdr:rowOff>
    </xdr:from>
    <xdr:ext cx="534377" cy="259045"/>
    <xdr:sp macro="" textlink="">
      <xdr:nvSpPr>
        <xdr:cNvPr id="489" name="テキスト ボックス 488"/>
        <xdr:cNvSpPr txBox="1"/>
      </xdr:nvSpPr>
      <xdr:spPr>
        <a:xfrm>
          <a:off x="9372111" y="170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34277</xdr:rowOff>
    </xdr:from>
    <xdr:to>
      <xdr:col>46</xdr:col>
      <xdr:colOff>38100</xdr:colOff>
      <xdr:row>99</xdr:row>
      <xdr:rowOff>135877</xdr:rowOff>
    </xdr:to>
    <xdr:sp macro="" textlink="">
      <xdr:nvSpPr>
        <xdr:cNvPr id="490" name="楕円 489"/>
        <xdr:cNvSpPr/>
      </xdr:nvSpPr>
      <xdr:spPr>
        <a:xfrm>
          <a:off x="8699500" y="170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127004</xdr:rowOff>
    </xdr:from>
    <xdr:ext cx="534377" cy="259045"/>
    <xdr:sp macro="" textlink="">
      <xdr:nvSpPr>
        <xdr:cNvPr id="491" name="テキスト ボックス 490"/>
        <xdr:cNvSpPr txBox="1"/>
      </xdr:nvSpPr>
      <xdr:spPr>
        <a:xfrm>
          <a:off x="8483111" y="171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34415</xdr:rowOff>
    </xdr:from>
    <xdr:to>
      <xdr:col>41</xdr:col>
      <xdr:colOff>101600</xdr:colOff>
      <xdr:row>99</xdr:row>
      <xdr:rowOff>136015</xdr:rowOff>
    </xdr:to>
    <xdr:sp macro="" textlink="">
      <xdr:nvSpPr>
        <xdr:cNvPr id="492" name="楕円 491"/>
        <xdr:cNvSpPr/>
      </xdr:nvSpPr>
      <xdr:spPr>
        <a:xfrm>
          <a:off x="7810500" y="170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127142</xdr:rowOff>
    </xdr:from>
    <xdr:ext cx="534377" cy="259045"/>
    <xdr:sp macro="" textlink="">
      <xdr:nvSpPr>
        <xdr:cNvPr id="493" name="テキスト ボックス 492"/>
        <xdr:cNvSpPr txBox="1"/>
      </xdr:nvSpPr>
      <xdr:spPr>
        <a:xfrm>
          <a:off x="7594111" y="171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31724</xdr:rowOff>
    </xdr:from>
    <xdr:to>
      <xdr:col>36</xdr:col>
      <xdr:colOff>165100</xdr:colOff>
      <xdr:row>99</xdr:row>
      <xdr:rowOff>133324</xdr:rowOff>
    </xdr:to>
    <xdr:sp macro="" textlink="">
      <xdr:nvSpPr>
        <xdr:cNvPr id="494" name="楕円 493"/>
        <xdr:cNvSpPr/>
      </xdr:nvSpPr>
      <xdr:spPr>
        <a:xfrm>
          <a:off x="6921500" y="170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124451</xdr:rowOff>
    </xdr:from>
    <xdr:ext cx="534377" cy="259045"/>
    <xdr:sp macro="" textlink="">
      <xdr:nvSpPr>
        <xdr:cNvPr id="495" name="テキスト ボックス 494"/>
        <xdr:cNvSpPr txBox="1"/>
      </xdr:nvSpPr>
      <xdr:spPr>
        <a:xfrm>
          <a:off x="6705111" y="1709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42752</xdr:rowOff>
    </xdr:from>
    <xdr:to>
      <xdr:col>85</xdr:col>
      <xdr:colOff>127000</xdr:colOff>
      <xdr:row>38</xdr:row>
      <xdr:rowOff>95461</xdr:rowOff>
    </xdr:to>
    <xdr:cxnSp macro="">
      <xdr:nvCxnSpPr>
        <xdr:cNvPr id="526" name="直線コネクタ 525"/>
        <xdr:cNvCxnSpPr/>
      </xdr:nvCxnSpPr>
      <xdr:spPr>
        <a:xfrm flipV="1">
          <a:off x="15481300" y="6557852"/>
          <a:ext cx="8382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95461</xdr:rowOff>
    </xdr:from>
    <xdr:to>
      <xdr:col>81</xdr:col>
      <xdr:colOff>50800</xdr:colOff>
      <xdr:row>38</xdr:row>
      <xdr:rowOff>112747</xdr:rowOff>
    </xdr:to>
    <xdr:cxnSp macro="">
      <xdr:nvCxnSpPr>
        <xdr:cNvPr id="529" name="直線コネクタ 528"/>
        <xdr:cNvCxnSpPr/>
      </xdr:nvCxnSpPr>
      <xdr:spPr>
        <a:xfrm flipV="1">
          <a:off x="14592300" y="6610561"/>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112747</xdr:rowOff>
    </xdr:from>
    <xdr:to>
      <xdr:col>76</xdr:col>
      <xdr:colOff>114300</xdr:colOff>
      <xdr:row>38</xdr:row>
      <xdr:rowOff>125450</xdr:rowOff>
    </xdr:to>
    <xdr:cxnSp macro="">
      <xdr:nvCxnSpPr>
        <xdr:cNvPr id="532" name="直線コネクタ 531"/>
        <xdr:cNvCxnSpPr/>
      </xdr:nvCxnSpPr>
      <xdr:spPr>
        <a:xfrm flipV="1">
          <a:off x="13703300" y="662784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103984</xdr:rowOff>
    </xdr:from>
    <xdr:to>
      <xdr:col>71</xdr:col>
      <xdr:colOff>177800</xdr:colOff>
      <xdr:row>38</xdr:row>
      <xdr:rowOff>125450</xdr:rowOff>
    </xdr:to>
    <xdr:cxnSp macro="">
      <xdr:nvCxnSpPr>
        <xdr:cNvPr id="535" name="直線コネクタ 534"/>
        <xdr:cNvCxnSpPr/>
      </xdr:nvCxnSpPr>
      <xdr:spPr>
        <a:xfrm>
          <a:off x="12814300" y="6619084"/>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163402</xdr:rowOff>
    </xdr:from>
    <xdr:to>
      <xdr:col>85</xdr:col>
      <xdr:colOff>177800</xdr:colOff>
      <xdr:row>38</xdr:row>
      <xdr:rowOff>93552</xdr:rowOff>
    </xdr:to>
    <xdr:sp macro="" textlink="">
      <xdr:nvSpPr>
        <xdr:cNvPr id="545" name="楕円 544"/>
        <xdr:cNvSpPr/>
      </xdr:nvSpPr>
      <xdr:spPr>
        <a:xfrm>
          <a:off x="16268700" y="65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78329</xdr:rowOff>
    </xdr:from>
    <xdr:ext cx="534377" cy="259045"/>
    <xdr:sp macro="" textlink="">
      <xdr:nvSpPr>
        <xdr:cNvPr id="546" name="消防費該当値テキスト"/>
        <xdr:cNvSpPr txBox="1"/>
      </xdr:nvSpPr>
      <xdr:spPr>
        <a:xfrm>
          <a:off x="16370300" y="642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44661</xdr:rowOff>
    </xdr:from>
    <xdr:to>
      <xdr:col>81</xdr:col>
      <xdr:colOff>101600</xdr:colOff>
      <xdr:row>38</xdr:row>
      <xdr:rowOff>146261</xdr:rowOff>
    </xdr:to>
    <xdr:sp macro="" textlink="">
      <xdr:nvSpPr>
        <xdr:cNvPr id="547" name="楕円 546"/>
        <xdr:cNvSpPr/>
      </xdr:nvSpPr>
      <xdr:spPr>
        <a:xfrm>
          <a:off x="15430500" y="65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137388</xdr:rowOff>
    </xdr:from>
    <xdr:ext cx="534377" cy="259045"/>
    <xdr:sp macro="" textlink="">
      <xdr:nvSpPr>
        <xdr:cNvPr id="548" name="テキスト ボックス 547"/>
        <xdr:cNvSpPr txBox="1"/>
      </xdr:nvSpPr>
      <xdr:spPr>
        <a:xfrm>
          <a:off x="15214111" y="66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61947</xdr:rowOff>
    </xdr:from>
    <xdr:to>
      <xdr:col>76</xdr:col>
      <xdr:colOff>165100</xdr:colOff>
      <xdr:row>38</xdr:row>
      <xdr:rowOff>163547</xdr:rowOff>
    </xdr:to>
    <xdr:sp macro="" textlink="">
      <xdr:nvSpPr>
        <xdr:cNvPr id="549" name="楕円 548"/>
        <xdr:cNvSpPr/>
      </xdr:nvSpPr>
      <xdr:spPr>
        <a:xfrm>
          <a:off x="14541500" y="65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154674</xdr:rowOff>
    </xdr:from>
    <xdr:ext cx="534377" cy="259045"/>
    <xdr:sp macro="" textlink="">
      <xdr:nvSpPr>
        <xdr:cNvPr id="550" name="テキスト ボックス 549"/>
        <xdr:cNvSpPr txBox="1"/>
      </xdr:nvSpPr>
      <xdr:spPr>
        <a:xfrm>
          <a:off x="14325111" y="66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74650</xdr:rowOff>
    </xdr:from>
    <xdr:to>
      <xdr:col>72</xdr:col>
      <xdr:colOff>38100</xdr:colOff>
      <xdr:row>39</xdr:row>
      <xdr:rowOff>4800</xdr:rowOff>
    </xdr:to>
    <xdr:sp macro="" textlink="">
      <xdr:nvSpPr>
        <xdr:cNvPr id="551" name="楕円 550"/>
        <xdr:cNvSpPr/>
      </xdr:nvSpPr>
      <xdr:spPr>
        <a:xfrm>
          <a:off x="13652500" y="65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167377</xdr:rowOff>
    </xdr:from>
    <xdr:ext cx="534377" cy="259045"/>
    <xdr:sp macro="" textlink="">
      <xdr:nvSpPr>
        <xdr:cNvPr id="552" name="テキスト ボックス 551"/>
        <xdr:cNvSpPr txBox="1"/>
      </xdr:nvSpPr>
      <xdr:spPr>
        <a:xfrm>
          <a:off x="13436111" y="66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53184</xdr:rowOff>
    </xdr:from>
    <xdr:to>
      <xdr:col>67</xdr:col>
      <xdr:colOff>101600</xdr:colOff>
      <xdr:row>38</xdr:row>
      <xdr:rowOff>154784</xdr:rowOff>
    </xdr:to>
    <xdr:sp macro="" textlink="">
      <xdr:nvSpPr>
        <xdr:cNvPr id="553" name="楕円 552"/>
        <xdr:cNvSpPr/>
      </xdr:nvSpPr>
      <xdr:spPr>
        <a:xfrm>
          <a:off x="12763500" y="65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145911</xdr:rowOff>
    </xdr:from>
    <xdr:ext cx="534377" cy="259045"/>
    <xdr:sp macro="" textlink="">
      <xdr:nvSpPr>
        <xdr:cNvPr id="554" name="テキスト ボックス 553"/>
        <xdr:cNvSpPr txBox="1"/>
      </xdr:nvSpPr>
      <xdr:spPr>
        <a:xfrm>
          <a:off x="12547111" y="666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45348</xdr:rowOff>
    </xdr:from>
    <xdr:to>
      <xdr:col>85</xdr:col>
      <xdr:colOff>127000</xdr:colOff>
      <xdr:row>57</xdr:row>
      <xdr:rowOff>77022</xdr:rowOff>
    </xdr:to>
    <xdr:cxnSp macro="">
      <xdr:nvCxnSpPr>
        <xdr:cNvPr id="581" name="直線コネクタ 580"/>
        <xdr:cNvCxnSpPr/>
      </xdr:nvCxnSpPr>
      <xdr:spPr>
        <a:xfrm flipV="1">
          <a:off x="15481300" y="9817998"/>
          <a:ext cx="8382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69433</xdr:rowOff>
    </xdr:from>
    <xdr:to>
      <xdr:col>81</xdr:col>
      <xdr:colOff>50800</xdr:colOff>
      <xdr:row>57</xdr:row>
      <xdr:rowOff>77022</xdr:rowOff>
    </xdr:to>
    <xdr:cxnSp macro="">
      <xdr:nvCxnSpPr>
        <xdr:cNvPr id="584" name="直線コネクタ 583"/>
        <xdr:cNvCxnSpPr/>
      </xdr:nvCxnSpPr>
      <xdr:spPr>
        <a:xfrm>
          <a:off x="14592300" y="984208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61985</xdr:rowOff>
    </xdr:from>
    <xdr:to>
      <xdr:col>76</xdr:col>
      <xdr:colOff>114300</xdr:colOff>
      <xdr:row>57</xdr:row>
      <xdr:rowOff>69433</xdr:rowOff>
    </xdr:to>
    <xdr:cxnSp macro="">
      <xdr:nvCxnSpPr>
        <xdr:cNvPr id="587" name="直線コネクタ 586"/>
        <xdr:cNvCxnSpPr/>
      </xdr:nvCxnSpPr>
      <xdr:spPr>
        <a:xfrm>
          <a:off x="13703300" y="9834635"/>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123414</xdr:rowOff>
    </xdr:from>
    <xdr:to>
      <xdr:col>71</xdr:col>
      <xdr:colOff>177800</xdr:colOff>
      <xdr:row>57</xdr:row>
      <xdr:rowOff>61985</xdr:rowOff>
    </xdr:to>
    <xdr:cxnSp macro="">
      <xdr:nvCxnSpPr>
        <xdr:cNvPr id="590" name="直線コネクタ 589"/>
        <xdr:cNvCxnSpPr/>
      </xdr:nvCxnSpPr>
      <xdr:spPr>
        <a:xfrm>
          <a:off x="12814300" y="9724614"/>
          <a:ext cx="889000" cy="1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165998</xdr:rowOff>
    </xdr:from>
    <xdr:to>
      <xdr:col>85</xdr:col>
      <xdr:colOff>177800</xdr:colOff>
      <xdr:row>57</xdr:row>
      <xdr:rowOff>96148</xdr:rowOff>
    </xdr:to>
    <xdr:sp macro="" textlink="">
      <xdr:nvSpPr>
        <xdr:cNvPr id="600" name="楕円 599"/>
        <xdr:cNvSpPr/>
      </xdr:nvSpPr>
      <xdr:spPr>
        <a:xfrm>
          <a:off x="16268700" y="97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80925</xdr:rowOff>
    </xdr:from>
    <xdr:ext cx="534377" cy="259045"/>
    <xdr:sp macro="" textlink="">
      <xdr:nvSpPr>
        <xdr:cNvPr id="601" name="教育費該当値テキスト"/>
        <xdr:cNvSpPr txBox="1"/>
      </xdr:nvSpPr>
      <xdr:spPr>
        <a:xfrm>
          <a:off x="16370300" y="968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26222</xdr:rowOff>
    </xdr:from>
    <xdr:to>
      <xdr:col>81</xdr:col>
      <xdr:colOff>101600</xdr:colOff>
      <xdr:row>57</xdr:row>
      <xdr:rowOff>127822</xdr:rowOff>
    </xdr:to>
    <xdr:sp macro="" textlink="">
      <xdr:nvSpPr>
        <xdr:cNvPr id="602" name="楕円 601"/>
        <xdr:cNvSpPr/>
      </xdr:nvSpPr>
      <xdr:spPr>
        <a:xfrm>
          <a:off x="15430500" y="97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118949</xdr:rowOff>
    </xdr:from>
    <xdr:ext cx="534377" cy="259045"/>
    <xdr:sp macro="" textlink="">
      <xdr:nvSpPr>
        <xdr:cNvPr id="603" name="テキスト ボックス 602"/>
        <xdr:cNvSpPr txBox="1"/>
      </xdr:nvSpPr>
      <xdr:spPr>
        <a:xfrm>
          <a:off x="15214111" y="98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18633</xdr:rowOff>
    </xdr:from>
    <xdr:to>
      <xdr:col>76</xdr:col>
      <xdr:colOff>165100</xdr:colOff>
      <xdr:row>57</xdr:row>
      <xdr:rowOff>120233</xdr:rowOff>
    </xdr:to>
    <xdr:sp macro="" textlink="">
      <xdr:nvSpPr>
        <xdr:cNvPr id="604" name="楕円 603"/>
        <xdr:cNvSpPr/>
      </xdr:nvSpPr>
      <xdr:spPr>
        <a:xfrm>
          <a:off x="14541500" y="9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111360</xdr:rowOff>
    </xdr:from>
    <xdr:ext cx="534377" cy="259045"/>
    <xdr:sp macro="" textlink="">
      <xdr:nvSpPr>
        <xdr:cNvPr id="605" name="テキスト ボックス 604"/>
        <xdr:cNvSpPr txBox="1"/>
      </xdr:nvSpPr>
      <xdr:spPr>
        <a:xfrm>
          <a:off x="14325111" y="98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11185</xdr:rowOff>
    </xdr:from>
    <xdr:to>
      <xdr:col>72</xdr:col>
      <xdr:colOff>38100</xdr:colOff>
      <xdr:row>57</xdr:row>
      <xdr:rowOff>112785</xdr:rowOff>
    </xdr:to>
    <xdr:sp macro="" textlink="">
      <xdr:nvSpPr>
        <xdr:cNvPr id="606" name="楕円 605"/>
        <xdr:cNvSpPr/>
      </xdr:nvSpPr>
      <xdr:spPr>
        <a:xfrm>
          <a:off x="13652500" y="97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103912</xdr:rowOff>
    </xdr:from>
    <xdr:ext cx="534377" cy="259045"/>
    <xdr:sp macro="" textlink="">
      <xdr:nvSpPr>
        <xdr:cNvPr id="607" name="テキスト ボックス 606"/>
        <xdr:cNvSpPr txBox="1"/>
      </xdr:nvSpPr>
      <xdr:spPr>
        <a:xfrm>
          <a:off x="13436111" y="98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72614</xdr:rowOff>
    </xdr:from>
    <xdr:to>
      <xdr:col>67</xdr:col>
      <xdr:colOff>101600</xdr:colOff>
      <xdr:row>57</xdr:row>
      <xdr:rowOff>2764</xdr:rowOff>
    </xdr:to>
    <xdr:sp macro="" textlink="">
      <xdr:nvSpPr>
        <xdr:cNvPr id="608" name="楕円 607"/>
        <xdr:cNvSpPr/>
      </xdr:nvSpPr>
      <xdr:spPr>
        <a:xfrm>
          <a:off x="12763500" y="967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19291</xdr:rowOff>
    </xdr:from>
    <xdr:ext cx="534377" cy="259045"/>
    <xdr:sp macro="" textlink="">
      <xdr:nvSpPr>
        <xdr:cNvPr id="609" name="テキスト ボックス 608"/>
        <xdr:cNvSpPr txBox="1"/>
      </xdr:nvSpPr>
      <xdr:spPr>
        <a:xfrm>
          <a:off x="12547111" y="94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27608</xdr:rowOff>
    </xdr:from>
    <xdr:to>
      <xdr:col>85</xdr:col>
      <xdr:colOff>127000</xdr:colOff>
      <xdr:row>97</xdr:row>
      <xdr:rowOff>39751</xdr:rowOff>
    </xdr:to>
    <xdr:cxnSp macro="">
      <xdr:nvCxnSpPr>
        <xdr:cNvPr id="693" name="直線コネクタ 692"/>
        <xdr:cNvCxnSpPr/>
      </xdr:nvCxnSpPr>
      <xdr:spPr>
        <a:xfrm flipV="1">
          <a:off x="15481300" y="16658258"/>
          <a:ext cx="8382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39751</xdr:rowOff>
    </xdr:from>
    <xdr:to>
      <xdr:col>81</xdr:col>
      <xdr:colOff>50800</xdr:colOff>
      <xdr:row>97</xdr:row>
      <xdr:rowOff>42582</xdr:rowOff>
    </xdr:to>
    <xdr:cxnSp macro="">
      <xdr:nvCxnSpPr>
        <xdr:cNvPr id="696" name="直線コネクタ 695"/>
        <xdr:cNvCxnSpPr/>
      </xdr:nvCxnSpPr>
      <xdr:spPr>
        <a:xfrm flipV="1">
          <a:off x="14592300" y="16670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22264</xdr:rowOff>
    </xdr:from>
    <xdr:to>
      <xdr:col>76</xdr:col>
      <xdr:colOff>114300</xdr:colOff>
      <xdr:row>97</xdr:row>
      <xdr:rowOff>42582</xdr:rowOff>
    </xdr:to>
    <xdr:cxnSp macro="">
      <xdr:nvCxnSpPr>
        <xdr:cNvPr id="699" name="直線コネクタ 698"/>
        <xdr:cNvCxnSpPr/>
      </xdr:nvCxnSpPr>
      <xdr:spPr>
        <a:xfrm>
          <a:off x="13703300" y="16652914"/>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17847</xdr:rowOff>
    </xdr:from>
    <xdr:to>
      <xdr:col>71</xdr:col>
      <xdr:colOff>177800</xdr:colOff>
      <xdr:row>97</xdr:row>
      <xdr:rowOff>22264</xdr:rowOff>
    </xdr:to>
    <xdr:cxnSp macro="">
      <xdr:nvCxnSpPr>
        <xdr:cNvPr id="702" name="直線コネクタ 701"/>
        <xdr:cNvCxnSpPr/>
      </xdr:nvCxnSpPr>
      <xdr:spPr>
        <a:xfrm>
          <a:off x="12814300" y="16648497"/>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148258</xdr:rowOff>
    </xdr:from>
    <xdr:to>
      <xdr:col>85</xdr:col>
      <xdr:colOff>177800</xdr:colOff>
      <xdr:row>97</xdr:row>
      <xdr:rowOff>78408</xdr:rowOff>
    </xdr:to>
    <xdr:sp macro="" textlink="">
      <xdr:nvSpPr>
        <xdr:cNvPr id="712" name="楕円 711"/>
        <xdr:cNvSpPr/>
      </xdr:nvSpPr>
      <xdr:spPr>
        <a:xfrm>
          <a:off x="16268700" y="1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126685</xdr:rowOff>
    </xdr:from>
    <xdr:ext cx="534377" cy="259045"/>
    <xdr:sp macro="" textlink="">
      <xdr:nvSpPr>
        <xdr:cNvPr id="713" name="公債費該当値テキスト"/>
        <xdr:cNvSpPr txBox="1"/>
      </xdr:nvSpPr>
      <xdr:spPr>
        <a:xfrm>
          <a:off x="16370300" y="165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160401</xdr:rowOff>
    </xdr:from>
    <xdr:to>
      <xdr:col>81</xdr:col>
      <xdr:colOff>101600</xdr:colOff>
      <xdr:row>97</xdr:row>
      <xdr:rowOff>90551</xdr:rowOff>
    </xdr:to>
    <xdr:sp macro="" textlink="">
      <xdr:nvSpPr>
        <xdr:cNvPr id="714" name="楕円 713"/>
        <xdr:cNvSpPr/>
      </xdr:nvSpPr>
      <xdr:spPr>
        <a:xfrm>
          <a:off x="15430500" y="16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81678</xdr:rowOff>
    </xdr:from>
    <xdr:ext cx="534377" cy="259045"/>
    <xdr:sp macro="" textlink="">
      <xdr:nvSpPr>
        <xdr:cNvPr id="715" name="テキスト ボックス 714"/>
        <xdr:cNvSpPr txBox="1"/>
      </xdr:nvSpPr>
      <xdr:spPr>
        <a:xfrm>
          <a:off x="15214111" y="167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163232</xdr:rowOff>
    </xdr:from>
    <xdr:to>
      <xdr:col>76</xdr:col>
      <xdr:colOff>165100</xdr:colOff>
      <xdr:row>97</xdr:row>
      <xdr:rowOff>93382</xdr:rowOff>
    </xdr:to>
    <xdr:sp macro="" textlink="">
      <xdr:nvSpPr>
        <xdr:cNvPr id="716" name="楕円 715"/>
        <xdr:cNvSpPr/>
      </xdr:nvSpPr>
      <xdr:spPr>
        <a:xfrm>
          <a:off x="14541500" y="166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84509</xdr:rowOff>
    </xdr:from>
    <xdr:ext cx="534377" cy="259045"/>
    <xdr:sp macro="" textlink="">
      <xdr:nvSpPr>
        <xdr:cNvPr id="717" name="テキスト ボックス 716"/>
        <xdr:cNvSpPr txBox="1"/>
      </xdr:nvSpPr>
      <xdr:spPr>
        <a:xfrm>
          <a:off x="14325111" y="167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142914</xdr:rowOff>
    </xdr:from>
    <xdr:to>
      <xdr:col>72</xdr:col>
      <xdr:colOff>38100</xdr:colOff>
      <xdr:row>97</xdr:row>
      <xdr:rowOff>73064</xdr:rowOff>
    </xdr:to>
    <xdr:sp macro="" textlink="">
      <xdr:nvSpPr>
        <xdr:cNvPr id="718" name="楕円 717"/>
        <xdr:cNvSpPr/>
      </xdr:nvSpPr>
      <xdr:spPr>
        <a:xfrm>
          <a:off x="13652500" y="166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64191</xdr:rowOff>
    </xdr:from>
    <xdr:ext cx="534377" cy="259045"/>
    <xdr:sp macro="" textlink="">
      <xdr:nvSpPr>
        <xdr:cNvPr id="719" name="テキスト ボックス 718"/>
        <xdr:cNvSpPr txBox="1"/>
      </xdr:nvSpPr>
      <xdr:spPr>
        <a:xfrm>
          <a:off x="13436111" y="166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138497</xdr:rowOff>
    </xdr:from>
    <xdr:to>
      <xdr:col>67</xdr:col>
      <xdr:colOff>101600</xdr:colOff>
      <xdr:row>97</xdr:row>
      <xdr:rowOff>68647</xdr:rowOff>
    </xdr:to>
    <xdr:sp macro="" textlink="">
      <xdr:nvSpPr>
        <xdr:cNvPr id="720" name="楕円 719"/>
        <xdr:cNvSpPr/>
      </xdr:nvSpPr>
      <xdr:spPr>
        <a:xfrm>
          <a:off x="12763500" y="16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59774</xdr:rowOff>
    </xdr:from>
    <xdr:ext cx="534377" cy="259045"/>
    <xdr:sp macro="" textlink="">
      <xdr:nvSpPr>
        <xdr:cNvPr id="721" name="テキスト ボックス 720"/>
        <xdr:cNvSpPr txBox="1"/>
      </xdr:nvSpPr>
      <xdr:spPr>
        <a:xfrm>
          <a:off x="12547111" y="166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変動の大きいものについて、商工費（住民一人当たり</a:t>
          </a:r>
          <a:r>
            <a:rPr kumimoji="1" lang="en-US" altLang="ja-JP" sz="1100">
              <a:solidFill>
                <a:schemeClr val="dk1"/>
              </a:solidFill>
              <a:effectLst/>
              <a:latin typeface="+mn-lt"/>
              <a:ea typeface="+mn-ea"/>
              <a:cs typeface="+mn-cs"/>
            </a:rPr>
            <a:t>24,579</a:t>
          </a:r>
          <a:r>
            <a:rPr kumimoji="1" lang="ja-JP" altLang="ja-JP" sz="1100">
              <a:solidFill>
                <a:schemeClr val="dk1"/>
              </a:solidFill>
              <a:effectLst/>
              <a:latin typeface="+mn-lt"/>
              <a:ea typeface="+mn-ea"/>
              <a:cs typeface="+mn-cs"/>
            </a:rPr>
            <a:t>円）では地方創生拠点整備事業</a:t>
          </a:r>
          <a:r>
            <a:rPr kumimoji="1" lang="en-US" altLang="ja-JP" sz="1100">
              <a:solidFill>
                <a:schemeClr val="dk1"/>
              </a:solidFill>
              <a:effectLst/>
              <a:latin typeface="+mn-lt"/>
              <a:ea typeface="+mn-ea"/>
              <a:cs typeface="+mn-cs"/>
            </a:rPr>
            <a:t>67,595</a:t>
          </a:r>
          <a:r>
            <a:rPr kumimoji="1" lang="ja-JP" altLang="ja-JP" sz="1100">
              <a:solidFill>
                <a:schemeClr val="dk1"/>
              </a:solidFill>
              <a:effectLst/>
              <a:latin typeface="+mn-lt"/>
              <a:ea typeface="+mn-ea"/>
              <a:cs typeface="+mn-cs"/>
            </a:rPr>
            <a:t>千円増、農業経営体育成支援条件整備費補助金</a:t>
          </a:r>
          <a:r>
            <a:rPr kumimoji="1" lang="en-US" altLang="ja-JP" sz="1100">
              <a:solidFill>
                <a:schemeClr val="dk1"/>
              </a:solidFill>
              <a:effectLst/>
              <a:latin typeface="+mn-lt"/>
              <a:ea typeface="+mn-ea"/>
              <a:cs typeface="+mn-cs"/>
            </a:rPr>
            <a:t>1,236</a:t>
          </a:r>
          <a:r>
            <a:rPr kumimoji="1" lang="ja-JP" altLang="ja-JP" sz="1100">
              <a:solidFill>
                <a:schemeClr val="dk1"/>
              </a:solidFill>
              <a:effectLst/>
              <a:latin typeface="+mn-lt"/>
              <a:ea typeface="+mn-ea"/>
              <a:cs typeface="+mn-cs"/>
            </a:rPr>
            <a:t>千円増となったことにより前年度より大きく上昇した。</a:t>
          </a:r>
          <a:endParaRPr lang="ja-JP" altLang="ja-JP" sz="1400">
            <a:effectLst/>
          </a:endParaRPr>
        </a:p>
        <a:p>
          <a:r>
            <a:rPr kumimoji="1" lang="ja-JP" altLang="ja-JP" sz="1100">
              <a:solidFill>
                <a:schemeClr val="dk1"/>
              </a:solidFill>
              <a:effectLst/>
              <a:latin typeface="+mn-lt"/>
              <a:ea typeface="+mn-ea"/>
              <a:cs typeface="+mn-cs"/>
            </a:rPr>
            <a:t>各コストは類似団体内平均は多くの項目で下回っているものの、人口規模が少ないため、多くの項目で全国平均、県内平均を上回っている。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実質単年度収支の悪化の要因としては各種計画等の更新が重なったこと、公債費が増となったことなどによるものである。今後も歳入確保・歳出削減に努め、基金残高の適正化に努める。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全会計とも黒字である。今後も引き続き健全な財政運営を行うこととする。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3995853</v>
      </c>
      <c r="BO4" s="441"/>
      <c r="BP4" s="441"/>
      <c r="BQ4" s="441"/>
      <c r="BR4" s="441"/>
      <c r="BS4" s="441"/>
      <c r="BT4" s="441"/>
      <c r="BU4" s="442"/>
      <c r="BV4" s="440">
        <v>4020875</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5.2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3848728</v>
      </c>
      <c r="BO5" s="446"/>
      <c r="BP5" s="446"/>
      <c r="BQ5" s="446"/>
      <c r="BR5" s="446"/>
      <c r="BS5" s="446"/>
      <c r="BT5" s="446"/>
      <c r="BU5" s="447"/>
      <c r="BV5" s="445">
        <v>3865046</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94.9</v>
      </c>
      <c r="CU5" s="416"/>
      <c r="CV5" s="416"/>
      <c r="CW5" s="416"/>
      <c r="CX5" s="416"/>
      <c r="CY5" s="416"/>
      <c r="CZ5" s="416"/>
      <c r="DA5" s="417"/>
      <c r="DB5" s="415">
        <v>94.8</v>
      </c>
      <c r="DC5" s="416"/>
      <c r="DD5" s="416"/>
      <c r="DE5" s="416"/>
      <c r="DF5" s="416"/>
      <c r="DG5" s="416"/>
      <c r="DH5" s="416"/>
      <c r="DI5" s="417"/>
      <c r="DJ5" s="165"/>
      <c r="DK5" s="165"/>
      <c r="DL5" s="165"/>
      <c r="DM5" s="165"/>
      <c r="DN5" s="165"/>
      <c r="DO5" s="165"/>
    </row>
    <row r="6" spans="1:119" ht="18.75" customHeight="1">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97</v>
      </c>
      <c r="AV6" s="503"/>
      <c r="AW6" s="503"/>
      <c r="AX6" s="503"/>
      <c r="AY6" s="425" t="s">
        <v>98</v>
      </c>
      <c r="AZ6" s="426"/>
      <c r="BA6" s="426"/>
      <c r="BB6" s="426"/>
      <c r="BC6" s="426"/>
      <c r="BD6" s="426"/>
      <c r="BE6" s="426"/>
      <c r="BF6" s="426"/>
      <c r="BG6" s="426"/>
      <c r="BH6" s="426"/>
      <c r="BI6" s="426"/>
      <c r="BJ6" s="426"/>
      <c r="BK6" s="426"/>
      <c r="BL6" s="426"/>
      <c r="BM6" s="427"/>
      <c r="BN6" s="445">
        <v>147125</v>
      </c>
      <c r="BO6" s="446"/>
      <c r="BP6" s="446"/>
      <c r="BQ6" s="446"/>
      <c r="BR6" s="446"/>
      <c r="BS6" s="446"/>
      <c r="BT6" s="446"/>
      <c r="BU6" s="447"/>
      <c r="BV6" s="445">
        <v>155829</v>
      </c>
      <c r="BW6" s="446"/>
      <c r="BX6" s="446"/>
      <c r="BY6" s="446"/>
      <c r="BZ6" s="446"/>
      <c r="CA6" s="446"/>
      <c r="CB6" s="446"/>
      <c r="CC6" s="447"/>
      <c r="CD6" s="454" t="s">
        <v>99</v>
      </c>
      <c r="CE6" s="455"/>
      <c r="CF6" s="455"/>
      <c r="CG6" s="455"/>
      <c r="CH6" s="455"/>
      <c r="CI6" s="455"/>
      <c r="CJ6" s="455"/>
      <c r="CK6" s="455"/>
      <c r="CL6" s="455"/>
      <c r="CM6" s="455"/>
      <c r="CN6" s="455"/>
      <c r="CO6" s="455"/>
      <c r="CP6" s="455"/>
      <c r="CQ6" s="455"/>
      <c r="CR6" s="455"/>
      <c r="CS6" s="456"/>
      <c r="CT6" s="595">
        <v>100.5</v>
      </c>
      <c r="CU6" s="596"/>
      <c r="CV6" s="596"/>
      <c r="CW6" s="596"/>
      <c r="CX6" s="596"/>
      <c r="CY6" s="596"/>
      <c r="CZ6" s="596"/>
      <c r="DA6" s="597"/>
      <c r="DB6" s="595">
        <v>100.2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100</v>
      </c>
      <c r="AN7" s="419"/>
      <c r="AO7" s="419"/>
      <c r="AP7" s="419"/>
      <c r="AQ7" s="419"/>
      <c r="AR7" s="419"/>
      <c r="AS7" s="419"/>
      <c r="AT7" s="420"/>
      <c r="AU7" s="502" t="s">
        <v>89</v>
      </c>
      <c r="AV7" s="503"/>
      <c r="AW7" s="503"/>
      <c r="AX7" s="503"/>
      <c r="AY7" s="425" t="s">
        <v>101</v>
      </c>
      <c r="AZ7" s="426"/>
      <c r="BA7" s="426"/>
      <c r="BB7" s="426"/>
      <c r="BC7" s="426"/>
      <c r="BD7" s="426"/>
      <c r="BE7" s="426"/>
      <c r="BF7" s="426"/>
      <c r="BG7" s="426"/>
      <c r="BH7" s="426"/>
      <c r="BI7" s="426"/>
      <c r="BJ7" s="426"/>
      <c r="BK7" s="426"/>
      <c r="BL7" s="426"/>
      <c r="BM7" s="427"/>
      <c r="BN7" s="445">
        <v>28818</v>
      </c>
      <c r="BO7" s="446"/>
      <c r="BP7" s="446"/>
      <c r="BQ7" s="446"/>
      <c r="BR7" s="446"/>
      <c r="BS7" s="446"/>
      <c r="BT7" s="446"/>
      <c r="BU7" s="447"/>
      <c r="BV7" s="445">
        <v>32063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2342628</v>
      </c>
      <c r="CU7" s="446"/>
      <c r="CV7" s="446"/>
      <c r="CW7" s="446"/>
      <c r="CX7" s="446"/>
      <c r="CY7" s="446"/>
      <c r="CZ7" s="446"/>
      <c r="DA7" s="447"/>
      <c r="DB7" s="445">
        <v>2359228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118307</v>
      </c>
      <c r="BO8" s="446"/>
      <c r="BP8" s="446"/>
      <c r="BQ8" s="446"/>
      <c r="BR8" s="446"/>
      <c r="BS8" s="446"/>
      <c r="BT8" s="446"/>
      <c r="BU8" s="447"/>
      <c r="BV8" s="445">
        <v>123766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0.38</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7039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-5459</v>
      </c>
      <c r="BO9" s="446"/>
      <c r="BP9" s="446"/>
      <c r="BQ9" s="446"/>
      <c r="BR9" s="446"/>
      <c r="BS9" s="446"/>
      <c r="BT9" s="446"/>
      <c r="BU9" s="447"/>
      <c r="BV9" s="445">
        <v>-49710</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14.3</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114</v>
      </c>
      <c r="M10" s="419"/>
      <c r="N10" s="419"/>
      <c r="O10" s="419"/>
      <c r="P10" s="419"/>
      <c r="Q10" s="420"/>
      <c r="R10" s="421">
        <v>7500</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67139</v>
      </c>
      <c r="BO10" s="446"/>
      <c r="BP10" s="446"/>
      <c r="BQ10" s="446"/>
      <c r="BR10" s="446"/>
      <c r="BS10" s="446"/>
      <c r="BT10" s="446"/>
      <c r="BU10" s="447"/>
      <c r="BV10" s="445">
        <v>115595</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116</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c r="A12" s="166"/>
      <c r="B12" s="561" t="s">
        <v>126</v>
      </c>
      <c r="C12" s="562"/>
      <c r="D12" s="562"/>
      <c r="E12" s="562"/>
      <c r="F12" s="562"/>
      <c r="G12" s="562"/>
      <c r="H12" s="562"/>
      <c r="I12" s="562"/>
      <c r="J12" s="562"/>
      <c r="K12" s="563"/>
      <c r="L12" s="570" t="s">
        <v>127</v>
      </c>
      <c r="M12" s="571"/>
      <c r="N12" s="571"/>
      <c r="O12" s="571"/>
      <c r="P12" s="571"/>
      <c r="Q12" s="572"/>
      <c r="R12" s="573">
        <v>7146</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98275</v>
      </c>
      <c r="BO12" s="446"/>
      <c r="BP12" s="446"/>
      <c r="BQ12" s="446"/>
      <c r="BR12" s="446"/>
      <c r="BS12" s="446"/>
      <c r="BT12" s="446"/>
      <c r="BU12" s="447"/>
      <c r="BV12" s="445">
        <v>65700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7085</v>
      </c>
      <c r="S13" s="549"/>
      <c r="T13" s="549"/>
      <c r="U13" s="549"/>
      <c r="V13" s="550"/>
      <c r="W13" s="536" t="s">
        <v>136</v>
      </c>
      <c r="X13" s="458"/>
      <c r="Y13" s="458"/>
      <c r="Z13" s="458"/>
      <c r="AA13" s="458"/>
      <c r="AB13" s="459"/>
      <c r="AC13" s="421">
        <v>137</v>
      </c>
      <c r="AD13" s="422"/>
      <c r="AE13" s="422"/>
      <c r="AF13" s="422"/>
      <c r="AG13" s="423"/>
      <c r="AH13" s="421">
        <v>61</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-36595</v>
      </c>
      <c r="BO13" s="446"/>
      <c r="BP13" s="446"/>
      <c r="BQ13" s="446"/>
      <c r="BR13" s="446"/>
      <c r="BS13" s="446"/>
      <c r="BT13" s="446"/>
      <c r="BU13" s="447"/>
      <c r="BV13" s="445">
        <v>185</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11.9</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7263</v>
      </c>
      <c r="S14" s="549"/>
      <c r="T14" s="549"/>
      <c r="U14" s="549"/>
      <c r="V14" s="550"/>
      <c r="W14" s="551"/>
      <c r="X14" s="461"/>
      <c r="Y14" s="461"/>
      <c r="Z14" s="461"/>
      <c r="AA14" s="461"/>
      <c r="AB14" s="462"/>
      <c r="AC14" s="541">
        <v>4.4000000000000004</v>
      </c>
      <c r="AD14" s="542"/>
      <c r="AE14" s="542"/>
      <c r="AF14" s="542"/>
      <c r="AG14" s="543"/>
      <c r="AH14" s="541">
        <v>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134</v>
      </c>
      <c r="CU14" s="553"/>
      <c r="CV14" s="553"/>
      <c r="CW14" s="553"/>
      <c r="CX14" s="553"/>
      <c r="CY14" s="553"/>
      <c r="CZ14" s="553"/>
      <c r="DA14" s="554"/>
      <c r="DB14" s="552" t="s">
        <v>134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143</v>
      </c>
      <c r="N15" s="546"/>
      <c r="O15" s="546"/>
      <c r="P15" s="546"/>
      <c r="Q15" s="547"/>
      <c r="R15" s="548">
        <v>7215</v>
      </c>
      <c r="S15" s="549"/>
      <c r="T15" s="549"/>
      <c r="U15" s="549"/>
      <c r="V15" s="550"/>
      <c r="W15" s="536" t="s">
        <v>144</v>
      </c>
      <c r="X15" s="458"/>
      <c r="Y15" s="458"/>
      <c r="Z15" s="458"/>
      <c r="AA15" s="458"/>
      <c r="AB15" s="459"/>
      <c r="AC15" s="421">
        <v>1252</v>
      </c>
      <c r="AD15" s="422"/>
      <c r="AE15" s="422"/>
      <c r="AF15" s="422"/>
      <c r="AG15" s="423"/>
      <c r="AH15" s="421">
        <v>1355</v>
      </c>
      <c r="AI15" s="422"/>
      <c r="AJ15" s="422"/>
      <c r="AK15" s="422"/>
      <c r="AL15" s="424"/>
      <c r="AM15" s="514"/>
      <c r="AN15" s="419"/>
      <c r="AO15" s="419"/>
      <c r="AP15" s="419"/>
      <c r="AQ15" s="419"/>
      <c r="AR15" s="419"/>
      <c r="AS15" s="419"/>
      <c r="AT15" s="420"/>
      <c r="AU15" s="502"/>
      <c r="AV15" s="503"/>
      <c r="AW15" s="503"/>
      <c r="AX15" s="503"/>
      <c r="AY15" s="437" t="s">
        <v>145</v>
      </c>
      <c r="AZ15" s="438"/>
      <c r="BA15" s="438"/>
      <c r="BB15" s="438"/>
      <c r="BC15" s="438"/>
      <c r="BD15" s="438"/>
      <c r="BE15" s="438"/>
      <c r="BF15" s="438"/>
      <c r="BG15" s="438"/>
      <c r="BH15" s="438"/>
      <c r="BI15" s="438"/>
      <c r="BJ15" s="438"/>
      <c r="BK15" s="438"/>
      <c r="BL15" s="438"/>
      <c r="BM15" s="439"/>
      <c r="BN15" s="440">
        <v>757129</v>
      </c>
      <c r="BO15" s="441"/>
      <c r="BP15" s="441"/>
      <c r="BQ15" s="441"/>
      <c r="BR15" s="441"/>
      <c r="BS15" s="441"/>
      <c r="BT15" s="441"/>
      <c r="BU15" s="442"/>
      <c r="BV15" s="440">
        <v>769235</v>
      </c>
      <c r="BW15" s="441"/>
      <c r="BX15" s="441"/>
      <c r="BY15" s="441"/>
      <c r="BZ15" s="441"/>
      <c r="CA15" s="441"/>
      <c r="CB15" s="441"/>
      <c r="CC15" s="442"/>
      <c r="CD15" s="555" t="s">
        <v>146</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147</v>
      </c>
      <c r="M16" s="539"/>
      <c r="N16" s="539"/>
      <c r="O16" s="539"/>
      <c r="P16" s="539"/>
      <c r="Q16" s="540"/>
      <c r="R16" s="533" t="s">
        <v>148</v>
      </c>
      <c r="S16" s="534"/>
      <c r="T16" s="534"/>
      <c r="U16" s="534"/>
      <c r="V16" s="535"/>
      <c r="W16" s="551"/>
      <c r="X16" s="461"/>
      <c r="Y16" s="461"/>
      <c r="Z16" s="461"/>
      <c r="AA16" s="461"/>
      <c r="AB16" s="462"/>
      <c r="AC16" s="541">
        <v>40.6</v>
      </c>
      <c r="AD16" s="542"/>
      <c r="AE16" s="542"/>
      <c r="AF16" s="542"/>
      <c r="AG16" s="543"/>
      <c r="AH16" s="541">
        <v>41.8</v>
      </c>
      <c r="AI16" s="542"/>
      <c r="AJ16" s="542"/>
      <c r="AK16" s="542"/>
      <c r="AL16" s="544"/>
      <c r="AM16" s="514"/>
      <c r="AN16" s="419"/>
      <c r="AO16" s="419"/>
      <c r="AP16" s="419"/>
      <c r="AQ16" s="419"/>
      <c r="AR16" s="419"/>
      <c r="AS16" s="419"/>
      <c r="AT16" s="420"/>
      <c r="AU16" s="502"/>
      <c r="AV16" s="503"/>
      <c r="AW16" s="503"/>
      <c r="AX16" s="503"/>
      <c r="AY16" s="425" t="s">
        <v>149</v>
      </c>
      <c r="AZ16" s="426"/>
      <c r="BA16" s="426"/>
      <c r="BB16" s="426"/>
      <c r="BC16" s="426"/>
      <c r="BD16" s="426"/>
      <c r="BE16" s="426"/>
      <c r="BF16" s="426"/>
      <c r="BG16" s="426"/>
      <c r="BH16" s="426"/>
      <c r="BI16" s="426"/>
      <c r="BJ16" s="426"/>
      <c r="BK16" s="426"/>
      <c r="BL16" s="426"/>
      <c r="BM16" s="427"/>
      <c r="BN16" s="445">
        <v>2004284</v>
      </c>
      <c r="BO16" s="446"/>
      <c r="BP16" s="446"/>
      <c r="BQ16" s="446"/>
      <c r="BR16" s="446"/>
      <c r="BS16" s="446"/>
      <c r="BT16" s="446"/>
      <c r="BU16" s="447"/>
      <c r="BV16" s="445">
        <v>2026522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1695</v>
      </c>
      <c r="AD17" s="422"/>
      <c r="AE17" s="422"/>
      <c r="AF17" s="422"/>
      <c r="AG17" s="423"/>
      <c r="AH17" s="421">
        <v>1822</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959982</v>
      </c>
      <c r="BO17" s="446"/>
      <c r="BP17" s="446"/>
      <c r="BQ17" s="446"/>
      <c r="BR17" s="446"/>
      <c r="BS17" s="446"/>
      <c r="BT17" s="446"/>
      <c r="BU17" s="447"/>
      <c r="BV17" s="445">
        <v>974393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154</v>
      </c>
      <c r="C18" s="508"/>
      <c r="D18" s="508"/>
      <c r="E18" s="509"/>
      <c r="F18" s="509"/>
      <c r="G18" s="509"/>
      <c r="H18" s="509"/>
      <c r="I18" s="509"/>
      <c r="J18" s="509"/>
      <c r="K18" s="509"/>
      <c r="L18" s="510">
        <v>13.63</v>
      </c>
      <c r="M18" s="510"/>
      <c r="N18" s="510"/>
      <c r="O18" s="510"/>
      <c r="P18" s="510"/>
      <c r="Q18" s="510"/>
      <c r="R18" s="511"/>
      <c r="S18" s="511"/>
      <c r="T18" s="511"/>
      <c r="U18" s="511"/>
      <c r="V18" s="512"/>
      <c r="W18" s="526"/>
      <c r="X18" s="527"/>
      <c r="Y18" s="527"/>
      <c r="Z18" s="527"/>
      <c r="AA18" s="527"/>
      <c r="AB18" s="537"/>
      <c r="AC18" s="409">
        <v>55</v>
      </c>
      <c r="AD18" s="410"/>
      <c r="AE18" s="410"/>
      <c r="AF18" s="410"/>
      <c r="AG18" s="513"/>
      <c r="AH18" s="409">
        <v>56.3</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2277941</v>
      </c>
      <c r="BO18" s="446"/>
      <c r="BP18" s="446"/>
      <c r="BQ18" s="446"/>
      <c r="BR18" s="446"/>
      <c r="BS18" s="446"/>
      <c r="BT18" s="446"/>
      <c r="BU18" s="447"/>
      <c r="BV18" s="445">
        <v>2256350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156</v>
      </c>
      <c r="C19" s="508"/>
      <c r="D19" s="508"/>
      <c r="E19" s="509"/>
      <c r="F19" s="509"/>
      <c r="G19" s="509"/>
      <c r="H19" s="509"/>
      <c r="I19" s="509"/>
      <c r="J19" s="509"/>
      <c r="K19" s="509"/>
      <c r="L19" s="515">
        <v>516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3050483</v>
      </c>
      <c r="BO19" s="446"/>
      <c r="BP19" s="446"/>
      <c r="BQ19" s="446"/>
      <c r="BR19" s="446"/>
      <c r="BS19" s="446"/>
      <c r="BT19" s="446"/>
      <c r="BU19" s="447"/>
      <c r="BV19" s="445">
        <v>3122367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158</v>
      </c>
      <c r="C20" s="508"/>
      <c r="D20" s="508"/>
      <c r="E20" s="509"/>
      <c r="F20" s="509"/>
      <c r="G20" s="509"/>
      <c r="H20" s="509"/>
      <c r="I20" s="509"/>
      <c r="J20" s="509"/>
      <c r="K20" s="509"/>
      <c r="L20" s="515">
        <v>2310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2613515</v>
      </c>
      <c r="BO23" s="446"/>
      <c r="BP23" s="446"/>
      <c r="BQ23" s="446"/>
      <c r="BR23" s="446"/>
      <c r="BS23" s="446"/>
      <c r="BT23" s="446"/>
      <c r="BU23" s="447"/>
      <c r="BV23" s="445">
        <v>2806659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167</v>
      </c>
      <c r="F24" s="419"/>
      <c r="G24" s="419"/>
      <c r="H24" s="419"/>
      <c r="I24" s="419"/>
      <c r="J24" s="419"/>
      <c r="K24" s="420"/>
      <c r="L24" s="421">
        <v>1</v>
      </c>
      <c r="M24" s="422"/>
      <c r="N24" s="422"/>
      <c r="O24" s="422"/>
      <c r="P24" s="423"/>
      <c r="Q24" s="421">
        <v>6600</v>
      </c>
      <c r="R24" s="422"/>
      <c r="S24" s="422"/>
      <c r="T24" s="422"/>
      <c r="U24" s="422"/>
      <c r="V24" s="423"/>
      <c r="W24" s="487"/>
      <c r="X24" s="478"/>
      <c r="Y24" s="479"/>
      <c r="Z24" s="418" t="s">
        <v>168</v>
      </c>
      <c r="AA24" s="419"/>
      <c r="AB24" s="419"/>
      <c r="AC24" s="419"/>
      <c r="AD24" s="419"/>
      <c r="AE24" s="419"/>
      <c r="AF24" s="419"/>
      <c r="AG24" s="420"/>
      <c r="AH24" s="421">
        <v>87</v>
      </c>
      <c r="AI24" s="422"/>
      <c r="AJ24" s="422"/>
      <c r="AK24" s="422"/>
      <c r="AL24" s="423"/>
      <c r="AM24" s="421">
        <v>261609</v>
      </c>
      <c r="AN24" s="422"/>
      <c r="AO24" s="422"/>
      <c r="AP24" s="422"/>
      <c r="AQ24" s="422"/>
      <c r="AR24" s="423"/>
      <c r="AS24" s="421">
        <v>3007</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652657</v>
      </c>
      <c r="BO24" s="446"/>
      <c r="BP24" s="446"/>
      <c r="BQ24" s="446"/>
      <c r="BR24" s="446"/>
      <c r="BS24" s="446"/>
      <c r="BT24" s="446"/>
      <c r="BU24" s="447"/>
      <c r="BV24" s="445">
        <v>808555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170</v>
      </c>
      <c r="F25" s="419"/>
      <c r="G25" s="419"/>
      <c r="H25" s="419"/>
      <c r="I25" s="419"/>
      <c r="J25" s="419"/>
      <c r="K25" s="420"/>
      <c r="L25" s="421">
        <v>1</v>
      </c>
      <c r="M25" s="422"/>
      <c r="N25" s="422"/>
      <c r="O25" s="422"/>
      <c r="P25" s="423"/>
      <c r="Q25" s="421">
        <v>5580</v>
      </c>
      <c r="R25" s="422"/>
      <c r="S25" s="422"/>
      <c r="T25" s="422"/>
      <c r="U25" s="422"/>
      <c r="V25" s="423"/>
      <c r="W25" s="487"/>
      <c r="X25" s="478"/>
      <c r="Y25" s="479"/>
      <c r="Z25" s="418" t="s">
        <v>171</v>
      </c>
      <c r="AA25" s="419"/>
      <c r="AB25" s="419"/>
      <c r="AC25" s="419"/>
      <c r="AD25" s="419"/>
      <c r="AE25" s="419"/>
      <c r="AF25" s="419"/>
      <c r="AG25" s="420"/>
      <c r="AH25" s="421" t="s">
        <v>125</v>
      </c>
      <c r="AI25" s="422"/>
      <c r="AJ25" s="422"/>
      <c r="AK25" s="422"/>
      <c r="AL25" s="423"/>
      <c r="AM25" s="421" t="s">
        <v>172</v>
      </c>
      <c r="AN25" s="422"/>
      <c r="AO25" s="422"/>
      <c r="AP25" s="422"/>
      <c r="AQ25" s="422"/>
      <c r="AR25" s="423"/>
      <c r="AS25" s="421" t="s">
        <v>125</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v>554438</v>
      </c>
      <c r="BO25" s="441"/>
      <c r="BP25" s="441"/>
      <c r="BQ25" s="441"/>
      <c r="BR25" s="441"/>
      <c r="BS25" s="441"/>
      <c r="BT25" s="441"/>
      <c r="BU25" s="442"/>
      <c r="BV25" s="440">
        <v>594097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174</v>
      </c>
      <c r="F26" s="419"/>
      <c r="G26" s="419"/>
      <c r="H26" s="419"/>
      <c r="I26" s="419"/>
      <c r="J26" s="419"/>
      <c r="K26" s="420"/>
      <c r="L26" s="421">
        <v>1</v>
      </c>
      <c r="M26" s="422"/>
      <c r="N26" s="422"/>
      <c r="O26" s="422"/>
      <c r="P26" s="423"/>
      <c r="Q26" s="421">
        <v>5300</v>
      </c>
      <c r="R26" s="422"/>
      <c r="S26" s="422"/>
      <c r="T26" s="422"/>
      <c r="U26" s="422"/>
      <c r="V26" s="423"/>
      <c r="W26" s="487"/>
      <c r="X26" s="478"/>
      <c r="Y26" s="479"/>
      <c r="Z26" s="418" t="s">
        <v>175</v>
      </c>
      <c r="AA26" s="500"/>
      <c r="AB26" s="500"/>
      <c r="AC26" s="500"/>
      <c r="AD26" s="500"/>
      <c r="AE26" s="500"/>
      <c r="AF26" s="500"/>
      <c r="AG26" s="501"/>
      <c r="AH26" s="421">
        <v>3</v>
      </c>
      <c r="AI26" s="422"/>
      <c r="AJ26" s="422"/>
      <c r="AK26" s="422"/>
      <c r="AL26" s="423"/>
      <c r="AM26" s="421">
        <v>9375</v>
      </c>
      <c r="AN26" s="422"/>
      <c r="AO26" s="422"/>
      <c r="AP26" s="422"/>
      <c r="AQ26" s="422"/>
      <c r="AR26" s="423"/>
      <c r="AS26" s="421">
        <v>3125</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177</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2800</v>
      </c>
      <c r="R27" s="422"/>
      <c r="S27" s="422"/>
      <c r="T27" s="422"/>
      <c r="U27" s="422"/>
      <c r="V27" s="423"/>
      <c r="W27" s="487"/>
      <c r="X27" s="478"/>
      <c r="Y27" s="479"/>
      <c r="Z27" s="418" t="s">
        <v>179</v>
      </c>
      <c r="AA27" s="419"/>
      <c r="AB27" s="419"/>
      <c r="AC27" s="419"/>
      <c r="AD27" s="419"/>
      <c r="AE27" s="419"/>
      <c r="AF27" s="419"/>
      <c r="AG27" s="420"/>
      <c r="AH27" s="421">
        <v>7</v>
      </c>
      <c r="AI27" s="422"/>
      <c r="AJ27" s="422"/>
      <c r="AK27" s="422"/>
      <c r="AL27" s="423"/>
      <c r="AM27" s="421">
        <v>21174</v>
      </c>
      <c r="AN27" s="422"/>
      <c r="AO27" s="422"/>
      <c r="AP27" s="422"/>
      <c r="AQ27" s="422"/>
      <c r="AR27" s="423"/>
      <c r="AS27" s="421">
        <v>3025</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193000</v>
      </c>
      <c r="BO27" s="449"/>
      <c r="BP27" s="449"/>
      <c r="BQ27" s="449"/>
      <c r="BR27" s="449"/>
      <c r="BS27" s="449"/>
      <c r="BT27" s="449"/>
      <c r="BU27" s="450"/>
      <c r="BV27" s="448">
        <v>193000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181</v>
      </c>
      <c r="F28" s="419"/>
      <c r="G28" s="419"/>
      <c r="H28" s="419"/>
      <c r="I28" s="419"/>
      <c r="J28" s="419"/>
      <c r="K28" s="420"/>
      <c r="L28" s="421">
        <v>1</v>
      </c>
      <c r="M28" s="422"/>
      <c r="N28" s="422"/>
      <c r="O28" s="422"/>
      <c r="P28" s="423"/>
      <c r="Q28" s="421">
        <v>2000</v>
      </c>
      <c r="R28" s="422"/>
      <c r="S28" s="422"/>
      <c r="T28" s="422"/>
      <c r="U28" s="422"/>
      <c r="V28" s="423"/>
      <c r="W28" s="487"/>
      <c r="X28" s="478"/>
      <c r="Y28" s="479"/>
      <c r="Z28" s="418" t="s">
        <v>182</v>
      </c>
      <c r="AA28" s="419"/>
      <c r="AB28" s="419"/>
      <c r="AC28" s="419"/>
      <c r="AD28" s="419"/>
      <c r="AE28" s="419"/>
      <c r="AF28" s="419"/>
      <c r="AG28" s="420"/>
      <c r="AH28" s="421" t="s">
        <v>125</v>
      </c>
      <c r="AI28" s="422"/>
      <c r="AJ28" s="422"/>
      <c r="AK28" s="422"/>
      <c r="AL28" s="423"/>
      <c r="AM28" s="421" t="s">
        <v>172</v>
      </c>
      <c r="AN28" s="422"/>
      <c r="AO28" s="422"/>
      <c r="AP28" s="422"/>
      <c r="AQ28" s="422"/>
      <c r="AR28" s="423"/>
      <c r="AS28" s="421" t="s">
        <v>172</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640591</v>
      </c>
      <c r="BO28" s="441"/>
      <c r="BP28" s="441"/>
      <c r="BQ28" s="441"/>
      <c r="BR28" s="441"/>
      <c r="BS28" s="441"/>
      <c r="BT28" s="441"/>
      <c r="BU28" s="442"/>
      <c r="BV28" s="440">
        <v>671727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184</v>
      </c>
      <c r="F29" s="419"/>
      <c r="G29" s="419"/>
      <c r="H29" s="419"/>
      <c r="I29" s="419"/>
      <c r="J29" s="419"/>
      <c r="K29" s="420"/>
      <c r="L29" s="421">
        <v>10</v>
      </c>
      <c r="M29" s="422"/>
      <c r="N29" s="422"/>
      <c r="O29" s="422"/>
      <c r="P29" s="423"/>
      <c r="Q29" s="421">
        <v>1770</v>
      </c>
      <c r="R29" s="422"/>
      <c r="S29" s="422"/>
      <c r="T29" s="422"/>
      <c r="U29" s="422"/>
      <c r="V29" s="423"/>
      <c r="W29" s="488"/>
      <c r="X29" s="489"/>
      <c r="Y29" s="490"/>
      <c r="Z29" s="418" t="s">
        <v>185</v>
      </c>
      <c r="AA29" s="419"/>
      <c r="AB29" s="419"/>
      <c r="AC29" s="419"/>
      <c r="AD29" s="419"/>
      <c r="AE29" s="419"/>
      <c r="AF29" s="419"/>
      <c r="AG29" s="420"/>
      <c r="AH29" s="421">
        <v>94</v>
      </c>
      <c r="AI29" s="422"/>
      <c r="AJ29" s="422"/>
      <c r="AK29" s="422"/>
      <c r="AL29" s="423"/>
      <c r="AM29" s="421">
        <v>282783</v>
      </c>
      <c r="AN29" s="422"/>
      <c r="AO29" s="422"/>
      <c r="AP29" s="422"/>
      <c r="AQ29" s="422"/>
      <c r="AR29" s="423"/>
      <c r="AS29" s="421">
        <v>3008</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44629</v>
      </c>
      <c r="BO29" s="446"/>
      <c r="BP29" s="446"/>
      <c r="BQ29" s="446"/>
      <c r="BR29" s="446"/>
      <c r="BS29" s="446"/>
      <c r="BT29" s="446"/>
      <c r="BU29" s="447"/>
      <c r="BV29" s="445">
        <v>44622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96.5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307001</v>
      </c>
      <c r="BO30" s="449"/>
      <c r="BP30" s="449"/>
      <c r="BQ30" s="449"/>
      <c r="BR30" s="449"/>
      <c r="BS30" s="449"/>
      <c r="BT30" s="449"/>
      <c r="BU30" s="450"/>
      <c r="BV30" s="448">
        <v>322150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195</v>
      </c>
      <c r="X33" s="407"/>
      <c r="Y33" s="407"/>
      <c r="Z33" s="407"/>
      <c r="AA33" s="407"/>
      <c r="AB33" s="407"/>
      <c r="AC33" s="407"/>
      <c r="AD33" s="407"/>
      <c r="AE33" s="407"/>
      <c r="AF33" s="407"/>
      <c r="AG33" s="407"/>
      <c r="AH33" s="407"/>
      <c r="AI33" s="407"/>
      <c r="AJ33" s="407"/>
      <c r="AK33" s="407"/>
      <c r="AL33" s="195"/>
      <c r="AM33" s="408" t="s">
        <v>197</v>
      </c>
      <c r="AN33" s="408"/>
      <c r="AO33" s="407" t="s">
        <v>198</v>
      </c>
      <c r="AP33" s="407"/>
      <c r="AQ33" s="407"/>
      <c r="AR33" s="407"/>
      <c r="AS33" s="407"/>
      <c r="AT33" s="407"/>
      <c r="AU33" s="407"/>
      <c r="AV33" s="407"/>
      <c r="AW33" s="407"/>
      <c r="AX33" s="407"/>
      <c r="AY33" s="407"/>
      <c r="AZ33" s="407"/>
      <c r="BA33" s="407"/>
      <c r="BB33" s="407"/>
      <c r="BC33" s="407"/>
      <c r="BD33" s="196"/>
      <c r="BE33" s="407" t="s">
        <v>199</v>
      </c>
      <c r="BF33" s="407"/>
      <c r="BG33" s="407" t="s">
        <v>200</v>
      </c>
      <c r="BH33" s="407"/>
      <c r="BI33" s="407"/>
      <c r="BJ33" s="407"/>
      <c r="BK33" s="407"/>
      <c r="BL33" s="407"/>
      <c r="BM33" s="407"/>
      <c r="BN33" s="407"/>
      <c r="BO33" s="407"/>
      <c r="BP33" s="407"/>
      <c r="BQ33" s="407"/>
      <c r="BR33" s="407"/>
      <c r="BS33" s="407"/>
      <c r="BT33" s="407"/>
      <c r="BU33" s="407"/>
      <c r="BV33" s="196"/>
      <c r="BW33" s="408" t="s">
        <v>199</v>
      </c>
      <c r="BX33" s="408"/>
      <c r="BY33" s="407" t="s">
        <v>201</v>
      </c>
      <c r="BZ33" s="407"/>
      <c r="CA33" s="407"/>
      <c r="CB33" s="407"/>
      <c r="CC33" s="407"/>
      <c r="CD33" s="407"/>
      <c r="CE33" s="407"/>
      <c r="CF33" s="407"/>
      <c r="CG33" s="407"/>
      <c r="CH33" s="407"/>
      <c r="CI33" s="407"/>
      <c r="CJ33" s="407"/>
      <c r="CK33" s="407"/>
      <c r="CL33" s="407"/>
      <c r="CM33" s="407"/>
      <c r="CN33" s="195"/>
      <c r="CO33" s="408" t="s">
        <v>202</v>
      </c>
      <c r="CP33" s="408"/>
      <c r="CQ33" s="407" t="s">
        <v>203</v>
      </c>
      <c r="CR33" s="407"/>
      <c r="CS33" s="407"/>
      <c r="CT33" s="407"/>
      <c r="CU33" s="407"/>
      <c r="CV33" s="407"/>
      <c r="CW33" s="407"/>
      <c r="CX33" s="407"/>
      <c r="CY33" s="407"/>
      <c r="CZ33" s="407"/>
      <c r="DA33" s="407"/>
      <c r="DB33" s="407"/>
      <c r="DC33" s="407"/>
      <c r="DD33" s="407"/>
      <c r="DE33" s="407"/>
      <c r="DF33" s="195"/>
      <c r="DG33" s="406" t="s">
        <v>204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下水道事業会計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土地取得造成会計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墓地公園会計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205</v>
      </c>
      <c r="C46" s="165"/>
      <c r="D46" s="165"/>
      <c r="E46" s="165" t="s">
        <v>206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209</v>
      </c>
    </row>
    <row r="50" spans="5:5">
      <c r="E50" s="167" t="s">
        <v>210</v>
      </c>
    </row>
    <row r="51" spans="5:5">
      <c r="E51" s="167" t="s">
        <v>211</v>
      </c>
    </row>
    <row r="52" spans="5:5">
      <c r="E52" s="167" t="s">
        <v>212</v>
      </c>
    </row>
    <row r="53" spans="5:5">
      <c r="E53" s="167" t="s">
        <v>213</v>
      </c>
    </row>
    <row r="54" spans="5:5"/>
    <row r="55" spans="5:5"/>
    <row r="56" spans="5:5"/>
    <row r="57" spans="5:5" hidden="1"/>
    <row r="58" spans="5:5" hidden="1"/>
    <row r="59" spans="5:5" hidden="1"/>
  </sheetData>
  <sheetProtection algorithmName="SHA-512" hashValue="IphRMtZjMgC3dC/E/w+FnETJPzpRpgDaiPxYXi99W1IPRZnoH8hAXIna8RRnrtMfA1vq5Z36/E3erVy3jd+LEw==" saltValue="euhH9mKgGDLYQMWaY6jw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14.42</v>
      </c>
      <c r="G34" s="33">
        <v>14.34</v>
      </c>
      <c r="H34" s="33">
        <v>14.39</v>
      </c>
      <c r="I34" s="33">
        <v>15.1</v>
      </c>
      <c r="J34" s="34">
        <v>15.08</v>
      </c>
      <c r="K34" s="22"/>
      <c r="L34" s="22"/>
      <c r="M34" s="22"/>
      <c r="N34" s="22"/>
      <c r="O34" s="22"/>
      <c r="P34" s="22"/>
    </row>
    <row r="35" spans="1:16" ht="39" customHeight="1">
      <c r="A35" s="22"/>
      <c r="B35" s="35"/>
      <c r="C35" s="1218" t="s">
        <v>563</v>
      </c>
      <c r="D35" s="1219"/>
      <c r="E35" s="1220"/>
      <c r="F35" s="36">
        <v>3.69</v>
      </c>
      <c r="G35" s="37">
        <v>3.38</v>
      </c>
      <c r="H35" s="37">
        <v>7.3</v>
      </c>
      <c r="I35" s="37">
        <v>5.24</v>
      </c>
      <c r="J35" s="38">
        <v>5.05</v>
      </c>
      <c r="K35" s="22"/>
      <c r="L35" s="22"/>
      <c r="M35" s="22"/>
      <c r="N35" s="22"/>
      <c r="O35" s="22"/>
      <c r="P35" s="22"/>
    </row>
    <row r="36" spans="1:16" ht="39" customHeight="1">
      <c r="A36" s="22"/>
      <c r="B36" s="35"/>
      <c r="C36" s="1218" t="s">
        <v>564</v>
      </c>
      <c r="D36" s="1219"/>
      <c r="E36" s="1220"/>
      <c r="F36" s="36">
        <v>0.44</v>
      </c>
      <c r="G36" s="37">
        <v>1.89</v>
      </c>
      <c r="H36" s="37">
        <v>1.4</v>
      </c>
      <c r="I36" s="37">
        <v>1.46</v>
      </c>
      <c r="J36" s="38">
        <v>2.66</v>
      </c>
      <c r="K36" s="22"/>
      <c r="L36" s="22"/>
      <c r="M36" s="22"/>
      <c r="N36" s="22"/>
      <c r="O36" s="22"/>
      <c r="P36" s="22"/>
    </row>
    <row r="37" spans="1:16" ht="39" customHeight="1">
      <c r="A37" s="22"/>
      <c r="B37" s="35"/>
      <c r="C37" s="1218" t="s">
        <v>565</v>
      </c>
      <c r="D37" s="1219"/>
      <c r="E37" s="1220"/>
      <c r="F37" s="36">
        <v>0.25</v>
      </c>
      <c r="G37" s="37">
        <v>0.52</v>
      </c>
      <c r="H37" s="37">
        <v>0.6</v>
      </c>
      <c r="I37" s="37">
        <v>0.43</v>
      </c>
      <c r="J37" s="38">
        <v>0.85</v>
      </c>
      <c r="K37" s="22"/>
      <c r="L37" s="22"/>
      <c r="M37" s="22"/>
      <c r="N37" s="22"/>
      <c r="O37" s="22"/>
      <c r="P37" s="22"/>
    </row>
    <row r="38" spans="1:16" ht="39" customHeight="1">
      <c r="A38" s="22"/>
      <c r="B38" s="35"/>
      <c r="C38" s="1218" t="s">
        <v>566</v>
      </c>
      <c r="D38" s="1219"/>
      <c r="E38" s="1220"/>
      <c r="F38" s="36">
        <v>0.01</v>
      </c>
      <c r="G38" s="37">
        <v>1.63</v>
      </c>
      <c r="H38" s="37">
        <v>0.04</v>
      </c>
      <c r="I38" s="37">
        <v>0.04</v>
      </c>
      <c r="J38" s="38">
        <v>0.01</v>
      </c>
      <c r="K38" s="22"/>
      <c r="L38" s="22"/>
      <c r="M38" s="22"/>
      <c r="N38" s="22"/>
      <c r="O38" s="22"/>
      <c r="P38" s="22"/>
    </row>
    <row r="39" spans="1:16" ht="39" customHeight="1">
      <c r="A39" s="22"/>
      <c r="B39" s="35"/>
      <c r="C39" s="1218" t="s">
        <v>567</v>
      </c>
      <c r="D39" s="1219"/>
      <c r="E39" s="1220"/>
      <c r="F39" s="36">
        <v>0</v>
      </c>
      <c r="G39" s="37">
        <v>0</v>
      </c>
      <c r="H39" s="37">
        <v>0</v>
      </c>
      <c r="I39" s="37">
        <v>0</v>
      </c>
      <c r="J39" s="38">
        <v>0</v>
      </c>
      <c r="K39" s="22"/>
      <c r="L39" s="22"/>
      <c r="M39" s="22"/>
      <c r="N39" s="22"/>
      <c r="O39" s="22"/>
      <c r="P39" s="22"/>
    </row>
    <row r="40" spans="1:16" ht="39" customHeight="1">
      <c r="A40" s="22"/>
      <c r="B40" s="35"/>
      <c r="C40" s="1218" t="s">
        <v>568</v>
      </c>
      <c r="D40" s="1219"/>
      <c r="E40" s="1220"/>
      <c r="F40" s="36">
        <v>0</v>
      </c>
      <c r="G40" s="37">
        <v>0</v>
      </c>
      <c r="H40" s="37">
        <v>0</v>
      </c>
      <c r="I40" s="37">
        <v>0</v>
      </c>
      <c r="J40" s="38">
        <v>0</v>
      </c>
      <c r="K40" s="22"/>
      <c r="L40" s="22"/>
      <c r="M40" s="22"/>
      <c r="N40" s="22"/>
      <c r="O40" s="22"/>
      <c r="P40" s="22"/>
    </row>
    <row r="41" spans="1:16" ht="39" customHeight="1">
      <c r="A41" s="22"/>
      <c r="B41" s="35"/>
      <c r="C41" s="1218" t="s">
        <v>569</v>
      </c>
      <c r="D41" s="1219"/>
      <c r="E41" s="1220"/>
      <c r="F41" s="36">
        <v>0</v>
      </c>
      <c r="G41" s="37">
        <v>0</v>
      </c>
      <c r="H41" s="37">
        <v>0</v>
      </c>
      <c r="I41" s="37">
        <v>0</v>
      </c>
      <c r="J41" s="38">
        <v>0</v>
      </c>
      <c r="K41" s="22"/>
      <c r="L41" s="22"/>
      <c r="M41" s="22"/>
      <c r="N41" s="22"/>
      <c r="O41" s="22"/>
      <c r="P41" s="22"/>
    </row>
    <row r="42" spans="1:16" ht="39" customHeight="1">
      <c r="A42" s="22"/>
      <c r="B42" s="39"/>
      <c r="C42" s="1218" t="s">
        <v>570</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571</v>
      </c>
      <c r="D43" s="1222"/>
      <c r="E43" s="1223"/>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jMkLHvi43ZmtyIBGZz+KqOvs9grezCS+EgVQSdxezhsBzq7Mp1wn66LzY7NQfY+jQvOqerM/Ak52dMsh6ke6Q==" saltValue="TFS07oVgyqRI3NKr2EQ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4"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483</v>
      </c>
      <c r="L45" s="60">
        <v>474</v>
      </c>
      <c r="M45" s="60">
        <v>436</v>
      </c>
      <c r="N45" s="60">
        <v>431</v>
      </c>
      <c r="O45" s="61">
        <v>443</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162</v>
      </c>
      <c r="L48" s="64">
        <v>149</v>
      </c>
      <c r="M48" s="64">
        <v>176</v>
      </c>
      <c r="N48" s="64">
        <v>178</v>
      </c>
      <c r="O48" s="65">
        <v>187</v>
      </c>
      <c r="P48" s="48"/>
      <c r="Q48" s="48"/>
      <c r="R48" s="48"/>
      <c r="S48" s="48"/>
      <c r="T48" s="48"/>
      <c r="U48" s="48"/>
    </row>
    <row r="49" spans="1:21" ht="30.75" customHeight="1">
      <c r="A49" s="48"/>
      <c r="B49" s="1236"/>
      <c r="C49" s="1237"/>
      <c r="D49" s="62"/>
      <c r="E49" s="1228" t="s">
        <v>16</v>
      </c>
      <c r="F49" s="1228"/>
      <c r="G49" s="1228"/>
      <c r="H49" s="1228"/>
      <c r="I49" s="1228"/>
      <c r="J49" s="1229"/>
      <c r="K49" s="63">
        <v>1</v>
      </c>
      <c r="L49" s="64">
        <v>1</v>
      </c>
      <c r="M49" s="64">
        <v>1</v>
      </c>
      <c r="N49" s="64">
        <v>1</v>
      </c>
      <c r="O49" s="65">
        <v>1</v>
      </c>
      <c r="P49" s="48"/>
      <c r="Q49" s="48"/>
      <c r="R49" s="48"/>
      <c r="S49" s="48"/>
      <c r="T49" s="48"/>
      <c r="U49" s="48"/>
    </row>
    <row r="50" spans="1:21" ht="30.75" customHeight="1">
      <c r="A50" s="48"/>
      <c r="B50" s="1236"/>
      <c r="C50" s="1237"/>
      <c r="D50" s="62"/>
      <c r="E50" s="1228" t="s">
        <v>17</v>
      </c>
      <c r="F50" s="1228"/>
      <c r="G50" s="1228"/>
      <c r="H50" s="1228"/>
      <c r="I50" s="1228"/>
      <c r="J50" s="1229"/>
      <c r="K50" s="63">
        <v>8</v>
      </c>
      <c r="L50" s="64">
        <v>1</v>
      </c>
      <c r="M50" s="64">
        <v>1</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t="s">
        <v>512</v>
      </c>
      <c r="N51" s="64" t="s">
        <v>512</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421</v>
      </c>
      <c r="L52" s="64">
        <v>416</v>
      </c>
      <c r="M52" s="64">
        <v>391</v>
      </c>
      <c r="N52" s="64">
        <v>378</v>
      </c>
      <c r="O52" s="65">
        <v>376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233</v>
      </c>
      <c r="L53" s="69">
        <v>209</v>
      </c>
      <c r="M53" s="69">
        <v>223</v>
      </c>
      <c r="N53" s="69">
        <v>233</v>
      </c>
      <c r="O53" s="70">
        <v>256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cpd8p0myXYeCQnh+Y66Wv310aXGhIhogPQUmA3ilGbNNWmhPem1+5Nu7DULZLO+OTqFyS0sXwL4soTKCmnWuQ==" saltValue="skuaIqesphEKpUE4Ur38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1"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54" t="s">
        <v>24</v>
      </c>
      <c r="C41" s="1255"/>
      <c r="D41" s="81"/>
      <c r="E41" s="1256" t="s">
        <v>25</v>
      </c>
      <c r="F41" s="1256"/>
      <c r="G41" s="1256"/>
      <c r="H41" s="1257"/>
      <c r="I41" s="82">
        <v>3446</v>
      </c>
      <c r="J41" s="83">
        <v>3236</v>
      </c>
      <c r="K41" s="83">
        <v>3023</v>
      </c>
      <c r="L41" s="83">
        <v>2807</v>
      </c>
      <c r="M41" s="84">
        <v>2614</v>
      </c>
    </row>
    <row r="42" spans="2:13" ht="27.75" customHeight="1">
      <c r="B42" s="1244"/>
      <c r="C42" s="1245"/>
      <c r="D42" s="85"/>
      <c r="E42" s="1248" t="s">
        <v>26</v>
      </c>
      <c r="F42" s="1248"/>
      <c r="G42" s="1248"/>
      <c r="H42" s="1249"/>
      <c r="I42" s="86">
        <v>11</v>
      </c>
      <c r="J42" s="87">
        <v>10</v>
      </c>
      <c r="K42" s="87">
        <v>8</v>
      </c>
      <c r="L42" s="87">
        <v>7</v>
      </c>
      <c r="M42" s="88">
        <v>5</v>
      </c>
    </row>
    <row r="43" spans="2:13" ht="27.75" customHeight="1">
      <c r="B43" s="1244"/>
      <c r="C43" s="1245"/>
      <c r="D43" s="85"/>
      <c r="E43" s="1248" t="s">
        <v>27</v>
      </c>
      <c r="F43" s="1248"/>
      <c r="G43" s="1248"/>
      <c r="H43" s="1249"/>
      <c r="I43" s="86">
        <v>2277</v>
      </c>
      <c r="J43" s="87">
        <v>2170</v>
      </c>
      <c r="K43" s="87">
        <v>2006</v>
      </c>
      <c r="L43" s="87">
        <v>1965</v>
      </c>
      <c r="M43" s="88">
        <v>1741</v>
      </c>
    </row>
    <row r="44" spans="2:13" ht="27.75" customHeight="1">
      <c r="B44" s="1244"/>
      <c r="C44" s="1245"/>
      <c r="D44" s="85"/>
      <c r="E44" s="1248" t="s">
        <v>28</v>
      </c>
      <c r="F44" s="1248"/>
      <c r="G44" s="1248"/>
      <c r="H44" s="1249"/>
      <c r="I44" s="86">
        <v>3</v>
      </c>
      <c r="J44" s="87">
        <v>3</v>
      </c>
      <c r="K44" s="87">
        <v>40</v>
      </c>
      <c r="L44" s="87">
        <v>38</v>
      </c>
      <c r="M44" s="88">
        <v>37</v>
      </c>
    </row>
    <row r="45" spans="2:13" ht="27.75" customHeight="1">
      <c r="B45" s="1244"/>
      <c r="C45" s="1245"/>
      <c r="D45" s="85"/>
      <c r="E45" s="1248" t="s">
        <v>29</v>
      </c>
      <c r="F45" s="1248"/>
      <c r="G45" s="1248"/>
      <c r="H45" s="1249"/>
      <c r="I45" s="86">
        <v>924</v>
      </c>
      <c r="J45" s="87">
        <v>739</v>
      </c>
      <c r="K45" s="87">
        <v>746</v>
      </c>
      <c r="L45" s="87">
        <v>751</v>
      </c>
      <c r="M45" s="88">
        <v>798</v>
      </c>
    </row>
    <row r="46" spans="2:13" ht="27.75" customHeight="1">
      <c r="B46" s="1244"/>
      <c r="C46" s="1245"/>
      <c r="D46" s="89"/>
      <c r="E46" s="1248" t="s">
        <v>30</v>
      </c>
      <c r="F46" s="1248"/>
      <c r="G46" s="1248"/>
      <c r="H46" s="1249"/>
      <c r="I46" s="86">
        <v>1</v>
      </c>
      <c r="J46" s="87">
        <v>1</v>
      </c>
      <c r="K46" s="87">
        <v>0</v>
      </c>
      <c r="L46" s="87">
        <v>0</v>
      </c>
      <c r="M46" s="88">
        <v>0</v>
      </c>
    </row>
    <row r="47" spans="2:13" ht="27.75" customHeight="1">
      <c r="B47" s="1244"/>
      <c r="C47" s="1245"/>
      <c r="D47" s="90"/>
      <c r="E47" s="1258" t="s">
        <v>31</v>
      </c>
      <c r="F47" s="1259"/>
      <c r="G47" s="1259"/>
      <c r="H47" s="1260"/>
      <c r="I47" s="86" t="s">
        <v>512</v>
      </c>
      <c r="J47" s="87" t="s">
        <v>512</v>
      </c>
      <c r="K47" s="87" t="s">
        <v>512</v>
      </c>
      <c r="L47" s="87" t="s">
        <v>512</v>
      </c>
      <c r="M47" s="88" t="s">
        <v>512</v>
      </c>
    </row>
    <row r="48" spans="2:13" ht="27.75" customHeight="1">
      <c r="B48" s="1244"/>
      <c r="C48" s="1245"/>
      <c r="D48" s="85"/>
      <c r="E48" s="1248" t="s">
        <v>32</v>
      </c>
      <c r="F48" s="1248"/>
      <c r="G48" s="1248"/>
      <c r="H48" s="1249"/>
      <c r="I48" s="86" t="s">
        <v>512</v>
      </c>
      <c r="J48" s="87" t="s">
        <v>512</v>
      </c>
      <c r="K48" s="87" t="s">
        <v>512</v>
      </c>
      <c r="L48" s="87" t="s">
        <v>512</v>
      </c>
      <c r="M48" s="88" t="s">
        <v>512</v>
      </c>
    </row>
    <row r="49" spans="2:13" ht="27.75" customHeight="1">
      <c r="B49" s="1246"/>
      <c r="C49" s="1247"/>
      <c r="D49" s="85"/>
      <c r="E49" s="1248" t="s">
        <v>33</v>
      </c>
      <c r="F49" s="1248"/>
      <c r="G49" s="1248"/>
      <c r="H49" s="1249"/>
      <c r="I49" s="86" t="s">
        <v>512</v>
      </c>
      <c r="J49" s="87" t="s">
        <v>512</v>
      </c>
      <c r="K49" s="87" t="s">
        <v>512</v>
      </c>
      <c r="L49" s="87" t="s">
        <v>512</v>
      </c>
      <c r="M49" s="88" t="s">
        <v>512</v>
      </c>
    </row>
    <row r="50" spans="2:13" ht="27.75" customHeight="1">
      <c r="B50" s="1242" t="s">
        <v>34</v>
      </c>
      <c r="C50" s="1243"/>
      <c r="D50" s="91"/>
      <c r="E50" s="1248" t="s">
        <v>35</v>
      </c>
      <c r="F50" s="1248"/>
      <c r="G50" s="1248"/>
      <c r="H50" s="1249"/>
      <c r="I50" s="86">
        <v>1093</v>
      </c>
      <c r="J50" s="87">
        <v>1062</v>
      </c>
      <c r="K50" s="87">
        <v>1105</v>
      </c>
      <c r="L50" s="87">
        <v>1190</v>
      </c>
      <c r="M50" s="88">
        <v>1144</v>
      </c>
    </row>
    <row r="51" spans="2:13" ht="27.75" customHeight="1">
      <c r="B51" s="1244"/>
      <c r="C51" s="1245"/>
      <c r="D51" s="85"/>
      <c r="E51" s="1248" t="s">
        <v>36</v>
      </c>
      <c r="F51" s="1248"/>
      <c r="G51" s="1248"/>
      <c r="H51" s="1249"/>
      <c r="I51" s="86">
        <v>36</v>
      </c>
      <c r="J51" s="87">
        <v>22</v>
      </c>
      <c r="K51" s="87">
        <v>14</v>
      </c>
      <c r="L51" s="87">
        <v>11</v>
      </c>
      <c r="M51" s="88">
        <v>5</v>
      </c>
    </row>
    <row r="52" spans="2:13" ht="27.75" customHeight="1">
      <c r="B52" s="1246"/>
      <c r="C52" s="1247"/>
      <c r="D52" s="85"/>
      <c r="E52" s="1248" t="s">
        <v>37</v>
      </c>
      <c r="F52" s="1248"/>
      <c r="G52" s="1248"/>
      <c r="H52" s="1249"/>
      <c r="I52" s="86">
        <v>4836</v>
      </c>
      <c r="J52" s="87">
        <v>4708</v>
      </c>
      <c r="K52" s="87">
        <v>4643</v>
      </c>
      <c r="L52" s="87">
        <v>4531</v>
      </c>
      <c r="M52" s="88">
        <v>4329</v>
      </c>
    </row>
    <row r="53" spans="2:13" ht="27.75" customHeight="1" thickBot="1">
      <c r="B53" s="1250" t="s">
        <v>38</v>
      </c>
      <c r="C53" s="1251"/>
      <c r="D53" s="92"/>
      <c r="E53" s="1252" t="s">
        <v>39</v>
      </c>
      <c r="F53" s="1252"/>
      <c r="G53" s="1252"/>
      <c r="H53" s="1253"/>
      <c r="I53" s="93">
        <v>696</v>
      </c>
      <c r="J53" s="94">
        <v>368</v>
      </c>
      <c r="K53" s="94">
        <v>62</v>
      </c>
      <c r="L53" s="94">
        <v>-165</v>
      </c>
      <c r="M53" s="95">
        <v>-283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i5OMEL1phh6nTd4U9UL9ilbJ1Sbn+k5YHSTMv8BTLKGZ32HqPj7KNIzQnA41HV69VZAdCZu1l0uMzM6RzZmgg==" saltValue="9uvf0ImlK+7CfXm+aTof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622</v>
      </c>
      <c r="G55" s="107">
        <v>672</v>
      </c>
      <c r="H55" s="108">
        <v>641</v>
      </c>
    </row>
    <row r="56" spans="2:8" ht="52.5" customHeight="1">
      <c r="B56" s="109"/>
      <c r="C56" s="1271" t="s">
        <v>43</v>
      </c>
      <c r="D56" s="1271"/>
      <c r="E56" s="1272"/>
      <c r="F56" s="110">
        <v>45</v>
      </c>
      <c r="G56" s="110">
        <v>45</v>
      </c>
      <c r="H56" s="111">
        <v>45</v>
      </c>
    </row>
    <row r="57" spans="2:8" ht="53.25" customHeight="1">
      <c r="B57" s="109"/>
      <c r="C57" s="1273" t="s">
        <v>44</v>
      </c>
      <c r="D57" s="1273"/>
      <c r="E57" s="1274"/>
      <c r="F57" s="112">
        <v>286</v>
      </c>
      <c r="G57" s="112">
        <v>322</v>
      </c>
      <c r="H57" s="113">
        <v>307</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953</v>
      </c>
      <c r="G63" s="121">
        <v>1038</v>
      </c>
      <c r="H63" s="122">
        <v>992</v>
      </c>
    </row>
    <row r="64" spans="2:8" ht="15" customHeight="1"/>
    <row r="65" ht="0" hidden="1" customHeight="1"/>
    <row r="66" ht="0" hidden="1" customHeight="1"/>
  </sheetData>
  <sheetProtection algorithmName="SHA-512" hashValue="B2I1lqMp64vdzDUFKXnF6aTvpP8nYYMy1YD2SZ3zzzrRHpiNt6DlsIzoLvuvYlm21xlXCeyaF+wYRxbgGIhZng==" saltValue="YPvsK74A6hU0oXkfEUw7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2" zoomScaleNormal="10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583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575</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555</v>
      </c>
      <c r="BQ50" s="1290"/>
      <c r="BR50" s="1290"/>
      <c r="BS50" s="1290"/>
      <c r="BT50" s="1290"/>
      <c r="BU50" s="1290"/>
      <c r="BV50" s="1290"/>
      <c r="BW50" s="1290"/>
      <c r="BX50" s="1290" t="s">
        <v>556</v>
      </c>
      <c r="BY50" s="1290"/>
      <c r="BZ50" s="1290"/>
      <c r="CA50" s="1290"/>
      <c r="CB50" s="1290"/>
      <c r="CC50" s="1290"/>
      <c r="CD50" s="1290"/>
      <c r="CE50" s="1290"/>
      <c r="CF50" s="1290" t="s">
        <v>557</v>
      </c>
      <c r="CG50" s="1290"/>
      <c r="CH50" s="1290"/>
      <c r="CI50" s="1290"/>
      <c r="CJ50" s="1290"/>
      <c r="CK50" s="1290"/>
      <c r="CL50" s="1290"/>
      <c r="CM50" s="1290"/>
      <c r="CN50" s="1290" t="s">
        <v>558</v>
      </c>
      <c r="CO50" s="1290"/>
      <c r="CP50" s="1290"/>
      <c r="CQ50" s="1290"/>
      <c r="CR50" s="1290"/>
      <c r="CS50" s="1290"/>
      <c r="CT50" s="1290"/>
      <c r="CU50" s="1290"/>
      <c r="CV50" s="1290" t="s">
        <v>559</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576</v>
      </c>
      <c r="AO51" s="1293"/>
      <c r="AP51" s="1293"/>
      <c r="AQ51" s="1293"/>
      <c r="AR51" s="1293"/>
      <c r="AS51" s="1293"/>
      <c r="AT51" s="1293"/>
      <c r="AU51" s="1293"/>
      <c r="AV51" s="1293"/>
      <c r="AW51" s="1293"/>
      <c r="AX51" s="1293"/>
      <c r="AY51" s="1293"/>
      <c r="AZ51" s="1293"/>
      <c r="BA51" s="1293"/>
      <c r="BB51" s="1293" t="s">
        <v>577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578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58</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579</v>
      </c>
      <c r="AO55" s="1290"/>
      <c r="AP55" s="1290"/>
      <c r="AQ55" s="1290"/>
      <c r="AR55" s="1290"/>
      <c r="AS55" s="1290"/>
      <c r="AT55" s="1290"/>
      <c r="AU55" s="1290"/>
      <c r="AV55" s="1290"/>
      <c r="AW55" s="1290"/>
      <c r="AX55" s="1290"/>
      <c r="AY55" s="1290"/>
      <c r="AZ55" s="1290"/>
      <c r="BA55" s="1290"/>
      <c r="BB55" s="1293" t="s">
        <v>577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578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58.6</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580</v>
      </c>
    </row>
    <row r="64" spans="1:109">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584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575</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555</v>
      </c>
      <c r="BQ72" s="1290"/>
      <c r="BR72" s="1290"/>
      <c r="BS72" s="1290"/>
      <c r="BT72" s="1290"/>
      <c r="BU72" s="1290"/>
      <c r="BV72" s="1290"/>
      <c r="BW72" s="1290"/>
      <c r="BX72" s="1290" t="s">
        <v>556</v>
      </c>
      <c r="BY72" s="1290"/>
      <c r="BZ72" s="1290"/>
      <c r="CA72" s="1290"/>
      <c r="CB72" s="1290"/>
      <c r="CC72" s="1290"/>
      <c r="CD72" s="1290"/>
      <c r="CE72" s="1290"/>
      <c r="CF72" s="1290" t="s">
        <v>557</v>
      </c>
      <c r="CG72" s="1290"/>
      <c r="CH72" s="1290"/>
      <c r="CI72" s="1290"/>
      <c r="CJ72" s="1290"/>
      <c r="CK72" s="1290"/>
      <c r="CL72" s="1290"/>
      <c r="CM72" s="1290"/>
      <c r="CN72" s="1290" t="s">
        <v>558</v>
      </c>
      <c r="CO72" s="1290"/>
      <c r="CP72" s="1290"/>
      <c r="CQ72" s="1290"/>
      <c r="CR72" s="1290"/>
      <c r="CS72" s="1290"/>
      <c r="CT72" s="1290"/>
      <c r="CU72" s="1290"/>
      <c r="CV72" s="1290" t="s">
        <v>559</v>
      </c>
      <c r="CW72" s="1290"/>
      <c r="CX72" s="1290"/>
      <c r="CY72" s="1290"/>
      <c r="CZ72" s="1290"/>
      <c r="DA72" s="1290"/>
      <c r="DB72" s="1290"/>
      <c r="DC72" s="1290"/>
    </row>
    <row r="73" spans="2:107">
      <c r="B73" s="374"/>
      <c r="G73" s="1291"/>
      <c r="H73" s="1291"/>
      <c r="I73" s="1291"/>
      <c r="J73" s="1291"/>
      <c r="K73" s="1296"/>
      <c r="L73" s="1296"/>
      <c r="M73" s="1296"/>
      <c r="N73" s="1296"/>
      <c r="AM73" s="383"/>
      <c r="AN73" s="1293" t="s">
        <v>576</v>
      </c>
      <c r="AO73" s="1293"/>
      <c r="AP73" s="1293"/>
      <c r="AQ73" s="1293"/>
      <c r="AR73" s="1293"/>
      <c r="AS73" s="1293"/>
      <c r="AT73" s="1293"/>
      <c r="AU73" s="1293"/>
      <c r="AV73" s="1293"/>
      <c r="AW73" s="1293"/>
      <c r="AX73" s="1293"/>
      <c r="AY73" s="1293"/>
      <c r="AZ73" s="1293"/>
      <c r="BA73" s="1293"/>
      <c r="BB73" s="1293" t="s">
        <v>577</v>
      </c>
      <c r="BC73" s="1293"/>
      <c r="BD73" s="1293"/>
      <c r="BE73" s="1293"/>
      <c r="BF73" s="1293"/>
      <c r="BG73" s="1293"/>
      <c r="BH73" s="1293"/>
      <c r="BI73" s="1293"/>
      <c r="BJ73" s="1293"/>
      <c r="BK73" s="1293"/>
      <c r="BL73" s="1293"/>
      <c r="BM73" s="1293"/>
      <c r="BN73" s="1293"/>
      <c r="BO73" s="1293"/>
      <c r="BP73" s="1276">
        <v>35.5</v>
      </c>
      <c r="BQ73" s="1276"/>
      <c r="BR73" s="1276"/>
      <c r="BS73" s="1276"/>
      <c r="BT73" s="1276"/>
      <c r="BU73" s="1276"/>
      <c r="BV73" s="1276"/>
      <c r="BW73" s="1276"/>
      <c r="BX73" s="1276">
        <v>18.899999999999999</v>
      </c>
      <c r="BY73" s="1276"/>
      <c r="BZ73" s="1276"/>
      <c r="CA73" s="1276"/>
      <c r="CB73" s="1276"/>
      <c r="CC73" s="1276"/>
      <c r="CD73" s="1276"/>
      <c r="CE73" s="1276"/>
      <c r="CF73" s="1276">
        <v>3.1</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581</v>
      </c>
      <c r="BC75" s="1293"/>
      <c r="BD75" s="1293"/>
      <c r="BE75" s="1293"/>
      <c r="BF75" s="1293"/>
      <c r="BG75" s="1293"/>
      <c r="BH75" s="1293"/>
      <c r="BI75" s="1293"/>
      <c r="BJ75" s="1293"/>
      <c r="BK75" s="1293"/>
      <c r="BL75" s="1293"/>
      <c r="BM75" s="1293"/>
      <c r="BN75" s="1293"/>
      <c r="BO75" s="1293"/>
      <c r="BP75" s="1276">
        <v>12.4</v>
      </c>
      <c r="BQ75" s="1276"/>
      <c r="BR75" s="1276"/>
      <c r="BS75" s="1276"/>
      <c r="BT75" s="1276"/>
      <c r="BU75" s="1276"/>
      <c r="BV75" s="1276"/>
      <c r="BW75" s="1276"/>
      <c r="BX75" s="1276">
        <v>11.8</v>
      </c>
      <c r="BY75" s="1276"/>
      <c r="BZ75" s="1276"/>
      <c r="CA75" s="1276"/>
      <c r="CB75" s="1276"/>
      <c r="CC75" s="1276"/>
      <c r="CD75" s="1276"/>
      <c r="CE75" s="1276"/>
      <c r="CF75" s="1276">
        <v>11.2</v>
      </c>
      <c r="CG75" s="1276"/>
      <c r="CH75" s="1276"/>
      <c r="CI75" s="1276"/>
      <c r="CJ75" s="1276"/>
      <c r="CK75" s="1276"/>
      <c r="CL75" s="1276"/>
      <c r="CM75" s="1276"/>
      <c r="CN75" s="1276">
        <v>11.2</v>
      </c>
      <c r="CO75" s="1276"/>
      <c r="CP75" s="1276"/>
      <c r="CQ75" s="1276"/>
      <c r="CR75" s="1276"/>
      <c r="CS75" s="1276"/>
      <c r="CT75" s="1276"/>
      <c r="CU75" s="1276"/>
      <c r="CV75" s="1276">
        <v>11.9</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579</v>
      </c>
      <c r="AO77" s="1290"/>
      <c r="AP77" s="1290"/>
      <c r="AQ77" s="1290"/>
      <c r="AR77" s="1290"/>
      <c r="AS77" s="1290"/>
      <c r="AT77" s="1290"/>
      <c r="AU77" s="1290"/>
      <c r="AV77" s="1290"/>
      <c r="AW77" s="1290"/>
      <c r="AX77" s="1290"/>
      <c r="AY77" s="1290"/>
      <c r="AZ77" s="1290"/>
      <c r="BA77" s="1290"/>
      <c r="BB77" s="1293" t="s">
        <v>577</v>
      </c>
      <c r="BC77" s="1293"/>
      <c r="BD77" s="1293"/>
      <c r="BE77" s="1293"/>
      <c r="BF77" s="1293"/>
      <c r="BG77" s="1293"/>
      <c r="BH77" s="1293"/>
      <c r="BI77" s="1293"/>
      <c r="BJ77" s="1293"/>
      <c r="BK77" s="1293"/>
      <c r="BL77" s="1293"/>
      <c r="BM77" s="1293"/>
      <c r="BN77" s="1293"/>
      <c r="BO77" s="1293"/>
      <c r="BP77" s="1276">
        <v>12.9</v>
      </c>
      <c r="BQ77" s="1276"/>
      <c r="BR77" s="1276"/>
      <c r="BS77" s="1276"/>
      <c r="BT77" s="1276"/>
      <c r="BU77" s="1276"/>
      <c r="BV77" s="1276"/>
      <c r="BW77" s="1276"/>
      <c r="BX77" s="1276">
        <v>22.6</v>
      </c>
      <c r="BY77" s="1276"/>
      <c r="BZ77" s="1276"/>
      <c r="CA77" s="1276"/>
      <c r="CB77" s="1276"/>
      <c r="CC77" s="1276"/>
      <c r="CD77" s="1276"/>
      <c r="CE77" s="1276"/>
      <c r="CF77" s="1276">
        <v>0.8</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581</v>
      </c>
      <c r="BC79" s="1293"/>
      <c r="BD79" s="1293"/>
      <c r="BE79" s="1293"/>
      <c r="BF79" s="1293"/>
      <c r="BG79" s="1293"/>
      <c r="BH79" s="1293"/>
      <c r="BI79" s="1293"/>
      <c r="BJ79" s="1293"/>
      <c r="BK79" s="1293"/>
      <c r="BL79" s="1293"/>
      <c r="BM79" s="1293"/>
      <c r="BN79" s="1293"/>
      <c r="BO79" s="1293"/>
      <c r="BP79" s="1276">
        <v>10</v>
      </c>
      <c r="BQ79" s="1276"/>
      <c r="BR79" s="1276"/>
      <c r="BS79" s="1276"/>
      <c r="BT79" s="1276"/>
      <c r="BU79" s="1276"/>
      <c r="BV79" s="1276"/>
      <c r="BW79" s="1276"/>
      <c r="BX79" s="1276">
        <v>9.5</v>
      </c>
      <c r="BY79" s="1276"/>
      <c r="BZ79" s="1276"/>
      <c r="CA79" s="1276"/>
      <c r="CB79" s="1276"/>
      <c r="CC79" s="1276"/>
      <c r="CD79" s="1276"/>
      <c r="CE79" s="1276"/>
      <c r="CF79" s="1276">
        <v>8.1</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zA8RId2Fm0WiMoMPtmm5N7PhXCJTFA4PhPdOYSYuspwwF2v6/acUk/kdK1QAh/0C31o1vaj6HYb2a9ewjANPQ==" saltValue="yk51fBnANe181EPKw79r8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100" zoomScale="70" zoomScaleNormal="70" zoomScaleSheetLayoutView="70" workbookViewId="0">
      <selection activeCell="BK102" sqref="BK10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Oxc0vaz2pR2WngevwyAO4SYz4kt3PVjv2MixdDbcq4ntNoGqf5AlVdfs+aPyEuw3JGMro0hP7KSJJtLw4KzSA==" saltValue="bYT6BQW5zyJUoJfgQ0DR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CP46" sqref="CP4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6Lf+q2ID5RybyBFuJoV9ZiX8GqUZI8Cn8qSfThXCk8qSTPL6Ke6zS9WuZfIe8zIp0W/itIMriXtWquaNI6Kg==" saltValue="oB3FQ36+4uQLw/P1aWJT4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552</v>
      </c>
      <c r="G2" s="136"/>
      <c r="H2" s="137"/>
    </row>
    <row r="3" spans="1:8">
      <c r="A3" s="133" t="s">
        <v>545</v>
      </c>
      <c r="B3" s="138"/>
      <c r="C3" s="139"/>
      <c r="D3" s="140">
        <v>61721</v>
      </c>
      <c r="E3" s="141"/>
      <c r="F3" s="142">
        <v>118223</v>
      </c>
      <c r="G3" s="143"/>
      <c r="H3" s="144"/>
    </row>
    <row r="4" spans="1:8">
      <c r="A4" s="145"/>
      <c r="B4" s="146"/>
      <c r="C4" s="147"/>
      <c r="D4" s="148">
        <v>49423</v>
      </c>
      <c r="E4" s="149"/>
      <c r="F4" s="150">
        <v>57106</v>
      </c>
      <c r="G4" s="151"/>
      <c r="H4" s="152"/>
    </row>
    <row r="5" spans="1:8">
      <c r="A5" s="133" t="s">
        <v>547</v>
      </c>
      <c r="B5" s="138"/>
      <c r="C5" s="139"/>
      <c r="D5" s="140">
        <v>18465</v>
      </c>
      <c r="E5" s="141"/>
      <c r="F5" s="142">
        <v>128485</v>
      </c>
      <c r="G5" s="143"/>
      <c r="H5" s="144"/>
    </row>
    <row r="6" spans="1:8">
      <c r="A6" s="145"/>
      <c r="B6" s="146"/>
      <c r="C6" s="147"/>
      <c r="D6" s="148">
        <v>14005</v>
      </c>
      <c r="E6" s="149"/>
      <c r="F6" s="150">
        <v>62765</v>
      </c>
      <c r="G6" s="151"/>
      <c r="H6" s="152"/>
    </row>
    <row r="7" spans="1:8">
      <c r="A7" s="133" t="s">
        <v>548</v>
      </c>
      <c r="B7" s="138"/>
      <c r="C7" s="139"/>
      <c r="D7" s="140">
        <v>14992</v>
      </c>
      <c r="E7" s="141"/>
      <c r="F7" s="142">
        <v>128611</v>
      </c>
      <c r="G7" s="143"/>
      <c r="H7" s="144"/>
    </row>
    <row r="8" spans="1:8">
      <c r="A8" s="145"/>
      <c r="B8" s="146"/>
      <c r="C8" s="147"/>
      <c r="D8" s="148">
        <v>8053</v>
      </c>
      <c r="E8" s="149"/>
      <c r="F8" s="150">
        <v>61552</v>
      </c>
      <c r="G8" s="151"/>
      <c r="H8" s="152"/>
    </row>
    <row r="9" spans="1:8">
      <c r="A9" s="133" t="s">
        <v>549</v>
      </c>
      <c r="B9" s="138"/>
      <c r="C9" s="139"/>
      <c r="D9" s="140">
        <v>21643</v>
      </c>
      <c r="E9" s="141"/>
      <c r="F9" s="142">
        <v>138651</v>
      </c>
      <c r="G9" s="143"/>
      <c r="H9" s="144"/>
    </row>
    <row r="10" spans="1:8">
      <c r="A10" s="145"/>
      <c r="B10" s="146"/>
      <c r="C10" s="147"/>
      <c r="D10" s="148">
        <v>11381</v>
      </c>
      <c r="E10" s="149"/>
      <c r="F10" s="150">
        <v>71211</v>
      </c>
      <c r="G10" s="151"/>
      <c r="H10" s="152"/>
    </row>
    <row r="11" spans="1:8">
      <c r="A11" s="133" t="s">
        <v>550</v>
      </c>
      <c r="B11" s="138"/>
      <c r="C11" s="139"/>
      <c r="D11" s="140">
        <v>38466</v>
      </c>
      <c r="E11" s="141"/>
      <c r="F11" s="142">
        <v>122882</v>
      </c>
      <c r="G11" s="143"/>
      <c r="H11" s="144"/>
    </row>
    <row r="12" spans="1:8">
      <c r="A12" s="145"/>
      <c r="B12" s="146"/>
      <c r="C12" s="153"/>
      <c r="D12" s="148">
        <v>23732</v>
      </c>
      <c r="E12" s="149"/>
      <c r="F12" s="150">
        <v>65785</v>
      </c>
      <c r="G12" s="151"/>
      <c r="H12" s="152"/>
    </row>
    <row r="13" spans="1:8">
      <c r="A13" s="133"/>
      <c r="B13" s="138"/>
      <c r="C13" s="154"/>
      <c r="D13" s="155">
        <v>31057</v>
      </c>
      <c r="E13" s="156"/>
      <c r="F13" s="157">
        <v>127370</v>
      </c>
      <c r="G13" s="158"/>
      <c r="H13" s="144"/>
    </row>
    <row r="14" spans="1:8">
      <c r="A14" s="145"/>
      <c r="B14" s="146"/>
      <c r="C14" s="147"/>
      <c r="D14" s="148">
        <v>21319</v>
      </c>
      <c r="E14" s="149"/>
      <c r="F14" s="150">
        <v>63684</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3.72</v>
      </c>
      <c r="C19" s="159">
        <f>ROUND(VALUE(SUBSTITUTE(実質収支比率等に係る経年分析!G$48,"▲","-")),2)</f>
        <v>3.38</v>
      </c>
      <c r="D19" s="159">
        <f>ROUND(VALUE(SUBSTITUTE(実質収支比率等に係る経年分析!H$48,"▲","-")),2)</f>
        <v>7.3</v>
      </c>
      <c r="E19" s="159">
        <f>ROUND(VALUE(SUBSTITUTE(実質収支比率等に係る経年分析!I$48,"▲","-")),2)</f>
        <v>5.25</v>
      </c>
      <c r="F19" s="159">
        <f>ROUND(VALUE(SUBSTITUTE(実質収支比率等に係る経年分析!J$48,"▲","-")),2)</f>
        <v>5.05</v>
      </c>
    </row>
    <row r="20" spans="1:11">
      <c r="A20" s="159" t="s">
        <v>50</v>
      </c>
      <c r="B20" s="159">
        <f>ROUND(VALUE(SUBSTITUTE(実質収支比率等に係る経年分析!F$47,"▲","-")),2)</f>
        <v>28.31</v>
      </c>
      <c r="C20" s="159">
        <f>ROUND(VALUE(SUBSTITUTE(実質収支比率等に係る経年分析!G$47,"▲","-")),2)</f>
        <v>26.61</v>
      </c>
      <c r="D20" s="159">
        <f>ROUND(VALUE(SUBSTITUTE(実質収支比率等に係る経年分析!H$47,"▲","-")),2)</f>
        <v>26.17</v>
      </c>
      <c r="E20" s="159">
        <f>ROUND(VALUE(SUBSTITUTE(実質収支比率等に係る経年分析!I$47,"▲","-")),2)</f>
        <v>28.47</v>
      </c>
      <c r="F20" s="159">
        <f>ROUND(VALUE(SUBSTITUTE(実質収支比率等に係る経年分析!J$47,"▲","-")),2)</f>
        <v>27.34</v>
      </c>
    </row>
    <row r="21" spans="1:11">
      <c r="A21" s="159" t="s">
        <v>51</v>
      </c>
      <c r="B21" s="159">
        <f>IF(ISNUMBER(VALUE(SUBSTITUTE(実質収支比率等に係る経年分析!F$49,"▲","-"))),ROUND(VALUE(SUBSTITUTE(実質収支比率等に係る経年分析!F$49,"▲","-")),2),NA())</f>
        <v>0.94</v>
      </c>
      <c r="C21" s="159">
        <f>IF(ISNUMBER(VALUE(SUBSTITUTE(実質収支比率等に係る経年分析!G$49,"▲","-"))),ROUND(VALUE(SUBSTITUTE(実質収支比率等に係る経年分析!G$49,"▲","-")),2),NA())</f>
        <v>-2.2799999999999998</v>
      </c>
      <c r="D21" s="159">
        <f>IF(ISNUMBER(VALUE(SUBSTITUTE(実質収支比率等に係る経年分析!H$49,"▲","-"))),ROUND(VALUE(SUBSTITUTE(実質収支比率等に係る経年分析!H$49,"▲","-")),2),NA())</f>
        <v>4.01</v>
      </c>
      <c r="E21" s="159">
        <f>IF(ISNUMBER(VALUE(SUBSTITUTE(実質収支比率等に係る経年分析!I$49,"▲","-"))),ROUND(VALUE(SUBSTITUTE(実質収支比率等に係る経年分析!I$49,"▲","-")),2),NA())</f>
        <v>0.01</v>
      </c>
      <c r="F21" s="159">
        <f>IF(ISNUMBER(VALUE(SUBSTITUTE(実質収支比率等に係る経年分析!J$49,"▲","-"))),ROUND(VALUE(SUBSTITUTE(実質収支比率等に係る経年分析!J$49,"▲","-")),2),NA())</f>
        <v>-1.56</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土地取得造成会計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0.85</v>
      </c>
    </row>
    <row r="34" spans="1:16">
      <c r="A34" s="160" t="str">
        <f>IF(連結実質赤字比率に係る赤字・黒字の構成分析!C$36="",NA(),連結実質赤字比率に係る赤字・黒字の構成分析!C$36)</f>
        <v>国民健康保険事業会計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15.08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421</v>
      </c>
      <c r="E42" s="161"/>
      <c r="F42" s="161"/>
      <c r="G42" s="161">
        <f>'実質公債費比率（分子）の構造'!L$52</f>
        <v>416</v>
      </c>
      <c r="H42" s="161"/>
      <c r="I42" s="161"/>
      <c r="J42" s="161">
        <f>'実質公債費比率（分子）の構造'!M$52</f>
        <v>391</v>
      </c>
      <c r="K42" s="161"/>
      <c r="L42" s="161"/>
      <c r="M42" s="161">
        <f>'実質公債費比率（分子）の構造'!N$52</f>
        <v>378</v>
      </c>
      <c r="N42" s="161"/>
      <c r="O42" s="161"/>
      <c r="P42" s="161">
        <f>'実質公債費比率（分子）の構造'!O$52</f>
        <v>376</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60</v>
      </c>
      <c r="B44" s="161">
        <f>'実質公債費比率（分子）の構造'!K$50</f>
        <v>8</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61</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c r="A46" s="161" t="s">
        <v>62</v>
      </c>
      <c r="B46" s="161">
        <f>'実質公債費比率（分子）の構造'!K$48</f>
        <v>162</v>
      </c>
      <c r="C46" s="161"/>
      <c r="D46" s="161"/>
      <c r="E46" s="161">
        <f>'実質公債費比率（分子）の構造'!L$48</f>
        <v>149</v>
      </c>
      <c r="F46" s="161"/>
      <c r="G46" s="161"/>
      <c r="H46" s="161">
        <f>'実質公債費比率（分子）の構造'!M$48</f>
        <v>176</v>
      </c>
      <c r="I46" s="161"/>
      <c r="J46" s="161"/>
      <c r="K46" s="161">
        <f>'実質公債費比率（分子）の構造'!N$48</f>
        <v>178</v>
      </c>
      <c r="L46" s="161"/>
      <c r="M46" s="161"/>
      <c r="N46" s="161">
        <f>'実質公債費比率（分子）の構造'!O$48</f>
        <v>187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483</v>
      </c>
      <c r="C49" s="161"/>
      <c r="D49" s="161"/>
      <c r="E49" s="161">
        <f>'実質公債費比率（分子）の構造'!L$45</f>
        <v>474</v>
      </c>
      <c r="F49" s="161"/>
      <c r="G49" s="161"/>
      <c r="H49" s="161">
        <f>'実質公債費比率（分子）の構造'!M$45</f>
        <v>436</v>
      </c>
      <c r="I49" s="161"/>
      <c r="J49" s="161"/>
      <c r="K49" s="161">
        <f>'実質公債費比率（分子）の構造'!N$45</f>
        <v>431</v>
      </c>
      <c r="L49" s="161"/>
      <c r="M49" s="161"/>
      <c r="N49" s="161">
        <f>'実質公債費比率（分子）の構造'!O$45</f>
        <v>443</v>
      </c>
      <c r="O49" s="161"/>
      <c r="P49" s="161"/>
    </row>
    <row r="50" spans="1:16">
      <c r="A50" s="161" t="s">
        <v>66</v>
      </c>
      <c r="B50" s="161" t="e">
        <f>NA()</f>
        <v>#N/A</v>
      </c>
      <c r="C50" s="161">
        <f>IF(ISNUMBER('実質公債費比率（分子）の構造'!K$53),'実質公債費比率（分子）の構造'!K$53,NA())</f>
        <v>233</v>
      </c>
      <c r="D50" s="161" t="e">
        <f>NA()</f>
        <v>#N/A</v>
      </c>
      <c r="E50" s="161" t="e">
        <f>NA()</f>
        <v>#N/A</v>
      </c>
      <c r="F50" s="161">
        <f>IF(ISNUMBER('実質公債費比率（分子）の構造'!L$53),'実質公債費比率（分子）の構造'!L$53,NA())</f>
        <v>209</v>
      </c>
      <c r="G50" s="161" t="e">
        <f>NA()</f>
        <v>#N/A</v>
      </c>
      <c r="H50" s="161" t="e">
        <f>NA()</f>
        <v>#N/A</v>
      </c>
      <c r="I50" s="161">
        <f>IF(ISNUMBER('実質公債費比率（分子）の構造'!M$53),'実質公債費比率（分子）の構造'!M$53,NA())</f>
        <v>223</v>
      </c>
      <c r="J50" s="161" t="e">
        <f>NA()</f>
        <v>#N/A</v>
      </c>
      <c r="K50" s="161" t="e">
        <f>NA()</f>
        <v>#N/A</v>
      </c>
      <c r="L50" s="161">
        <f>IF(ISNUMBER('実質公債費比率（分子）の構造'!N$53),'実質公債費比率（分子）の構造'!N$53,NA())</f>
        <v>233</v>
      </c>
      <c r="M50" s="161" t="e">
        <f>NA()</f>
        <v>#N/A</v>
      </c>
      <c r="N50" s="161" t="e">
        <f>NA()</f>
        <v>#N/A</v>
      </c>
      <c r="O50" s="161">
        <f>IF(ISNUMBER('実質公債費比率（分子）の構造'!O$53),'実質公債費比率（分子）の構造'!O$53,NA())</f>
        <v>256</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4836</v>
      </c>
      <c r="E56" s="160"/>
      <c r="F56" s="160"/>
      <c r="G56" s="160">
        <f>'将来負担比率（分子）の構造'!J$52</f>
        <v>4708</v>
      </c>
      <c r="H56" s="160"/>
      <c r="I56" s="160"/>
      <c r="J56" s="160">
        <f>'将来負担比率（分子）の構造'!K$52</f>
        <v>4643</v>
      </c>
      <c r="K56" s="160"/>
      <c r="L56" s="160"/>
      <c r="M56" s="160">
        <f>'将来負担比率（分子）の構造'!L$52</f>
        <v>4531</v>
      </c>
      <c r="N56" s="160"/>
      <c r="O56" s="160"/>
      <c r="P56" s="160">
        <f>'将来負担比率（分子）の構造'!M$52</f>
        <v>4329</v>
      </c>
    </row>
    <row r="57" spans="1:16">
      <c r="A57" s="160" t="s">
        <v>36</v>
      </c>
      <c r="B57" s="160"/>
      <c r="C57" s="160"/>
      <c r="D57" s="160">
        <f>'将来負担比率（分子）の構造'!I$51</f>
        <v>36</v>
      </c>
      <c r="E57" s="160"/>
      <c r="F57" s="160"/>
      <c r="G57" s="160">
        <f>'将来負担比率（分子）の構造'!J$51</f>
        <v>22</v>
      </c>
      <c r="H57" s="160"/>
      <c r="I57" s="160"/>
      <c r="J57" s="160">
        <f>'将来負担比率（分子）の構造'!K$51</f>
        <v>14</v>
      </c>
      <c r="K57" s="160"/>
      <c r="L57" s="160"/>
      <c r="M57" s="160">
        <f>'将来負担比率（分子）の構造'!L$51</f>
        <v>11</v>
      </c>
      <c r="N57" s="160"/>
      <c r="O57" s="160"/>
      <c r="P57" s="160">
        <f>'将来負担比率（分子）の構造'!M$51</f>
        <v>5</v>
      </c>
    </row>
    <row r="58" spans="1:16">
      <c r="A58" s="160" t="s">
        <v>35</v>
      </c>
      <c r="B58" s="160"/>
      <c r="C58" s="160"/>
      <c r="D58" s="160">
        <f>'将来負担比率（分子）の構造'!I$50</f>
        <v>1093</v>
      </c>
      <c r="E58" s="160"/>
      <c r="F58" s="160"/>
      <c r="G58" s="160">
        <f>'将来負担比率（分子）の構造'!J$50</f>
        <v>1062</v>
      </c>
      <c r="H58" s="160"/>
      <c r="I58" s="160"/>
      <c r="J58" s="160">
        <f>'将来負担比率（分子）の構造'!K$50</f>
        <v>1105</v>
      </c>
      <c r="K58" s="160"/>
      <c r="L58" s="160"/>
      <c r="M58" s="160">
        <f>'将来負担比率（分子）の構造'!L$50</f>
        <v>1190</v>
      </c>
      <c r="N58" s="160"/>
      <c r="O58" s="160"/>
      <c r="P58" s="160">
        <f>'将来負担比率（分子）の構造'!M$50</f>
        <v>1144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v>
      </c>
      <c r="C61" s="160"/>
      <c r="D61" s="160"/>
      <c r="E61" s="160">
        <f>'将来負担比率（分子）の構造'!J$46</f>
        <v>1</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c r="A62" s="160" t="s">
        <v>29</v>
      </c>
      <c r="B62" s="160">
        <f>'将来負担比率（分子）の構造'!I$45</f>
        <v>924</v>
      </c>
      <c r="C62" s="160"/>
      <c r="D62" s="160"/>
      <c r="E62" s="160">
        <f>'将来負担比率（分子）の構造'!J$45</f>
        <v>739</v>
      </c>
      <c r="F62" s="160"/>
      <c r="G62" s="160"/>
      <c r="H62" s="160">
        <f>'将来負担比率（分子）の構造'!K$45</f>
        <v>746</v>
      </c>
      <c r="I62" s="160"/>
      <c r="J62" s="160"/>
      <c r="K62" s="160">
        <f>'将来負担比率（分子）の構造'!L$45</f>
        <v>751</v>
      </c>
      <c r="L62" s="160"/>
      <c r="M62" s="160"/>
      <c r="N62" s="160">
        <f>'将来負担比率（分子）の構造'!M$45</f>
        <v>798</v>
      </c>
      <c r="O62" s="160"/>
      <c r="P62" s="160"/>
    </row>
    <row r="63" spans="1:16">
      <c r="A63" s="160" t="s">
        <v>28</v>
      </c>
      <c r="B63" s="160">
        <f>'将来負担比率（分子）の構造'!I$44</f>
        <v>3</v>
      </c>
      <c r="C63" s="160"/>
      <c r="D63" s="160"/>
      <c r="E63" s="160">
        <f>'将来負担比率（分子）の構造'!J$44</f>
        <v>3</v>
      </c>
      <c r="F63" s="160"/>
      <c r="G63" s="160"/>
      <c r="H63" s="160">
        <f>'将来負担比率（分子）の構造'!K$44</f>
        <v>40</v>
      </c>
      <c r="I63" s="160"/>
      <c r="J63" s="160"/>
      <c r="K63" s="160">
        <f>'将来負担比率（分子）の構造'!L$44</f>
        <v>38</v>
      </c>
      <c r="L63" s="160"/>
      <c r="M63" s="160"/>
      <c r="N63" s="160">
        <f>'将来負担比率（分子）の構造'!M$44</f>
        <v>37</v>
      </c>
      <c r="O63" s="160"/>
      <c r="P63" s="160"/>
    </row>
    <row r="64" spans="1:16">
      <c r="A64" s="160" t="s">
        <v>27</v>
      </c>
      <c r="B64" s="160">
        <f>'将来負担比率（分子）の構造'!I$43</f>
        <v>2277</v>
      </c>
      <c r="C64" s="160"/>
      <c r="D64" s="160"/>
      <c r="E64" s="160">
        <f>'将来負担比率（分子）の構造'!J$43</f>
        <v>2170</v>
      </c>
      <c r="F64" s="160"/>
      <c r="G64" s="160"/>
      <c r="H64" s="160">
        <f>'将来負担比率（分子）の構造'!K$43</f>
        <v>2006</v>
      </c>
      <c r="I64" s="160"/>
      <c r="J64" s="160"/>
      <c r="K64" s="160">
        <f>'将来負担比率（分子）の構造'!L$43</f>
        <v>1965</v>
      </c>
      <c r="L64" s="160"/>
      <c r="M64" s="160"/>
      <c r="N64" s="160">
        <f>'将来負担比率（分子）の構造'!M$43</f>
        <v>1741</v>
      </c>
      <c r="O64" s="160"/>
      <c r="P64" s="160"/>
    </row>
    <row r="65" spans="1:16">
      <c r="A65" s="160" t="s">
        <v>26</v>
      </c>
      <c r="B65" s="160">
        <f>'将来負担比率（分子）の構造'!I$42</f>
        <v>11</v>
      </c>
      <c r="C65" s="160"/>
      <c r="D65" s="160"/>
      <c r="E65" s="160">
        <f>'将来負担比率（分子）の構造'!J$42</f>
        <v>10</v>
      </c>
      <c r="F65" s="160"/>
      <c r="G65" s="160"/>
      <c r="H65" s="160">
        <f>'将来負担比率（分子）の構造'!K$42</f>
        <v>8</v>
      </c>
      <c r="I65" s="160"/>
      <c r="J65" s="160"/>
      <c r="K65" s="160">
        <f>'将来負担比率（分子）の構造'!L$42</f>
        <v>7</v>
      </c>
      <c r="L65" s="160"/>
      <c r="M65" s="160"/>
      <c r="N65" s="160">
        <f>'将来負担比率（分子）の構造'!M$42</f>
        <v>5</v>
      </c>
      <c r="O65" s="160"/>
      <c r="P65" s="160"/>
    </row>
    <row r="66" spans="1:16">
      <c r="A66" s="160" t="s">
        <v>25</v>
      </c>
      <c r="B66" s="160">
        <f>'将来負担比率（分子）の構造'!I$41</f>
        <v>3446</v>
      </c>
      <c r="C66" s="160"/>
      <c r="D66" s="160"/>
      <c r="E66" s="160">
        <f>'将来負担比率（分子）の構造'!J$41</f>
        <v>3236</v>
      </c>
      <c r="F66" s="160"/>
      <c r="G66" s="160"/>
      <c r="H66" s="160">
        <f>'将来負担比率（分子）の構造'!K$41</f>
        <v>3023</v>
      </c>
      <c r="I66" s="160"/>
      <c r="J66" s="160"/>
      <c r="K66" s="160">
        <f>'将来負担比率（分子）の構造'!L$41</f>
        <v>2807</v>
      </c>
      <c r="L66" s="160"/>
      <c r="M66" s="160"/>
      <c r="N66" s="160">
        <f>'将来負担比率（分子）の構造'!M$41</f>
        <v>2614</v>
      </c>
      <c r="O66" s="160"/>
      <c r="P66" s="160"/>
    </row>
    <row r="67" spans="1:16">
      <c r="A67" s="160" t="s">
        <v>70</v>
      </c>
      <c r="B67" s="160" t="e">
        <f>NA()</f>
        <v>#N/A</v>
      </c>
      <c r="C67" s="160">
        <f>IF(ISNUMBER('将来負担比率（分子）の構造'!I$53), IF('将来負担比率（分子）の構造'!I$53 &lt; 0, 0, '将来負担比率（分子）の構造'!I$53), NA())</f>
        <v>696</v>
      </c>
      <c r="D67" s="160" t="e">
        <f>NA()</f>
        <v>#N/A</v>
      </c>
      <c r="E67" s="160" t="e">
        <f>NA()</f>
        <v>#N/A</v>
      </c>
      <c r="F67" s="160">
        <f>IF(ISNUMBER('将来負担比率（分子）の構造'!J$53), IF('将来負担比率（分子）の構造'!J$53 &lt; 0, 0, '将来負担比率（分子）の構造'!J$53), NA())</f>
        <v>368</v>
      </c>
      <c r="G67" s="160" t="e">
        <f>NA()</f>
        <v>#N/A</v>
      </c>
      <c r="H67" s="160" t="e">
        <f>NA()</f>
        <v>#N/A</v>
      </c>
      <c r="I67" s="160">
        <f>IF(ISNUMBER('将来負担比率（分子）の構造'!K$53), IF('将来負担比率（分子）の構造'!K$53 &lt; 0, 0, '将来負担比率（分子）の構造'!K$53), NA())</f>
        <v>62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622</v>
      </c>
      <c r="C72" s="164">
        <f>基金残高に係る経年分析!G55</f>
        <v>672</v>
      </c>
      <c r="D72" s="164">
        <f>基金残高に係る経年分析!H55</f>
        <v>641</v>
      </c>
    </row>
    <row r="73" spans="1:16">
      <c r="A73" s="163" t="s">
        <v>73</v>
      </c>
      <c r="B73" s="164">
        <f>基金残高に係る経年分析!F56</f>
        <v>45</v>
      </c>
      <c r="C73" s="164">
        <f>基金残高に係る経年分析!G56</f>
        <v>45</v>
      </c>
      <c r="D73" s="164">
        <f>基金残高に係る経年分析!H56</f>
        <v>45</v>
      </c>
    </row>
    <row r="74" spans="1:16">
      <c r="A74" s="163" t="s">
        <v>74</v>
      </c>
      <c r="B74" s="164">
        <f>基金残高に係る経年分析!F57</f>
        <v>286</v>
      </c>
      <c r="C74" s="164">
        <f>基金残高に係る経年分析!G57</f>
        <v>322</v>
      </c>
      <c r="D74" s="164">
        <f>基金残高に係る経年分析!H57</f>
        <v>307</v>
      </c>
    </row>
  </sheetData>
  <sheetProtection algorithmName="SHA-512" hashValue="mNjkN4HrtLABP6Z0+/1xHF6FctqE+0hJYI6G43QAFY8L3chDHNp2hza6hJcrBNqqxtjPoqe84yAbUuYOZ0CB5g==" saltValue="2+tYfNtUf+0tbFsWKR0s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Y19"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214</v>
      </c>
      <c r="DI1" s="774"/>
      <c r="DJ1" s="774"/>
      <c r="DK1" s="774"/>
      <c r="DL1" s="774"/>
      <c r="DM1" s="774"/>
      <c r="DN1" s="775"/>
      <c r="DO1" s="205"/>
      <c r="DP1" s="773" t="s">
        <v>215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220</v>
      </c>
      <c r="S4" s="716"/>
      <c r="T4" s="716"/>
      <c r="U4" s="716"/>
      <c r="V4" s="716"/>
      <c r="W4" s="716"/>
      <c r="X4" s="716"/>
      <c r="Y4" s="717"/>
      <c r="Z4" s="715" t="s">
        <v>221</v>
      </c>
      <c r="AA4" s="716"/>
      <c r="AB4" s="716"/>
      <c r="AC4" s="717"/>
      <c r="AD4" s="715" t="s">
        <v>222</v>
      </c>
      <c r="AE4" s="716"/>
      <c r="AF4" s="716"/>
      <c r="AG4" s="716"/>
      <c r="AH4" s="716"/>
      <c r="AI4" s="716"/>
      <c r="AJ4" s="716"/>
      <c r="AK4" s="717"/>
      <c r="AL4" s="715" t="s">
        <v>221</v>
      </c>
      <c r="AM4" s="716"/>
      <c r="AN4" s="716"/>
      <c r="AO4" s="717"/>
      <c r="AP4" s="776" t="s">
        <v>223</v>
      </c>
      <c r="AQ4" s="776"/>
      <c r="AR4" s="776"/>
      <c r="AS4" s="776"/>
      <c r="AT4" s="776"/>
      <c r="AU4" s="776"/>
      <c r="AV4" s="776"/>
      <c r="AW4" s="776"/>
      <c r="AX4" s="776"/>
      <c r="AY4" s="776"/>
      <c r="AZ4" s="776"/>
      <c r="BA4" s="776"/>
      <c r="BB4" s="776"/>
      <c r="BC4" s="776"/>
      <c r="BD4" s="776"/>
      <c r="BE4" s="776"/>
      <c r="BF4" s="776"/>
      <c r="BG4" s="776" t="s">
        <v>224</v>
      </c>
      <c r="BH4" s="776"/>
      <c r="BI4" s="776"/>
      <c r="BJ4" s="776"/>
      <c r="BK4" s="776"/>
      <c r="BL4" s="776"/>
      <c r="BM4" s="776"/>
      <c r="BN4" s="776"/>
      <c r="BO4" s="776" t="s">
        <v>221</v>
      </c>
      <c r="BP4" s="776"/>
      <c r="BQ4" s="776"/>
      <c r="BR4" s="776"/>
      <c r="BS4" s="776" t="s">
        <v>225</v>
      </c>
      <c r="BT4" s="776"/>
      <c r="BU4" s="776"/>
      <c r="BV4" s="776"/>
      <c r="BW4" s="776"/>
      <c r="BX4" s="776"/>
      <c r="BY4" s="776"/>
      <c r="BZ4" s="776"/>
      <c r="CA4" s="776"/>
      <c r="CB4" s="776"/>
      <c r="CD4" s="758" t="s">
        <v>226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227</v>
      </c>
      <c r="C5" s="741"/>
      <c r="D5" s="741"/>
      <c r="E5" s="741"/>
      <c r="F5" s="741"/>
      <c r="G5" s="741"/>
      <c r="H5" s="741"/>
      <c r="I5" s="741"/>
      <c r="J5" s="741"/>
      <c r="K5" s="741"/>
      <c r="L5" s="741"/>
      <c r="M5" s="741"/>
      <c r="N5" s="741"/>
      <c r="O5" s="741"/>
      <c r="P5" s="741"/>
      <c r="Q5" s="742"/>
      <c r="R5" s="706">
        <v>835032</v>
      </c>
      <c r="S5" s="707"/>
      <c r="T5" s="707"/>
      <c r="U5" s="707"/>
      <c r="V5" s="707"/>
      <c r="W5" s="707"/>
      <c r="X5" s="707"/>
      <c r="Y5" s="753"/>
      <c r="Z5" s="771">
        <v>20.9</v>
      </c>
      <c r="AA5" s="771"/>
      <c r="AB5" s="771"/>
      <c r="AC5" s="771"/>
      <c r="AD5" s="772">
        <v>835032</v>
      </c>
      <c r="AE5" s="772"/>
      <c r="AF5" s="772"/>
      <c r="AG5" s="772"/>
      <c r="AH5" s="772"/>
      <c r="AI5" s="772"/>
      <c r="AJ5" s="772"/>
      <c r="AK5" s="772"/>
      <c r="AL5" s="754">
        <v>36.799999999999997</v>
      </c>
      <c r="AM5" s="723"/>
      <c r="AN5" s="723"/>
      <c r="AO5" s="755"/>
      <c r="AP5" s="740" t="s">
        <v>228</v>
      </c>
      <c r="AQ5" s="741"/>
      <c r="AR5" s="741"/>
      <c r="AS5" s="741"/>
      <c r="AT5" s="741"/>
      <c r="AU5" s="741"/>
      <c r="AV5" s="741"/>
      <c r="AW5" s="741"/>
      <c r="AX5" s="741"/>
      <c r="AY5" s="741"/>
      <c r="AZ5" s="741"/>
      <c r="BA5" s="741"/>
      <c r="BB5" s="741"/>
      <c r="BC5" s="741"/>
      <c r="BD5" s="741"/>
      <c r="BE5" s="741"/>
      <c r="BF5" s="742"/>
      <c r="BG5" s="641">
        <v>835032</v>
      </c>
      <c r="BH5" s="644"/>
      <c r="BI5" s="644"/>
      <c r="BJ5" s="644"/>
      <c r="BK5" s="644"/>
      <c r="BL5" s="644"/>
      <c r="BM5" s="644"/>
      <c r="BN5" s="645"/>
      <c r="BO5" s="703">
        <v>100</v>
      </c>
      <c r="BP5" s="703"/>
      <c r="BQ5" s="703"/>
      <c r="BR5" s="703"/>
      <c r="BS5" s="704">
        <v>5327</v>
      </c>
      <c r="BT5" s="704"/>
      <c r="BU5" s="704"/>
      <c r="BV5" s="704"/>
      <c r="BW5" s="704"/>
      <c r="BX5" s="704"/>
      <c r="BY5" s="704"/>
      <c r="BZ5" s="704"/>
      <c r="CA5" s="704"/>
      <c r="CB5" s="745"/>
      <c r="CD5" s="758" t="s">
        <v>223</v>
      </c>
      <c r="CE5" s="759"/>
      <c r="CF5" s="759"/>
      <c r="CG5" s="759"/>
      <c r="CH5" s="759"/>
      <c r="CI5" s="759"/>
      <c r="CJ5" s="759"/>
      <c r="CK5" s="759"/>
      <c r="CL5" s="759"/>
      <c r="CM5" s="759"/>
      <c r="CN5" s="759"/>
      <c r="CO5" s="759"/>
      <c r="CP5" s="759"/>
      <c r="CQ5" s="760"/>
      <c r="CR5" s="758" t="s">
        <v>229</v>
      </c>
      <c r="CS5" s="759"/>
      <c r="CT5" s="759"/>
      <c r="CU5" s="759"/>
      <c r="CV5" s="759"/>
      <c r="CW5" s="759"/>
      <c r="CX5" s="759"/>
      <c r="CY5" s="760"/>
      <c r="CZ5" s="758" t="s">
        <v>221</v>
      </c>
      <c r="DA5" s="759"/>
      <c r="DB5" s="759"/>
      <c r="DC5" s="760"/>
      <c r="DD5" s="758" t="s">
        <v>230</v>
      </c>
      <c r="DE5" s="759"/>
      <c r="DF5" s="759"/>
      <c r="DG5" s="759"/>
      <c r="DH5" s="759"/>
      <c r="DI5" s="759"/>
      <c r="DJ5" s="759"/>
      <c r="DK5" s="759"/>
      <c r="DL5" s="759"/>
      <c r="DM5" s="759"/>
      <c r="DN5" s="759"/>
      <c r="DO5" s="759"/>
      <c r="DP5" s="760"/>
      <c r="DQ5" s="758" t="s">
        <v>231</v>
      </c>
      <c r="DR5" s="759"/>
      <c r="DS5" s="759"/>
      <c r="DT5" s="759"/>
      <c r="DU5" s="759"/>
      <c r="DV5" s="759"/>
      <c r="DW5" s="759"/>
      <c r="DX5" s="759"/>
      <c r="DY5" s="759"/>
      <c r="DZ5" s="759"/>
      <c r="EA5" s="759"/>
      <c r="EB5" s="759"/>
      <c r="EC5" s="760"/>
    </row>
    <row r="6" spans="2:143" ht="11.25" customHeight="1">
      <c r="B6" s="638" t="s">
        <v>232</v>
      </c>
      <c r="C6" s="639"/>
      <c r="D6" s="639"/>
      <c r="E6" s="639"/>
      <c r="F6" s="639"/>
      <c r="G6" s="639"/>
      <c r="H6" s="639"/>
      <c r="I6" s="639"/>
      <c r="J6" s="639"/>
      <c r="K6" s="639"/>
      <c r="L6" s="639"/>
      <c r="M6" s="639"/>
      <c r="N6" s="639"/>
      <c r="O6" s="639"/>
      <c r="P6" s="639"/>
      <c r="Q6" s="640"/>
      <c r="R6" s="641">
        <v>34241</v>
      </c>
      <c r="S6" s="644"/>
      <c r="T6" s="644"/>
      <c r="U6" s="644"/>
      <c r="V6" s="644"/>
      <c r="W6" s="644"/>
      <c r="X6" s="644"/>
      <c r="Y6" s="645"/>
      <c r="Z6" s="703">
        <v>0.9</v>
      </c>
      <c r="AA6" s="703"/>
      <c r="AB6" s="703"/>
      <c r="AC6" s="703"/>
      <c r="AD6" s="704">
        <v>34241</v>
      </c>
      <c r="AE6" s="704"/>
      <c r="AF6" s="704"/>
      <c r="AG6" s="704"/>
      <c r="AH6" s="704"/>
      <c r="AI6" s="704"/>
      <c r="AJ6" s="704"/>
      <c r="AK6" s="704"/>
      <c r="AL6" s="646">
        <v>1.5</v>
      </c>
      <c r="AM6" s="647"/>
      <c r="AN6" s="647"/>
      <c r="AO6" s="705"/>
      <c r="AP6" s="638" t="s">
        <v>233</v>
      </c>
      <c r="AQ6" s="639"/>
      <c r="AR6" s="639"/>
      <c r="AS6" s="639"/>
      <c r="AT6" s="639"/>
      <c r="AU6" s="639"/>
      <c r="AV6" s="639"/>
      <c r="AW6" s="639"/>
      <c r="AX6" s="639"/>
      <c r="AY6" s="639"/>
      <c r="AZ6" s="639"/>
      <c r="BA6" s="639"/>
      <c r="BB6" s="639"/>
      <c r="BC6" s="639"/>
      <c r="BD6" s="639"/>
      <c r="BE6" s="639"/>
      <c r="BF6" s="640"/>
      <c r="BG6" s="641">
        <v>835032</v>
      </c>
      <c r="BH6" s="644"/>
      <c r="BI6" s="644"/>
      <c r="BJ6" s="644"/>
      <c r="BK6" s="644"/>
      <c r="BL6" s="644"/>
      <c r="BM6" s="644"/>
      <c r="BN6" s="645"/>
      <c r="BO6" s="703">
        <v>100</v>
      </c>
      <c r="BP6" s="703"/>
      <c r="BQ6" s="703"/>
      <c r="BR6" s="703"/>
      <c r="BS6" s="704">
        <v>5327</v>
      </c>
      <c r="BT6" s="704"/>
      <c r="BU6" s="704"/>
      <c r="BV6" s="704"/>
      <c r="BW6" s="704"/>
      <c r="BX6" s="704"/>
      <c r="BY6" s="704"/>
      <c r="BZ6" s="704"/>
      <c r="CA6" s="704"/>
      <c r="CB6" s="745"/>
      <c r="CD6" s="712" t="s">
        <v>234</v>
      </c>
      <c r="CE6" s="713"/>
      <c r="CF6" s="713"/>
      <c r="CG6" s="713"/>
      <c r="CH6" s="713"/>
      <c r="CI6" s="713"/>
      <c r="CJ6" s="713"/>
      <c r="CK6" s="713"/>
      <c r="CL6" s="713"/>
      <c r="CM6" s="713"/>
      <c r="CN6" s="713"/>
      <c r="CO6" s="713"/>
      <c r="CP6" s="713"/>
      <c r="CQ6" s="714"/>
      <c r="CR6" s="641">
        <v>65312</v>
      </c>
      <c r="CS6" s="644"/>
      <c r="CT6" s="644"/>
      <c r="CU6" s="644"/>
      <c r="CV6" s="644"/>
      <c r="CW6" s="644"/>
      <c r="CX6" s="644"/>
      <c r="CY6" s="645"/>
      <c r="CZ6" s="754">
        <v>1.7</v>
      </c>
      <c r="DA6" s="723"/>
      <c r="DB6" s="723"/>
      <c r="DC6" s="757"/>
      <c r="DD6" s="649" t="s">
        <v>235</v>
      </c>
      <c r="DE6" s="644"/>
      <c r="DF6" s="644"/>
      <c r="DG6" s="644"/>
      <c r="DH6" s="644"/>
      <c r="DI6" s="644"/>
      <c r="DJ6" s="644"/>
      <c r="DK6" s="644"/>
      <c r="DL6" s="644"/>
      <c r="DM6" s="644"/>
      <c r="DN6" s="644"/>
      <c r="DO6" s="644"/>
      <c r="DP6" s="645"/>
      <c r="DQ6" s="649">
        <v>65312</v>
      </c>
      <c r="DR6" s="644"/>
      <c r="DS6" s="644"/>
      <c r="DT6" s="644"/>
      <c r="DU6" s="644"/>
      <c r="DV6" s="644"/>
      <c r="DW6" s="644"/>
      <c r="DX6" s="644"/>
      <c r="DY6" s="644"/>
      <c r="DZ6" s="644"/>
      <c r="EA6" s="644"/>
      <c r="EB6" s="644"/>
      <c r="EC6" s="684"/>
    </row>
    <row r="7" spans="2:143" ht="11.25" customHeight="1">
      <c r="B7" s="638" t="s">
        <v>236</v>
      </c>
      <c r="C7" s="639"/>
      <c r="D7" s="639"/>
      <c r="E7" s="639"/>
      <c r="F7" s="639"/>
      <c r="G7" s="639"/>
      <c r="H7" s="639"/>
      <c r="I7" s="639"/>
      <c r="J7" s="639"/>
      <c r="K7" s="639"/>
      <c r="L7" s="639"/>
      <c r="M7" s="639"/>
      <c r="N7" s="639"/>
      <c r="O7" s="639"/>
      <c r="P7" s="639"/>
      <c r="Q7" s="640"/>
      <c r="R7" s="641">
        <v>1303</v>
      </c>
      <c r="S7" s="644"/>
      <c r="T7" s="644"/>
      <c r="U7" s="644"/>
      <c r="V7" s="644"/>
      <c r="W7" s="644"/>
      <c r="X7" s="644"/>
      <c r="Y7" s="645"/>
      <c r="Z7" s="703">
        <v>0</v>
      </c>
      <c r="AA7" s="703"/>
      <c r="AB7" s="703"/>
      <c r="AC7" s="703"/>
      <c r="AD7" s="704">
        <v>1303</v>
      </c>
      <c r="AE7" s="704"/>
      <c r="AF7" s="704"/>
      <c r="AG7" s="704"/>
      <c r="AH7" s="704"/>
      <c r="AI7" s="704"/>
      <c r="AJ7" s="704"/>
      <c r="AK7" s="704"/>
      <c r="AL7" s="646">
        <v>0.1</v>
      </c>
      <c r="AM7" s="647"/>
      <c r="AN7" s="647"/>
      <c r="AO7" s="705"/>
      <c r="AP7" s="638" t="s">
        <v>237</v>
      </c>
      <c r="AQ7" s="639"/>
      <c r="AR7" s="639"/>
      <c r="AS7" s="639"/>
      <c r="AT7" s="639"/>
      <c r="AU7" s="639"/>
      <c r="AV7" s="639"/>
      <c r="AW7" s="639"/>
      <c r="AX7" s="639"/>
      <c r="AY7" s="639"/>
      <c r="AZ7" s="639"/>
      <c r="BA7" s="639"/>
      <c r="BB7" s="639"/>
      <c r="BC7" s="639"/>
      <c r="BD7" s="639"/>
      <c r="BE7" s="639"/>
      <c r="BF7" s="640"/>
      <c r="BG7" s="641">
        <v>319948</v>
      </c>
      <c r="BH7" s="644"/>
      <c r="BI7" s="644"/>
      <c r="BJ7" s="644"/>
      <c r="BK7" s="644"/>
      <c r="BL7" s="644"/>
      <c r="BM7" s="644"/>
      <c r="BN7" s="645"/>
      <c r="BO7" s="703">
        <v>38.299999999999997</v>
      </c>
      <c r="BP7" s="703"/>
      <c r="BQ7" s="703"/>
      <c r="BR7" s="703"/>
      <c r="BS7" s="704">
        <v>5327</v>
      </c>
      <c r="BT7" s="704"/>
      <c r="BU7" s="704"/>
      <c r="BV7" s="704"/>
      <c r="BW7" s="704"/>
      <c r="BX7" s="704"/>
      <c r="BY7" s="704"/>
      <c r="BZ7" s="704"/>
      <c r="CA7" s="704"/>
      <c r="CB7" s="745"/>
      <c r="CD7" s="685" t="s">
        <v>238</v>
      </c>
      <c r="CE7" s="682"/>
      <c r="CF7" s="682"/>
      <c r="CG7" s="682"/>
      <c r="CH7" s="682"/>
      <c r="CI7" s="682"/>
      <c r="CJ7" s="682"/>
      <c r="CK7" s="682"/>
      <c r="CL7" s="682"/>
      <c r="CM7" s="682"/>
      <c r="CN7" s="682"/>
      <c r="CO7" s="682"/>
      <c r="CP7" s="682"/>
      <c r="CQ7" s="683"/>
      <c r="CR7" s="641">
        <v>662371</v>
      </c>
      <c r="CS7" s="644"/>
      <c r="CT7" s="644"/>
      <c r="CU7" s="644"/>
      <c r="CV7" s="644"/>
      <c r="CW7" s="644"/>
      <c r="CX7" s="644"/>
      <c r="CY7" s="645"/>
      <c r="CZ7" s="703">
        <v>17.2</v>
      </c>
      <c r="DA7" s="703"/>
      <c r="DB7" s="703"/>
      <c r="DC7" s="703"/>
      <c r="DD7" s="649">
        <v>18275</v>
      </c>
      <c r="DE7" s="644"/>
      <c r="DF7" s="644"/>
      <c r="DG7" s="644"/>
      <c r="DH7" s="644"/>
      <c r="DI7" s="644"/>
      <c r="DJ7" s="644"/>
      <c r="DK7" s="644"/>
      <c r="DL7" s="644"/>
      <c r="DM7" s="644"/>
      <c r="DN7" s="644"/>
      <c r="DO7" s="644"/>
      <c r="DP7" s="645"/>
      <c r="DQ7" s="649">
        <v>527275</v>
      </c>
      <c r="DR7" s="644"/>
      <c r="DS7" s="644"/>
      <c r="DT7" s="644"/>
      <c r="DU7" s="644"/>
      <c r="DV7" s="644"/>
      <c r="DW7" s="644"/>
      <c r="DX7" s="644"/>
      <c r="DY7" s="644"/>
      <c r="DZ7" s="644"/>
      <c r="EA7" s="644"/>
      <c r="EB7" s="644"/>
      <c r="EC7" s="684"/>
    </row>
    <row r="8" spans="2:143" ht="11.25" customHeight="1">
      <c r="B8" s="638" t="s">
        <v>239</v>
      </c>
      <c r="C8" s="639"/>
      <c r="D8" s="639"/>
      <c r="E8" s="639"/>
      <c r="F8" s="639"/>
      <c r="G8" s="639"/>
      <c r="H8" s="639"/>
      <c r="I8" s="639"/>
      <c r="J8" s="639"/>
      <c r="K8" s="639"/>
      <c r="L8" s="639"/>
      <c r="M8" s="639"/>
      <c r="N8" s="639"/>
      <c r="O8" s="639"/>
      <c r="P8" s="639"/>
      <c r="Q8" s="640"/>
      <c r="R8" s="641">
        <v>3159</v>
      </c>
      <c r="S8" s="644"/>
      <c r="T8" s="644"/>
      <c r="U8" s="644"/>
      <c r="V8" s="644"/>
      <c r="W8" s="644"/>
      <c r="X8" s="644"/>
      <c r="Y8" s="645"/>
      <c r="Z8" s="703">
        <v>0.1</v>
      </c>
      <c r="AA8" s="703"/>
      <c r="AB8" s="703"/>
      <c r="AC8" s="703"/>
      <c r="AD8" s="704">
        <v>3159</v>
      </c>
      <c r="AE8" s="704"/>
      <c r="AF8" s="704"/>
      <c r="AG8" s="704"/>
      <c r="AH8" s="704"/>
      <c r="AI8" s="704"/>
      <c r="AJ8" s="704"/>
      <c r="AK8" s="704"/>
      <c r="AL8" s="646">
        <v>0.1</v>
      </c>
      <c r="AM8" s="647"/>
      <c r="AN8" s="647"/>
      <c r="AO8" s="705"/>
      <c r="AP8" s="638" t="s">
        <v>240</v>
      </c>
      <c r="AQ8" s="639"/>
      <c r="AR8" s="639"/>
      <c r="AS8" s="639"/>
      <c r="AT8" s="639"/>
      <c r="AU8" s="639"/>
      <c r="AV8" s="639"/>
      <c r="AW8" s="639"/>
      <c r="AX8" s="639"/>
      <c r="AY8" s="639"/>
      <c r="AZ8" s="639"/>
      <c r="BA8" s="639"/>
      <c r="BB8" s="639"/>
      <c r="BC8" s="639"/>
      <c r="BD8" s="639"/>
      <c r="BE8" s="639"/>
      <c r="BF8" s="640"/>
      <c r="BG8" s="641">
        <v>11404</v>
      </c>
      <c r="BH8" s="644"/>
      <c r="BI8" s="644"/>
      <c r="BJ8" s="644"/>
      <c r="BK8" s="644"/>
      <c r="BL8" s="644"/>
      <c r="BM8" s="644"/>
      <c r="BN8" s="645"/>
      <c r="BO8" s="703">
        <v>1.4</v>
      </c>
      <c r="BP8" s="703"/>
      <c r="BQ8" s="703"/>
      <c r="BR8" s="703"/>
      <c r="BS8" s="649" t="s">
        <v>235</v>
      </c>
      <c r="BT8" s="644"/>
      <c r="BU8" s="644"/>
      <c r="BV8" s="644"/>
      <c r="BW8" s="644"/>
      <c r="BX8" s="644"/>
      <c r="BY8" s="644"/>
      <c r="BZ8" s="644"/>
      <c r="CA8" s="644"/>
      <c r="CB8" s="684"/>
      <c r="CD8" s="685" t="s">
        <v>241</v>
      </c>
      <c r="CE8" s="682"/>
      <c r="CF8" s="682"/>
      <c r="CG8" s="682"/>
      <c r="CH8" s="682"/>
      <c r="CI8" s="682"/>
      <c r="CJ8" s="682"/>
      <c r="CK8" s="682"/>
      <c r="CL8" s="682"/>
      <c r="CM8" s="682"/>
      <c r="CN8" s="682"/>
      <c r="CO8" s="682"/>
      <c r="CP8" s="682"/>
      <c r="CQ8" s="683"/>
      <c r="CR8" s="641">
        <v>1257046</v>
      </c>
      <c r="CS8" s="644"/>
      <c r="CT8" s="644"/>
      <c r="CU8" s="644"/>
      <c r="CV8" s="644"/>
      <c r="CW8" s="644"/>
      <c r="CX8" s="644"/>
      <c r="CY8" s="645"/>
      <c r="CZ8" s="703">
        <v>32.700000000000003</v>
      </c>
      <c r="DA8" s="703"/>
      <c r="DB8" s="703"/>
      <c r="DC8" s="703"/>
      <c r="DD8" s="649">
        <v>11578</v>
      </c>
      <c r="DE8" s="644"/>
      <c r="DF8" s="644"/>
      <c r="DG8" s="644"/>
      <c r="DH8" s="644"/>
      <c r="DI8" s="644"/>
      <c r="DJ8" s="644"/>
      <c r="DK8" s="644"/>
      <c r="DL8" s="644"/>
      <c r="DM8" s="644"/>
      <c r="DN8" s="644"/>
      <c r="DO8" s="644"/>
      <c r="DP8" s="645"/>
      <c r="DQ8" s="649">
        <v>790128</v>
      </c>
      <c r="DR8" s="644"/>
      <c r="DS8" s="644"/>
      <c r="DT8" s="644"/>
      <c r="DU8" s="644"/>
      <c r="DV8" s="644"/>
      <c r="DW8" s="644"/>
      <c r="DX8" s="644"/>
      <c r="DY8" s="644"/>
      <c r="DZ8" s="644"/>
      <c r="EA8" s="644"/>
      <c r="EB8" s="644"/>
      <c r="EC8" s="684"/>
    </row>
    <row r="9" spans="2:143" ht="11.25" customHeight="1">
      <c r="B9" s="638" t="s">
        <v>242</v>
      </c>
      <c r="C9" s="639"/>
      <c r="D9" s="639"/>
      <c r="E9" s="639"/>
      <c r="F9" s="639"/>
      <c r="G9" s="639"/>
      <c r="H9" s="639"/>
      <c r="I9" s="639"/>
      <c r="J9" s="639"/>
      <c r="K9" s="639"/>
      <c r="L9" s="639"/>
      <c r="M9" s="639"/>
      <c r="N9" s="639"/>
      <c r="O9" s="639"/>
      <c r="P9" s="639"/>
      <c r="Q9" s="640"/>
      <c r="R9" s="641">
        <v>3823</v>
      </c>
      <c r="S9" s="644"/>
      <c r="T9" s="644"/>
      <c r="U9" s="644"/>
      <c r="V9" s="644"/>
      <c r="W9" s="644"/>
      <c r="X9" s="644"/>
      <c r="Y9" s="645"/>
      <c r="Z9" s="703">
        <v>0.1</v>
      </c>
      <c r="AA9" s="703"/>
      <c r="AB9" s="703"/>
      <c r="AC9" s="703"/>
      <c r="AD9" s="704">
        <v>3823</v>
      </c>
      <c r="AE9" s="704"/>
      <c r="AF9" s="704"/>
      <c r="AG9" s="704"/>
      <c r="AH9" s="704"/>
      <c r="AI9" s="704"/>
      <c r="AJ9" s="704"/>
      <c r="AK9" s="704"/>
      <c r="AL9" s="646">
        <v>0.2</v>
      </c>
      <c r="AM9" s="647"/>
      <c r="AN9" s="647"/>
      <c r="AO9" s="705"/>
      <c r="AP9" s="638" t="s">
        <v>243</v>
      </c>
      <c r="AQ9" s="639"/>
      <c r="AR9" s="639"/>
      <c r="AS9" s="639"/>
      <c r="AT9" s="639"/>
      <c r="AU9" s="639"/>
      <c r="AV9" s="639"/>
      <c r="AW9" s="639"/>
      <c r="AX9" s="639"/>
      <c r="AY9" s="639"/>
      <c r="AZ9" s="639"/>
      <c r="BA9" s="639"/>
      <c r="BB9" s="639"/>
      <c r="BC9" s="639"/>
      <c r="BD9" s="639"/>
      <c r="BE9" s="639"/>
      <c r="BF9" s="640"/>
      <c r="BG9" s="641">
        <v>252229</v>
      </c>
      <c r="BH9" s="644"/>
      <c r="BI9" s="644"/>
      <c r="BJ9" s="644"/>
      <c r="BK9" s="644"/>
      <c r="BL9" s="644"/>
      <c r="BM9" s="644"/>
      <c r="BN9" s="645"/>
      <c r="BO9" s="703">
        <v>30.2</v>
      </c>
      <c r="BP9" s="703"/>
      <c r="BQ9" s="703"/>
      <c r="BR9" s="703"/>
      <c r="BS9" s="649" t="s">
        <v>125</v>
      </c>
      <c r="BT9" s="644"/>
      <c r="BU9" s="644"/>
      <c r="BV9" s="644"/>
      <c r="BW9" s="644"/>
      <c r="BX9" s="644"/>
      <c r="BY9" s="644"/>
      <c r="BZ9" s="644"/>
      <c r="CA9" s="644"/>
      <c r="CB9" s="684"/>
      <c r="CD9" s="685" t="s">
        <v>244</v>
      </c>
      <c r="CE9" s="682"/>
      <c r="CF9" s="682"/>
      <c r="CG9" s="682"/>
      <c r="CH9" s="682"/>
      <c r="CI9" s="682"/>
      <c r="CJ9" s="682"/>
      <c r="CK9" s="682"/>
      <c r="CL9" s="682"/>
      <c r="CM9" s="682"/>
      <c r="CN9" s="682"/>
      <c r="CO9" s="682"/>
      <c r="CP9" s="682"/>
      <c r="CQ9" s="683"/>
      <c r="CR9" s="641">
        <v>206348</v>
      </c>
      <c r="CS9" s="644"/>
      <c r="CT9" s="644"/>
      <c r="CU9" s="644"/>
      <c r="CV9" s="644"/>
      <c r="CW9" s="644"/>
      <c r="CX9" s="644"/>
      <c r="CY9" s="645"/>
      <c r="CZ9" s="703">
        <v>5.4</v>
      </c>
      <c r="DA9" s="703"/>
      <c r="DB9" s="703"/>
      <c r="DC9" s="703"/>
      <c r="DD9" s="649">
        <v>700</v>
      </c>
      <c r="DE9" s="644"/>
      <c r="DF9" s="644"/>
      <c r="DG9" s="644"/>
      <c r="DH9" s="644"/>
      <c r="DI9" s="644"/>
      <c r="DJ9" s="644"/>
      <c r="DK9" s="644"/>
      <c r="DL9" s="644"/>
      <c r="DM9" s="644"/>
      <c r="DN9" s="644"/>
      <c r="DO9" s="644"/>
      <c r="DP9" s="645"/>
      <c r="DQ9" s="649">
        <v>197343</v>
      </c>
      <c r="DR9" s="644"/>
      <c r="DS9" s="644"/>
      <c r="DT9" s="644"/>
      <c r="DU9" s="644"/>
      <c r="DV9" s="644"/>
      <c r="DW9" s="644"/>
      <c r="DX9" s="644"/>
      <c r="DY9" s="644"/>
      <c r="DZ9" s="644"/>
      <c r="EA9" s="644"/>
      <c r="EB9" s="644"/>
      <c r="EC9" s="684"/>
    </row>
    <row r="10" spans="2:143" ht="11.25" customHeight="1">
      <c r="B10" s="638" t="s">
        <v>245</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235</v>
      </c>
      <c r="AA10" s="703"/>
      <c r="AB10" s="703"/>
      <c r="AC10" s="703"/>
      <c r="AD10" s="704" t="s">
        <v>125</v>
      </c>
      <c r="AE10" s="704"/>
      <c r="AF10" s="704"/>
      <c r="AG10" s="704"/>
      <c r="AH10" s="704"/>
      <c r="AI10" s="704"/>
      <c r="AJ10" s="704"/>
      <c r="AK10" s="704"/>
      <c r="AL10" s="646" t="s">
        <v>235</v>
      </c>
      <c r="AM10" s="647"/>
      <c r="AN10" s="647"/>
      <c r="AO10" s="705"/>
      <c r="AP10" s="638" t="s">
        <v>246</v>
      </c>
      <c r="AQ10" s="639"/>
      <c r="AR10" s="639"/>
      <c r="AS10" s="639"/>
      <c r="AT10" s="639"/>
      <c r="AU10" s="639"/>
      <c r="AV10" s="639"/>
      <c r="AW10" s="639"/>
      <c r="AX10" s="639"/>
      <c r="AY10" s="639"/>
      <c r="AZ10" s="639"/>
      <c r="BA10" s="639"/>
      <c r="BB10" s="639"/>
      <c r="BC10" s="639"/>
      <c r="BD10" s="639"/>
      <c r="BE10" s="639"/>
      <c r="BF10" s="640"/>
      <c r="BG10" s="641">
        <v>20592</v>
      </c>
      <c r="BH10" s="644"/>
      <c r="BI10" s="644"/>
      <c r="BJ10" s="644"/>
      <c r="BK10" s="644"/>
      <c r="BL10" s="644"/>
      <c r="BM10" s="644"/>
      <c r="BN10" s="645"/>
      <c r="BO10" s="703">
        <v>2.5</v>
      </c>
      <c r="BP10" s="703"/>
      <c r="BQ10" s="703"/>
      <c r="BR10" s="703"/>
      <c r="BS10" s="649" t="s">
        <v>235</v>
      </c>
      <c r="BT10" s="644"/>
      <c r="BU10" s="644"/>
      <c r="BV10" s="644"/>
      <c r="BW10" s="644"/>
      <c r="BX10" s="644"/>
      <c r="BY10" s="644"/>
      <c r="BZ10" s="644"/>
      <c r="CA10" s="644"/>
      <c r="CB10" s="684"/>
      <c r="CD10" s="685" t="s">
        <v>247</v>
      </c>
      <c r="CE10" s="682"/>
      <c r="CF10" s="682"/>
      <c r="CG10" s="682"/>
      <c r="CH10" s="682"/>
      <c r="CI10" s="682"/>
      <c r="CJ10" s="682"/>
      <c r="CK10" s="682"/>
      <c r="CL10" s="682"/>
      <c r="CM10" s="682"/>
      <c r="CN10" s="682"/>
      <c r="CO10" s="682"/>
      <c r="CP10" s="682"/>
      <c r="CQ10" s="683"/>
      <c r="CR10" s="641">
        <v>545</v>
      </c>
      <c r="CS10" s="644"/>
      <c r="CT10" s="644"/>
      <c r="CU10" s="644"/>
      <c r="CV10" s="644"/>
      <c r="CW10" s="644"/>
      <c r="CX10" s="644"/>
      <c r="CY10" s="645"/>
      <c r="CZ10" s="703">
        <v>0</v>
      </c>
      <c r="DA10" s="703"/>
      <c r="DB10" s="703"/>
      <c r="DC10" s="703"/>
      <c r="DD10" s="649" t="s">
        <v>235</v>
      </c>
      <c r="DE10" s="644"/>
      <c r="DF10" s="644"/>
      <c r="DG10" s="644"/>
      <c r="DH10" s="644"/>
      <c r="DI10" s="644"/>
      <c r="DJ10" s="644"/>
      <c r="DK10" s="644"/>
      <c r="DL10" s="644"/>
      <c r="DM10" s="644"/>
      <c r="DN10" s="644"/>
      <c r="DO10" s="644"/>
      <c r="DP10" s="645"/>
      <c r="DQ10" s="649">
        <v>483</v>
      </c>
      <c r="DR10" s="644"/>
      <c r="DS10" s="644"/>
      <c r="DT10" s="644"/>
      <c r="DU10" s="644"/>
      <c r="DV10" s="644"/>
      <c r="DW10" s="644"/>
      <c r="DX10" s="644"/>
      <c r="DY10" s="644"/>
      <c r="DZ10" s="644"/>
      <c r="EA10" s="644"/>
      <c r="EB10" s="644"/>
      <c r="EC10" s="684"/>
    </row>
    <row r="11" spans="2:143" ht="11.25" customHeight="1">
      <c r="B11" s="638" t="s">
        <v>248</v>
      </c>
      <c r="C11" s="639"/>
      <c r="D11" s="639"/>
      <c r="E11" s="639"/>
      <c r="F11" s="639"/>
      <c r="G11" s="639"/>
      <c r="H11" s="639"/>
      <c r="I11" s="639"/>
      <c r="J11" s="639"/>
      <c r="K11" s="639"/>
      <c r="L11" s="639"/>
      <c r="M11" s="639"/>
      <c r="N11" s="639"/>
      <c r="O11" s="639"/>
      <c r="P11" s="639"/>
      <c r="Q11" s="640"/>
      <c r="R11" s="641" t="s">
        <v>125</v>
      </c>
      <c r="S11" s="644"/>
      <c r="T11" s="644"/>
      <c r="U11" s="644"/>
      <c r="V11" s="644"/>
      <c r="W11" s="644"/>
      <c r="X11" s="644"/>
      <c r="Y11" s="645"/>
      <c r="Z11" s="703" t="s">
        <v>125</v>
      </c>
      <c r="AA11" s="703"/>
      <c r="AB11" s="703"/>
      <c r="AC11" s="703"/>
      <c r="AD11" s="704" t="s">
        <v>235</v>
      </c>
      <c r="AE11" s="704"/>
      <c r="AF11" s="704"/>
      <c r="AG11" s="704"/>
      <c r="AH11" s="704"/>
      <c r="AI11" s="704"/>
      <c r="AJ11" s="704"/>
      <c r="AK11" s="704"/>
      <c r="AL11" s="646" t="s">
        <v>125</v>
      </c>
      <c r="AM11" s="647"/>
      <c r="AN11" s="647"/>
      <c r="AO11" s="705"/>
      <c r="AP11" s="638" t="s">
        <v>249</v>
      </c>
      <c r="AQ11" s="639"/>
      <c r="AR11" s="639"/>
      <c r="AS11" s="639"/>
      <c r="AT11" s="639"/>
      <c r="AU11" s="639"/>
      <c r="AV11" s="639"/>
      <c r="AW11" s="639"/>
      <c r="AX11" s="639"/>
      <c r="AY11" s="639"/>
      <c r="AZ11" s="639"/>
      <c r="BA11" s="639"/>
      <c r="BB11" s="639"/>
      <c r="BC11" s="639"/>
      <c r="BD11" s="639"/>
      <c r="BE11" s="639"/>
      <c r="BF11" s="640"/>
      <c r="BG11" s="641">
        <v>35723</v>
      </c>
      <c r="BH11" s="644"/>
      <c r="BI11" s="644"/>
      <c r="BJ11" s="644"/>
      <c r="BK11" s="644"/>
      <c r="BL11" s="644"/>
      <c r="BM11" s="644"/>
      <c r="BN11" s="645"/>
      <c r="BO11" s="703">
        <v>4.3</v>
      </c>
      <c r="BP11" s="703"/>
      <c r="BQ11" s="703"/>
      <c r="BR11" s="703"/>
      <c r="BS11" s="649">
        <v>5327</v>
      </c>
      <c r="BT11" s="644"/>
      <c r="BU11" s="644"/>
      <c r="BV11" s="644"/>
      <c r="BW11" s="644"/>
      <c r="BX11" s="644"/>
      <c r="BY11" s="644"/>
      <c r="BZ11" s="644"/>
      <c r="CA11" s="644"/>
      <c r="CB11" s="684"/>
      <c r="CD11" s="685" t="s">
        <v>250</v>
      </c>
      <c r="CE11" s="682"/>
      <c r="CF11" s="682"/>
      <c r="CG11" s="682"/>
      <c r="CH11" s="682"/>
      <c r="CI11" s="682"/>
      <c r="CJ11" s="682"/>
      <c r="CK11" s="682"/>
      <c r="CL11" s="682"/>
      <c r="CM11" s="682"/>
      <c r="CN11" s="682"/>
      <c r="CO11" s="682"/>
      <c r="CP11" s="682"/>
      <c r="CQ11" s="683"/>
      <c r="CR11" s="641">
        <v>101885</v>
      </c>
      <c r="CS11" s="644"/>
      <c r="CT11" s="644"/>
      <c r="CU11" s="644"/>
      <c r="CV11" s="644"/>
      <c r="CW11" s="644"/>
      <c r="CX11" s="644"/>
      <c r="CY11" s="645"/>
      <c r="CZ11" s="703">
        <v>2.6</v>
      </c>
      <c r="DA11" s="703"/>
      <c r="DB11" s="703"/>
      <c r="DC11" s="703"/>
      <c r="DD11" s="649">
        <v>6954</v>
      </c>
      <c r="DE11" s="644"/>
      <c r="DF11" s="644"/>
      <c r="DG11" s="644"/>
      <c r="DH11" s="644"/>
      <c r="DI11" s="644"/>
      <c r="DJ11" s="644"/>
      <c r="DK11" s="644"/>
      <c r="DL11" s="644"/>
      <c r="DM11" s="644"/>
      <c r="DN11" s="644"/>
      <c r="DO11" s="644"/>
      <c r="DP11" s="645"/>
      <c r="DQ11" s="649">
        <v>62851</v>
      </c>
      <c r="DR11" s="644"/>
      <c r="DS11" s="644"/>
      <c r="DT11" s="644"/>
      <c r="DU11" s="644"/>
      <c r="DV11" s="644"/>
      <c r="DW11" s="644"/>
      <c r="DX11" s="644"/>
      <c r="DY11" s="644"/>
      <c r="DZ11" s="644"/>
      <c r="EA11" s="644"/>
      <c r="EB11" s="644"/>
      <c r="EC11" s="684"/>
    </row>
    <row r="12" spans="2:143" ht="11.25" customHeight="1">
      <c r="B12" s="638" t="s">
        <v>251</v>
      </c>
      <c r="C12" s="639"/>
      <c r="D12" s="639"/>
      <c r="E12" s="639"/>
      <c r="F12" s="639"/>
      <c r="G12" s="639"/>
      <c r="H12" s="639"/>
      <c r="I12" s="639"/>
      <c r="J12" s="639"/>
      <c r="K12" s="639"/>
      <c r="L12" s="639"/>
      <c r="M12" s="639"/>
      <c r="N12" s="639"/>
      <c r="O12" s="639"/>
      <c r="P12" s="639"/>
      <c r="Q12" s="640"/>
      <c r="R12" s="641">
        <v>113348</v>
      </c>
      <c r="S12" s="644"/>
      <c r="T12" s="644"/>
      <c r="U12" s="644"/>
      <c r="V12" s="644"/>
      <c r="W12" s="644"/>
      <c r="X12" s="644"/>
      <c r="Y12" s="645"/>
      <c r="Z12" s="703">
        <v>2.8</v>
      </c>
      <c r="AA12" s="703"/>
      <c r="AB12" s="703"/>
      <c r="AC12" s="703"/>
      <c r="AD12" s="704">
        <v>113348</v>
      </c>
      <c r="AE12" s="704"/>
      <c r="AF12" s="704"/>
      <c r="AG12" s="704"/>
      <c r="AH12" s="704"/>
      <c r="AI12" s="704"/>
      <c r="AJ12" s="704"/>
      <c r="AK12" s="704"/>
      <c r="AL12" s="646">
        <v>5</v>
      </c>
      <c r="AM12" s="647"/>
      <c r="AN12" s="647"/>
      <c r="AO12" s="705"/>
      <c r="AP12" s="638" t="s">
        <v>252</v>
      </c>
      <c r="AQ12" s="639"/>
      <c r="AR12" s="639"/>
      <c r="AS12" s="639"/>
      <c r="AT12" s="639"/>
      <c r="AU12" s="639"/>
      <c r="AV12" s="639"/>
      <c r="AW12" s="639"/>
      <c r="AX12" s="639"/>
      <c r="AY12" s="639"/>
      <c r="AZ12" s="639"/>
      <c r="BA12" s="639"/>
      <c r="BB12" s="639"/>
      <c r="BC12" s="639"/>
      <c r="BD12" s="639"/>
      <c r="BE12" s="639"/>
      <c r="BF12" s="640"/>
      <c r="BG12" s="641">
        <v>447514</v>
      </c>
      <c r="BH12" s="644"/>
      <c r="BI12" s="644"/>
      <c r="BJ12" s="644"/>
      <c r="BK12" s="644"/>
      <c r="BL12" s="644"/>
      <c r="BM12" s="644"/>
      <c r="BN12" s="645"/>
      <c r="BO12" s="703">
        <v>53.6</v>
      </c>
      <c r="BP12" s="703"/>
      <c r="BQ12" s="703"/>
      <c r="BR12" s="703"/>
      <c r="BS12" s="649" t="s">
        <v>235</v>
      </c>
      <c r="BT12" s="644"/>
      <c r="BU12" s="644"/>
      <c r="BV12" s="644"/>
      <c r="BW12" s="644"/>
      <c r="BX12" s="644"/>
      <c r="BY12" s="644"/>
      <c r="BZ12" s="644"/>
      <c r="CA12" s="644"/>
      <c r="CB12" s="684"/>
      <c r="CD12" s="685" t="s">
        <v>253</v>
      </c>
      <c r="CE12" s="682"/>
      <c r="CF12" s="682"/>
      <c r="CG12" s="682"/>
      <c r="CH12" s="682"/>
      <c r="CI12" s="682"/>
      <c r="CJ12" s="682"/>
      <c r="CK12" s="682"/>
      <c r="CL12" s="682"/>
      <c r="CM12" s="682"/>
      <c r="CN12" s="682"/>
      <c r="CO12" s="682"/>
      <c r="CP12" s="682"/>
      <c r="CQ12" s="683"/>
      <c r="CR12" s="641">
        <v>175638</v>
      </c>
      <c r="CS12" s="644"/>
      <c r="CT12" s="644"/>
      <c r="CU12" s="644"/>
      <c r="CV12" s="644"/>
      <c r="CW12" s="644"/>
      <c r="CX12" s="644"/>
      <c r="CY12" s="645"/>
      <c r="CZ12" s="703">
        <v>4.5999999999999996</v>
      </c>
      <c r="DA12" s="703"/>
      <c r="DB12" s="703"/>
      <c r="DC12" s="703"/>
      <c r="DD12" s="649">
        <v>105465</v>
      </c>
      <c r="DE12" s="644"/>
      <c r="DF12" s="644"/>
      <c r="DG12" s="644"/>
      <c r="DH12" s="644"/>
      <c r="DI12" s="644"/>
      <c r="DJ12" s="644"/>
      <c r="DK12" s="644"/>
      <c r="DL12" s="644"/>
      <c r="DM12" s="644"/>
      <c r="DN12" s="644"/>
      <c r="DO12" s="644"/>
      <c r="DP12" s="645"/>
      <c r="DQ12" s="649">
        <v>56215</v>
      </c>
      <c r="DR12" s="644"/>
      <c r="DS12" s="644"/>
      <c r="DT12" s="644"/>
      <c r="DU12" s="644"/>
      <c r="DV12" s="644"/>
      <c r="DW12" s="644"/>
      <c r="DX12" s="644"/>
      <c r="DY12" s="644"/>
      <c r="DZ12" s="644"/>
      <c r="EA12" s="644"/>
      <c r="EB12" s="644"/>
      <c r="EC12" s="684"/>
    </row>
    <row r="13" spans="2:143" ht="11.25" customHeight="1">
      <c r="B13" s="638" t="s">
        <v>254</v>
      </c>
      <c r="C13" s="639"/>
      <c r="D13" s="639"/>
      <c r="E13" s="639"/>
      <c r="F13" s="639"/>
      <c r="G13" s="639"/>
      <c r="H13" s="639"/>
      <c r="I13" s="639"/>
      <c r="J13" s="639"/>
      <c r="K13" s="639"/>
      <c r="L13" s="639"/>
      <c r="M13" s="639"/>
      <c r="N13" s="639"/>
      <c r="O13" s="639"/>
      <c r="P13" s="639"/>
      <c r="Q13" s="640"/>
      <c r="R13" s="641" t="s">
        <v>125</v>
      </c>
      <c r="S13" s="644"/>
      <c r="T13" s="644"/>
      <c r="U13" s="644"/>
      <c r="V13" s="644"/>
      <c r="W13" s="644"/>
      <c r="X13" s="644"/>
      <c r="Y13" s="645"/>
      <c r="Z13" s="703" t="s">
        <v>125</v>
      </c>
      <c r="AA13" s="703"/>
      <c r="AB13" s="703"/>
      <c r="AC13" s="703"/>
      <c r="AD13" s="704" t="s">
        <v>235</v>
      </c>
      <c r="AE13" s="704"/>
      <c r="AF13" s="704"/>
      <c r="AG13" s="704"/>
      <c r="AH13" s="704"/>
      <c r="AI13" s="704"/>
      <c r="AJ13" s="704"/>
      <c r="AK13" s="704"/>
      <c r="AL13" s="646" t="s">
        <v>235</v>
      </c>
      <c r="AM13" s="647"/>
      <c r="AN13" s="647"/>
      <c r="AO13" s="705"/>
      <c r="AP13" s="638" t="s">
        <v>255</v>
      </c>
      <c r="AQ13" s="639"/>
      <c r="AR13" s="639"/>
      <c r="AS13" s="639"/>
      <c r="AT13" s="639"/>
      <c r="AU13" s="639"/>
      <c r="AV13" s="639"/>
      <c r="AW13" s="639"/>
      <c r="AX13" s="639"/>
      <c r="AY13" s="639"/>
      <c r="AZ13" s="639"/>
      <c r="BA13" s="639"/>
      <c r="BB13" s="639"/>
      <c r="BC13" s="639"/>
      <c r="BD13" s="639"/>
      <c r="BE13" s="639"/>
      <c r="BF13" s="640"/>
      <c r="BG13" s="641">
        <v>447443</v>
      </c>
      <c r="BH13" s="644"/>
      <c r="BI13" s="644"/>
      <c r="BJ13" s="644"/>
      <c r="BK13" s="644"/>
      <c r="BL13" s="644"/>
      <c r="BM13" s="644"/>
      <c r="BN13" s="645"/>
      <c r="BO13" s="703">
        <v>53.6</v>
      </c>
      <c r="BP13" s="703"/>
      <c r="BQ13" s="703"/>
      <c r="BR13" s="703"/>
      <c r="BS13" s="649" t="s">
        <v>235</v>
      </c>
      <c r="BT13" s="644"/>
      <c r="BU13" s="644"/>
      <c r="BV13" s="644"/>
      <c r="BW13" s="644"/>
      <c r="BX13" s="644"/>
      <c r="BY13" s="644"/>
      <c r="BZ13" s="644"/>
      <c r="CA13" s="644"/>
      <c r="CB13" s="684"/>
      <c r="CD13" s="685" t="s">
        <v>256</v>
      </c>
      <c r="CE13" s="682"/>
      <c r="CF13" s="682"/>
      <c r="CG13" s="682"/>
      <c r="CH13" s="682"/>
      <c r="CI13" s="682"/>
      <c r="CJ13" s="682"/>
      <c r="CK13" s="682"/>
      <c r="CL13" s="682"/>
      <c r="CM13" s="682"/>
      <c r="CN13" s="682"/>
      <c r="CO13" s="682"/>
      <c r="CP13" s="682"/>
      <c r="CQ13" s="683"/>
      <c r="CR13" s="641">
        <v>371567</v>
      </c>
      <c r="CS13" s="644"/>
      <c r="CT13" s="644"/>
      <c r="CU13" s="644"/>
      <c r="CV13" s="644"/>
      <c r="CW13" s="644"/>
      <c r="CX13" s="644"/>
      <c r="CY13" s="645"/>
      <c r="CZ13" s="703">
        <v>9.6999999999999993</v>
      </c>
      <c r="DA13" s="703"/>
      <c r="DB13" s="703"/>
      <c r="DC13" s="703"/>
      <c r="DD13" s="649">
        <v>71849</v>
      </c>
      <c r="DE13" s="644"/>
      <c r="DF13" s="644"/>
      <c r="DG13" s="644"/>
      <c r="DH13" s="644"/>
      <c r="DI13" s="644"/>
      <c r="DJ13" s="644"/>
      <c r="DK13" s="644"/>
      <c r="DL13" s="644"/>
      <c r="DM13" s="644"/>
      <c r="DN13" s="644"/>
      <c r="DO13" s="644"/>
      <c r="DP13" s="645"/>
      <c r="DQ13" s="649">
        <v>315178</v>
      </c>
      <c r="DR13" s="644"/>
      <c r="DS13" s="644"/>
      <c r="DT13" s="644"/>
      <c r="DU13" s="644"/>
      <c r="DV13" s="644"/>
      <c r="DW13" s="644"/>
      <c r="DX13" s="644"/>
      <c r="DY13" s="644"/>
      <c r="DZ13" s="644"/>
      <c r="EA13" s="644"/>
      <c r="EB13" s="644"/>
      <c r="EC13" s="684"/>
    </row>
    <row r="14" spans="2:143" ht="11.25" customHeight="1">
      <c r="B14" s="638" t="s">
        <v>257</v>
      </c>
      <c r="C14" s="639"/>
      <c r="D14" s="639"/>
      <c r="E14" s="639"/>
      <c r="F14" s="639"/>
      <c r="G14" s="639"/>
      <c r="H14" s="639"/>
      <c r="I14" s="639"/>
      <c r="J14" s="639"/>
      <c r="K14" s="639"/>
      <c r="L14" s="639"/>
      <c r="M14" s="639"/>
      <c r="N14" s="639"/>
      <c r="O14" s="639"/>
      <c r="P14" s="639"/>
      <c r="Q14" s="640"/>
      <c r="R14" s="641" t="s">
        <v>125</v>
      </c>
      <c r="S14" s="644"/>
      <c r="T14" s="644"/>
      <c r="U14" s="644"/>
      <c r="V14" s="644"/>
      <c r="W14" s="644"/>
      <c r="X14" s="644"/>
      <c r="Y14" s="645"/>
      <c r="Z14" s="703" t="s">
        <v>235</v>
      </c>
      <c r="AA14" s="703"/>
      <c r="AB14" s="703"/>
      <c r="AC14" s="703"/>
      <c r="AD14" s="704" t="s">
        <v>235</v>
      </c>
      <c r="AE14" s="704"/>
      <c r="AF14" s="704"/>
      <c r="AG14" s="704"/>
      <c r="AH14" s="704"/>
      <c r="AI14" s="704"/>
      <c r="AJ14" s="704"/>
      <c r="AK14" s="704"/>
      <c r="AL14" s="646" t="s">
        <v>125</v>
      </c>
      <c r="AM14" s="647"/>
      <c r="AN14" s="647"/>
      <c r="AO14" s="705"/>
      <c r="AP14" s="638" t="s">
        <v>258</v>
      </c>
      <c r="AQ14" s="639"/>
      <c r="AR14" s="639"/>
      <c r="AS14" s="639"/>
      <c r="AT14" s="639"/>
      <c r="AU14" s="639"/>
      <c r="AV14" s="639"/>
      <c r="AW14" s="639"/>
      <c r="AX14" s="639"/>
      <c r="AY14" s="639"/>
      <c r="AZ14" s="639"/>
      <c r="BA14" s="639"/>
      <c r="BB14" s="639"/>
      <c r="BC14" s="639"/>
      <c r="BD14" s="639"/>
      <c r="BE14" s="639"/>
      <c r="BF14" s="640"/>
      <c r="BG14" s="641">
        <v>29153</v>
      </c>
      <c r="BH14" s="644"/>
      <c r="BI14" s="644"/>
      <c r="BJ14" s="644"/>
      <c r="BK14" s="644"/>
      <c r="BL14" s="644"/>
      <c r="BM14" s="644"/>
      <c r="BN14" s="645"/>
      <c r="BO14" s="703">
        <v>3.5</v>
      </c>
      <c r="BP14" s="703"/>
      <c r="BQ14" s="703"/>
      <c r="BR14" s="703"/>
      <c r="BS14" s="649" t="s">
        <v>235</v>
      </c>
      <c r="BT14" s="644"/>
      <c r="BU14" s="644"/>
      <c r="BV14" s="644"/>
      <c r="BW14" s="644"/>
      <c r="BX14" s="644"/>
      <c r="BY14" s="644"/>
      <c r="BZ14" s="644"/>
      <c r="CA14" s="644"/>
      <c r="CB14" s="684"/>
      <c r="CD14" s="685" t="s">
        <v>259</v>
      </c>
      <c r="CE14" s="682"/>
      <c r="CF14" s="682"/>
      <c r="CG14" s="682"/>
      <c r="CH14" s="682"/>
      <c r="CI14" s="682"/>
      <c r="CJ14" s="682"/>
      <c r="CK14" s="682"/>
      <c r="CL14" s="682"/>
      <c r="CM14" s="682"/>
      <c r="CN14" s="682"/>
      <c r="CO14" s="682"/>
      <c r="CP14" s="682"/>
      <c r="CQ14" s="683"/>
      <c r="CR14" s="641">
        <v>149395</v>
      </c>
      <c r="CS14" s="644"/>
      <c r="CT14" s="644"/>
      <c r="CU14" s="644"/>
      <c r="CV14" s="644"/>
      <c r="CW14" s="644"/>
      <c r="CX14" s="644"/>
      <c r="CY14" s="645"/>
      <c r="CZ14" s="703">
        <v>3.9</v>
      </c>
      <c r="DA14" s="703"/>
      <c r="DB14" s="703"/>
      <c r="DC14" s="703"/>
      <c r="DD14" s="649">
        <v>35963</v>
      </c>
      <c r="DE14" s="644"/>
      <c r="DF14" s="644"/>
      <c r="DG14" s="644"/>
      <c r="DH14" s="644"/>
      <c r="DI14" s="644"/>
      <c r="DJ14" s="644"/>
      <c r="DK14" s="644"/>
      <c r="DL14" s="644"/>
      <c r="DM14" s="644"/>
      <c r="DN14" s="644"/>
      <c r="DO14" s="644"/>
      <c r="DP14" s="645"/>
      <c r="DQ14" s="649">
        <v>123822</v>
      </c>
      <c r="DR14" s="644"/>
      <c r="DS14" s="644"/>
      <c r="DT14" s="644"/>
      <c r="DU14" s="644"/>
      <c r="DV14" s="644"/>
      <c r="DW14" s="644"/>
      <c r="DX14" s="644"/>
      <c r="DY14" s="644"/>
      <c r="DZ14" s="644"/>
      <c r="EA14" s="644"/>
      <c r="EB14" s="644"/>
      <c r="EC14" s="684"/>
    </row>
    <row r="15" spans="2:143" ht="11.25" customHeight="1">
      <c r="B15" s="638" t="s">
        <v>260</v>
      </c>
      <c r="C15" s="639"/>
      <c r="D15" s="639"/>
      <c r="E15" s="639"/>
      <c r="F15" s="639"/>
      <c r="G15" s="639"/>
      <c r="H15" s="639"/>
      <c r="I15" s="639"/>
      <c r="J15" s="639"/>
      <c r="K15" s="639"/>
      <c r="L15" s="639"/>
      <c r="M15" s="639"/>
      <c r="N15" s="639"/>
      <c r="O15" s="639"/>
      <c r="P15" s="639"/>
      <c r="Q15" s="640"/>
      <c r="R15" s="641">
        <v>12692</v>
      </c>
      <c r="S15" s="644"/>
      <c r="T15" s="644"/>
      <c r="U15" s="644"/>
      <c r="V15" s="644"/>
      <c r="W15" s="644"/>
      <c r="X15" s="644"/>
      <c r="Y15" s="645"/>
      <c r="Z15" s="703">
        <v>0.3</v>
      </c>
      <c r="AA15" s="703"/>
      <c r="AB15" s="703"/>
      <c r="AC15" s="703"/>
      <c r="AD15" s="704">
        <v>12692</v>
      </c>
      <c r="AE15" s="704"/>
      <c r="AF15" s="704"/>
      <c r="AG15" s="704"/>
      <c r="AH15" s="704"/>
      <c r="AI15" s="704"/>
      <c r="AJ15" s="704"/>
      <c r="AK15" s="704"/>
      <c r="AL15" s="646">
        <v>0.6</v>
      </c>
      <c r="AM15" s="647"/>
      <c r="AN15" s="647"/>
      <c r="AO15" s="705"/>
      <c r="AP15" s="638" t="s">
        <v>261</v>
      </c>
      <c r="AQ15" s="639"/>
      <c r="AR15" s="639"/>
      <c r="AS15" s="639"/>
      <c r="AT15" s="639"/>
      <c r="AU15" s="639"/>
      <c r="AV15" s="639"/>
      <c r="AW15" s="639"/>
      <c r="AX15" s="639"/>
      <c r="AY15" s="639"/>
      <c r="AZ15" s="639"/>
      <c r="BA15" s="639"/>
      <c r="BB15" s="639"/>
      <c r="BC15" s="639"/>
      <c r="BD15" s="639"/>
      <c r="BE15" s="639"/>
      <c r="BF15" s="640"/>
      <c r="BG15" s="641">
        <v>38417</v>
      </c>
      <c r="BH15" s="644"/>
      <c r="BI15" s="644"/>
      <c r="BJ15" s="644"/>
      <c r="BK15" s="644"/>
      <c r="BL15" s="644"/>
      <c r="BM15" s="644"/>
      <c r="BN15" s="645"/>
      <c r="BO15" s="703">
        <v>4.5999999999999996</v>
      </c>
      <c r="BP15" s="703"/>
      <c r="BQ15" s="703"/>
      <c r="BR15" s="703"/>
      <c r="BS15" s="649" t="s">
        <v>235</v>
      </c>
      <c r="BT15" s="644"/>
      <c r="BU15" s="644"/>
      <c r="BV15" s="644"/>
      <c r="BW15" s="644"/>
      <c r="BX15" s="644"/>
      <c r="BY15" s="644"/>
      <c r="BZ15" s="644"/>
      <c r="CA15" s="644"/>
      <c r="CB15" s="684"/>
      <c r="CD15" s="685" t="s">
        <v>262</v>
      </c>
      <c r="CE15" s="682"/>
      <c r="CF15" s="682"/>
      <c r="CG15" s="682"/>
      <c r="CH15" s="682"/>
      <c r="CI15" s="682"/>
      <c r="CJ15" s="682"/>
      <c r="CK15" s="682"/>
      <c r="CL15" s="682"/>
      <c r="CM15" s="682"/>
      <c r="CN15" s="682"/>
      <c r="CO15" s="682"/>
      <c r="CP15" s="682"/>
      <c r="CQ15" s="683"/>
      <c r="CR15" s="641">
        <v>415450</v>
      </c>
      <c r="CS15" s="644"/>
      <c r="CT15" s="644"/>
      <c r="CU15" s="644"/>
      <c r="CV15" s="644"/>
      <c r="CW15" s="644"/>
      <c r="CX15" s="644"/>
      <c r="CY15" s="645"/>
      <c r="CZ15" s="703">
        <v>10.8</v>
      </c>
      <c r="DA15" s="703"/>
      <c r="DB15" s="703"/>
      <c r="DC15" s="703"/>
      <c r="DD15" s="649">
        <v>24091</v>
      </c>
      <c r="DE15" s="644"/>
      <c r="DF15" s="644"/>
      <c r="DG15" s="644"/>
      <c r="DH15" s="644"/>
      <c r="DI15" s="644"/>
      <c r="DJ15" s="644"/>
      <c r="DK15" s="644"/>
      <c r="DL15" s="644"/>
      <c r="DM15" s="644"/>
      <c r="DN15" s="644"/>
      <c r="DO15" s="644"/>
      <c r="DP15" s="645"/>
      <c r="DQ15" s="649">
        <v>329414</v>
      </c>
      <c r="DR15" s="644"/>
      <c r="DS15" s="644"/>
      <c r="DT15" s="644"/>
      <c r="DU15" s="644"/>
      <c r="DV15" s="644"/>
      <c r="DW15" s="644"/>
      <c r="DX15" s="644"/>
      <c r="DY15" s="644"/>
      <c r="DZ15" s="644"/>
      <c r="EA15" s="644"/>
      <c r="EB15" s="644"/>
      <c r="EC15" s="684"/>
    </row>
    <row r="16" spans="2:143" ht="11.25" customHeight="1">
      <c r="B16" s="638" t="s">
        <v>263</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125</v>
      </c>
      <c r="AA16" s="703"/>
      <c r="AB16" s="703"/>
      <c r="AC16" s="703"/>
      <c r="AD16" s="704" t="s">
        <v>125</v>
      </c>
      <c r="AE16" s="704"/>
      <c r="AF16" s="704"/>
      <c r="AG16" s="704"/>
      <c r="AH16" s="704"/>
      <c r="AI16" s="704"/>
      <c r="AJ16" s="704"/>
      <c r="AK16" s="704"/>
      <c r="AL16" s="646" t="s">
        <v>125</v>
      </c>
      <c r="AM16" s="647"/>
      <c r="AN16" s="647"/>
      <c r="AO16" s="705"/>
      <c r="AP16" s="638" t="s">
        <v>264</v>
      </c>
      <c r="AQ16" s="639"/>
      <c r="AR16" s="639"/>
      <c r="AS16" s="639"/>
      <c r="AT16" s="639"/>
      <c r="AU16" s="639"/>
      <c r="AV16" s="639"/>
      <c r="AW16" s="639"/>
      <c r="AX16" s="639"/>
      <c r="AY16" s="639"/>
      <c r="AZ16" s="639"/>
      <c r="BA16" s="639"/>
      <c r="BB16" s="639"/>
      <c r="BC16" s="639"/>
      <c r="BD16" s="639"/>
      <c r="BE16" s="639"/>
      <c r="BF16" s="640"/>
      <c r="BG16" s="641" t="s">
        <v>125</v>
      </c>
      <c r="BH16" s="644"/>
      <c r="BI16" s="644"/>
      <c r="BJ16" s="644"/>
      <c r="BK16" s="644"/>
      <c r="BL16" s="644"/>
      <c r="BM16" s="644"/>
      <c r="BN16" s="645"/>
      <c r="BO16" s="703" t="s">
        <v>235</v>
      </c>
      <c r="BP16" s="703"/>
      <c r="BQ16" s="703"/>
      <c r="BR16" s="703"/>
      <c r="BS16" s="649" t="s">
        <v>125</v>
      </c>
      <c r="BT16" s="644"/>
      <c r="BU16" s="644"/>
      <c r="BV16" s="644"/>
      <c r="BW16" s="644"/>
      <c r="BX16" s="644"/>
      <c r="BY16" s="644"/>
      <c r="BZ16" s="644"/>
      <c r="CA16" s="644"/>
      <c r="CB16" s="684"/>
      <c r="CD16" s="685" t="s">
        <v>265</v>
      </c>
      <c r="CE16" s="682"/>
      <c r="CF16" s="682"/>
      <c r="CG16" s="682"/>
      <c r="CH16" s="682"/>
      <c r="CI16" s="682"/>
      <c r="CJ16" s="682"/>
      <c r="CK16" s="682"/>
      <c r="CL16" s="682"/>
      <c r="CM16" s="682"/>
      <c r="CN16" s="682"/>
      <c r="CO16" s="682"/>
      <c r="CP16" s="682"/>
      <c r="CQ16" s="683"/>
      <c r="CR16" s="641" t="s">
        <v>235</v>
      </c>
      <c r="CS16" s="644"/>
      <c r="CT16" s="644"/>
      <c r="CU16" s="644"/>
      <c r="CV16" s="644"/>
      <c r="CW16" s="644"/>
      <c r="CX16" s="644"/>
      <c r="CY16" s="645"/>
      <c r="CZ16" s="703" t="s">
        <v>235</v>
      </c>
      <c r="DA16" s="703"/>
      <c r="DB16" s="703"/>
      <c r="DC16" s="703"/>
      <c r="DD16" s="649" t="s">
        <v>125</v>
      </c>
      <c r="DE16" s="644"/>
      <c r="DF16" s="644"/>
      <c r="DG16" s="644"/>
      <c r="DH16" s="644"/>
      <c r="DI16" s="644"/>
      <c r="DJ16" s="644"/>
      <c r="DK16" s="644"/>
      <c r="DL16" s="644"/>
      <c r="DM16" s="644"/>
      <c r="DN16" s="644"/>
      <c r="DO16" s="644"/>
      <c r="DP16" s="645"/>
      <c r="DQ16" s="649" t="s">
        <v>125</v>
      </c>
      <c r="DR16" s="644"/>
      <c r="DS16" s="644"/>
      <c r="DT16" s="644"/>
      <c r="DU16" s="644"/>
      <c r="DV16" s="644"/>
      <c r="DW16" s="644"/>
      <c r="DX16" s="644"/>
      <c r="DY16" s="644"/>
      <c r="DZ16" s="644"/>
      <c r="EA16" s="644"/>
      <c r="EB16" s="644"/>
      <c r="EC16" s="684"/>
    </row>
    <row r="17" spans="2:133" ht="11.25" customHeight="1">
      <c r="B17" s="638" t="s">
        <v>266</v>
      </c>
      <c r="C17" s="639"/>
      <c r="D17" s="639"/>
      <c r="E17" s="639"/>
      <c r="F17" s="639"/>
      <c r="G17" s="639"/>
      <c r="H17" s="639"/>
      <c r="I17" s="639"/>
      <c r="J17" s="639"/>
      <c r="K17" s="639"/>
      <c r="L17" s="639"/>
      <c r="M17" s="639"/>
      <c r="N17" s="639"/>
      <c r="O17" s="639"/>
      <c r="P17" s="639"/>
      <c r="Q17" s="640"/>
      <c r="R17" s="641">
        <v>2252</v>
      </c>
      <c r="S17" s="644"/>
      <c r="T17" s="644"/>
      <c r="U17" s="644"/>
      <c r="V17" s="644"/>
      <c r="W17" s="644"/>
      <c r="X17" s="644"/>
      <c r="Y17" s="645"/>
      <c r="Z17" s="703">
        <v>0.1</v>
      </c>
      <c r="AA17" s="703"/>
      <c r="AB17" s="703"/>
      <c r="AC17" s="703"/>
      <c r="AD17" s="704">
        <v>2252</v>
      </c>
      <c r="AE17" s="704"/>
      <c r="AF17" s="704"/>
      <c r="AG17" s="704"/>
      <c r="AH17" s="704"/>
      <c r="AI17" s="704"/>
      <c r="AJ17" s="704"/>
      <c r="AK17" s="704"/>
      <c r="AL17" s="646">
        <v>0.1</v>
      </c>
      <c r="AM17" s="647"/>
      <c r="AN17" s="647"/>
      <c r="AO17" s="705"/>
      <c r="AP17" s="638" t="s">
        <v>267</v>
      </c>
      <c r="AQ17" s="639"/>
      <c r="AR17" s="639"/>
      <c r="AS17" s="639"/>
      <c r="AT17" s="639"/>
      <c r="AU17" s="639"/>
      <c r="AV17" s="639"/>
      <c r="AW17" s="639"/>
      <c r="AX17" s="639"/>
      <c r="AY17" s="639"/>
      <c r="AZ17" s="639"/>
      <c r="BA17" s="639"/>
      <c r="BB17" s="639"/>
      <c r="BC17" s="639"/>
      <c r="BD17" s="639"/>
      <c r="BE17" s="639"/>
      <c r="BF17" s="640"/>
      <c r="BG17" s="641" t="s">
        <v>125</v>
      </c>
      <c r="BH17" s="644"/>
      <c r="BI17" s="644"/>
      <c r="BJ17" s="644"/>
      <c r="BK17" s="644"/>
      <c r="BL17" s="644"/>
      <c r="BM17" s="644"/>
      <c r="BN17" s="645"/>
      <c r="BO17" s="703" t="s">
        <v>235</v>
      </c>
      <c r="BP17" s="703"/>
      <c r="BQ17" s="703"/>
      <c r="BR17" s="703"/>
      <c r="BS17" s="649" t="s">
        <v>235</v>
      </c>
      <c r="BT17" s="644"/>
      <c r="BU17" s="644"/>
      <c r="BV17" s="644"/>
      <c r="BW17" s="644"/>
      <c r="BX17" s="644"/>
      <c r="BY17" s="644"/>
      <c r="BZ17" s="644"/>
      <c r="CA17" s="644"/>
      <c r="CB17" s="684"/>
      <c r="CD17" s="685" t="s">
        <v>268</v>
      </c>
      <c r="CE17" s="682"/>
      <c r="CF17" s="682"/>
      <c r="CG17" s="682"/>
      <c r="CH17" s="682"/>
      <c r="CI17" s="682"/>
      <c r="CJ17" s="682"/>
      <c r="CK17" s="682"/>
      <c r="CL17" s="682"/>
      <c r="CM17" s="682"/>
      <c r="CN17" s="682"/>
      <c r="CO17" s="682"/>
      <c r="CP17" s="682"/>
      <c r="CQ17" s="683"/>
      <c r="CR17" s="641">
        <v>443171</v>
      </c>
      <c r="CS17" s="644"/>
      <c r="CT17" s="644"/>
      <c r="CU17" s="644"/>
      <c r="CV17" s="644"/>
      <c r="CW17" s="644"/>
      <c r="CX17" s="644"/>
      <c r="CY17" s="645"/>
      <c r="CZ17" s="703">
        <v>11.5</v>
      </c>
      <c r="DA17" s="703"/>
      <c r="DB17" s="703"/>
      <c r="DC17" s="703"/>
      <c r="DD17" s="649" t="s">
        <v>125</v>
      </c>
      <c r="DE17" s="644"/>
      <c r="DF17" s="644"/>
      <c r="DG17" s="644"/>
      <c r="DH17" s="644"/>
      <c r="DI17" s="644"/>
      <c r="DJ17" s="644"/>
      <c r="DK17" s="644"/>
      <c r="DL17" s="644"/>
      <c r="DM17" s="644"/>
      <c r="DN17" s="644"/>
      <c r="DO17" s="644"/>
      <c r="DP17" s="645"/>
      <c r="DQ17" s="649">
        <v>435337</v>
      </c>
      <c r="DR17" s="644"/>
      <c r="DS17" s="644"/>
      <c r="DT17" s="644"/>
      <c r="DU17" s="644"/>
      <c r="DV17" s="644"/>
      <c r="DW17" s="644"/>
      <c r="DX17" s="644"/>
      <c r="DY17" s="644"/>
      <c r="DZ17" s="644"/>
      <c r="EA17" s="644"/>
      <c r="EB17" s="644"/>
      <c r="EC17" s="684"/>
    </row>
    <row r="18" spans="2:133" ht="11.25" customHeight="1">
      <c r="B18" s="638" t="s">
        <v>269</v>
      </c>
      <c r="C18" s="639"/>
      <c r="D18" s="639"/>
      <c r="E18" s="639"/>
      <c r="F18" s="639"/>
      <c r="G18" s="639"/>
      <c r="H18" s="639"/>
      <c r="I18" s="639"/>
      <c r="J18" s="639"/>
      <c r="K18" s="639"/>
      <c r="L18" s="639"/>
      <c r="M18" s="639"/>
      <c r="N18" s="639"/>
      <c r="O18" s="639"/>
      <c r="P18" s="639"/>
      <c r="Q18" s="640"/>
      <c r="R18" s="641">
        <v>1654229</v>
      </c>
      <c r="S18" s="644"/>
      <c r="T18" s="644"/>
      <c r="U18" s="644"/>
      <c r="V18" s="644"/>
      <c r="W18" s="644"/>
      <c r="X18" s="644"/>
      <c r="Y18" s="645"/>
      <c r="Z18" s="703">
        <v>41.4</v>
      </c>
      <c r="AA18" s="703"/>
      <c r="AB18" s="703"/>
      <c r="AC18" s="703"/>
      <c r="AD18" s="704">
        <v>1250654</v>
      </c>
      <c r="AE18" s="704"/>
      <c r="AF18" s="704"/>
      <c r="AG18" s="704"/>
      <c r="AH18" s="704"/>
      <c r="AI18" s="704"/>
      <c r="AJ18" s="704"/>
      <c r="AK18" s="704"/>
      <c r="AL18" s="646">
        <v>55.2</v>
      </c>
      <c r="AM18" s="647"/>
      <c r="AN18" s="647"/>
      <c r="AO18" s="705"/>
      <c r="AP18" s="638" t="s">
        <v>270</v>
      </c>
      <c r="AQ18" s="639"/>
      <c r="AR18" s="639"/>
      <c r="AS18" s="639"/>
      <c r="AT18" s="639"/>
      <c r="AU18" s="639"/>
      <c r="AV18" s="639"/>
      <c r="AW18" s="639"/>
      <c r="AX18" s="639"/>
      <c r="AY18" s="639"/>
      <c r="AZ18" s="639"/>
      <c r="BA18" s="639"/>
      <c r="BB18" s="639"/>
      <c r="BC18" s="639"/>
      <c r="BD18" s="639"/>
      <c r="BE18" s="639"/>
      <c r="BF18" s="640"/>
      <c r="BG18" s="641" t="s">
        <v>235</v>
      </c>
      <c r="BH18" s="644"/>
      <c r="BI18" s="644"/>
      <c r="BJ18" s="644"/>
      <c r="BK18" s="644"/>
      <c r="BL18" s="644"/>
      <c r="BM18" s="644"/>
      <c r="BN18" s="645"/>
      <c r="BO18" s="703" t="s">
        <v>235</v>
      </c>
      <c r="BP18" s="703"/>
      <c r="BQ18" s="703"/>
      <c r="BR18" s="703"/>
      <c r="BS18" s="649" t="s">
        <v>125</v>
      </c>
      <c r="BT18" s="644"/>
      <c r="BU18" s="644"/>
      <c r="BV18" s="644"/>
      <c r="BW18" s="644"/>
      <c r="BX18" s="644"/>
      <c r="BY18" s="644"/>
      <c r="BZ18" s="644"/>
      <c r="CA18" s="644"/>
      <c r="CB18" s="684"/>
      <c r="CD18" s="685" t="s">
        <v>271</v>
      </c>
      <c r="CE18" s="682"/>
      <c r="CF18" s="682"/>
      <c r="CG18" s="682"/>
      <c r="CH18" s="682"/>
      <c r="CI18" s="682"/>
      <c r="CJ18" s="682"/>
      <c r="CK18" s="682"/>
      <c r="CL18" s="682"/>
      <c r="CM18" s="682"/>
      <c r="CN18" s="682"/>
      <c r="CO18" s="682"/>
      <c r="CP18" s="682"/>
      <c r="CQ18" s="683"/>
      <c r="CR18" s="641" t="s">
        <v>235</v>
      </c>
      <c r="CS18" s="644"/>
      <c r="CT18" s="644"/>
      <c r="CU18" s="644"/>
      <c r="CV18" s="644"/>
      <c r="CW18" s="644"/>
      <c r="CX18" s="644"/>
      <c r="CY18" s="645"/>
      <c r="CZ18" s="703" t="s">
        <v>235</v>
      </c>
      <c r="DA18" s="703"/>
      <c r="DB18" s="703"/>
      <c r="DC18" s="703"/>
      <c r="DD18" s="649" t="s">
        <v>235</v>
      </c>
      <c r="DE18" s="644"/>
      <c r="DF18" s="644"/>
      <c r="DG18" s="644"/>
      <c r="DH18" s="644"/>
      <c r="DI18" s="644"/>
      <c r="DJ18" s="644"/>
      <c r="DK18" s="644"/>
      <c r="DL18" s="644"/>
      <c r="DM18" s="644"/>
      <c r="DN18" s="644"/>
      <c r="DO18" s="644"/>
      <c r="DP18" s="645"/>
      <c r="DQ18" s="649" t="s">
        <v>125</v>
      </c>
      <c r="DR18" s="644"/>
      <c r="DS18" s="644"/>
      <c r="DT18" s="644"/>
      <c r="DU18" s="644"/>
      <c r="DV18" s="644"/>
      <c r="DW18" s="644"/>
      <c r="DX18" s="644"/>
      <c r="DY18" s="644"/>
      <c r="DZ18" s="644"/>
      <c r="EA18" s="644"/>
      <c r="EB18" s="644"/>
      <c r="EC18" s="684"/>
    </row>
    <row r="19" spans="2:133" ht="11.25" customHeight="1">
      <c r="B19" s="638" t="s">
        <v>272</v>
      </c>
      <c r="C19" s="639"/>
      <c r="D19" s="639"/>
      <c r="E19" s="639"/>
      <c r="F19" s="639"/>
      <c r="G19" s="639"/>
      <c r="H19" s="639"/>
      <c r="I19" s="639"/>
      <c r="J19" s="639"/>
      <c r="K19" s="639"/>
      <c r="L19" s="639"/>
      <c r="M19" s="639"/>
      <c r="N19" s="639"/>
      <c r="O19" s="639"/>
      <c r="P19" s="639"/>
      <c r="Q19" s="640"/>
      <c r="R19" s="641">
        <v>1250654</v>
      </c>
      <c r="S19" s="644"/>
      <c r="T19" s="644"/>
      <c r="U19" s="644"/>
      <c r="V19" s="644"/>
      <c r="W19" s="644"/>
      <c r="X19" s="644"/>
      <c r="Y19" s="645"/>
      <c r="Z19" s="703">
        <v>31.3</v>
      </c>
      <c r="AA19" s="703"/>
      <c r="AB19" s="703"/>
      <c r="AC19" s="703"/>
      <c r="AD19" s="704">
        <v>1250654</v>
      </c>
      <c r="AE19" s="704"/>
      <c r="AF19" s="704"/>
      <c r="AG19" s="704"/>
      <c r="AH19" s="704"/>
      <c r="AI19" s="704"/>
      <c r="AJ19" s="704"/>
      <c r="AK19" s="704"/>
      <c r="AL19" s="646">
        <v>55.2</v>
      </c>
      <c r="AM19" s="647"/>
      <c r="AN19" s="647"/>
      <c r="AO19" s="705"/>
      <c r="AP19" s="638" t="s">
        <v>273</v>
      </c>
      <c r="AQ19" s="639"/>
      <c r="AR19" s="639"/>
      <c r="AS19" s="639"/>
      <c r="AT19" s="639"/>
      <c r="AU19" s="639"/>
      <c r="AV19" s="639"/>
      <c r="AW19" s="639"/>
      <c r="AX19" s="639"/>
      <c r="AY19" s="639"/>
      <c r="AZ19" s="639"/>
      <c r="BA19" s="639"/>
      <c r="BB19" s="639"/>
      <c r="BC19" s="639"/>
      <c r="BD19" s="639"/>
      <c r="BE19" s="639"/>
      <c r="BF19" s="640"/>
      <c r="BG19" s="641" t="s">
        <v>125</v>
      </c>
      <c r="BH19" s="644"/>
      <c r="BI19" s="644"/>
      <c r="BJ19" s="644"/>
      <c r="BK19" s="644"/>
      <c r="BL19" s="644"/>
      <c r="BM19" s="644"/>
      <c r="BN19" s="645"/>
      <c r="BO19" s="703" t="s">
        <v>125</v>
      </c>
      <c r="BP19" s="703"/>
      <c r="BQ19" s="703"/>
      <c r="BR19" s="703"/>
      <c r="BS19" s="649" t="s">
        <v>235</v>
      </c>
      <c r="BT19" s="644"/>
      <c r="BU19" s="644"/>
      <c r="BV19" s="644"/>
      <c r="BW19" s="644"/>
      <c r="BX19" s="644"/>
      <c r="BY19" s="644"/>
      <c r="BZ19" s="644"/>
      <c r="CA19" s="644"/>
      <c r="CB19" s="684"/>
      <c r="CD19" s="685" t="s">
        <v>274</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235</v>
      </c>
      <c r="DA19" s="703"/>
      <c r="DB19" s="703"/>
      <c r="DC19" s="703"/>
      <c r="DD19" s="649" t="s">
        <v>125</v>
      </c>
      <c r="DE19" s="644"/>
      <c r="DF19" s="644"/>
      <c r="DG19" s="644"/>
      <c r="DH19" s="644"/>
      <c r="DI19" s="644"/>
      <c r="DJ19" s="644"/>
      <c r="DK19" s="644"/>
      <c r="DL19" s="644"/>
      <c r="DM19" s="644"/>
      <c r="DN19" s="644"/>
      <c r="DO19" s="644"/>
      <c r="DP19" s="645"/>
      <c r="DQ19" s="649" t="s">
        <v>235</v>
      </c>
      <c r="DR19" s="644"/>
      <c r="DS19" s="644"/>
      <c r="DT19" s="644"/>
      <c r="DU19" s="644"/>
      <c r="DV19" s="644"/>
      <c r="DW19" s="644"/>
      <c r="DX19" s="644"/>
      <c r="DY19" s="644"/>
      <c r="DZ19" s="644"/>
      <c r="EA19" s="644"/>
      <c r="EB19" s="644"/>
      <c r="EC19" s="684"/>
    </row>
    <row r="20" spans="2:133" ht="11.25" customHeight="1">
      <c r="B20" s="638" t="s">
        <v>275</v>
      </c>
      <c r="C20" s="639"/>
      <c r="D20" s="639"/>
      <c r="E20" s="639"/>
      <c r="F20" s="639"/>
      <c r="G20" s="639"/>
      <c r="H20" s="639"/>
      <c r="I20" s="639"/>
      <c r="J20" s="639"/>
      <c r="K20" s="639"/>
      <c r="L20" s="639"/>
      <c r="M20" s="639"/>
      <c r="N20" s="639"/>
      <c r="O20" s="639"/>
      <c r="P20" s="639"/>
      <c r="Q20" s="640"/>
      <c r="R20" s="641">
        <v>403575</v>
      </c>
      <c r="S20" s="644"/>
      <c r="T20" s="644"/>
      <c r="U20" s="644"/>
      <c r="V20" s="644"/>
      <c r="W20" s="644"/>
      <c r="X20" s="644"/>
      <c r="Y20" s="645"/>
      <c r="Z20" s="703">
        <v>10.1</v>
      </c>
      <c r="AA20" s="703"/>
      <c r="AB20" s="703"/>
      <c r="AC20" s="703"/>
      <c r="AD20" s="704" t="s">
        <v>235</v>
      </c>
      <c r="AE20" s="704"/>
      <c r="AF20" s="704"/>
      <c r="AG20" s="704"/>
      <c r="AH20" s="704"/>
      <c r="AI20" s="704"/>
      <c r="AJ20" s="704"/>
      <c r="AK20" s="704"/>
      <c r="AL20" s="646" t="s">
        <v>125</v>
      </c>
      <c r="AM20" s="647"/>
      <c r="AN20" s="647"/>
      <c r="AO20" s="705"/>
      <c r="AP20" s="638" t="s">
        <v>276</v>
      </c>
      <c r="AQ20" s="639"/>
      <c r="AR20" s="639"/>
      <c r="AS20" s="639"/>
      <c r="AT20" s="639"/>
      <c r="AU20" s="639"/>
      <c r="AV20" s="639"/>
      <c r="AW20" s="639"/>
      <c r="AX20" s="639"/>
      <c r="AY20" s="639"/>
      <c r="AZ20" s="639"/>
      <c r="BA20" s="639"/>
      <c r="BB20" s="639"/>
      <c r="BC20" s="639"/>
      <c r="BD20" s="639"/>
      <c r="BE20" s="639"/>
      <c r="BF20" s="640"/>
      <c r="BG20" s="641" t="s">
        <v>125</v>
      </c>
      <c r="BH20" s="644"/>
      <c r="BI20" s="644"/>
      <c r="BJ20" s="644"/>
      <c r="BK20" s="644"/>
      <c r="BL20" s="644"/>
      <c r="BM20" s="644"/>
      <c r="BN20" s="645"/>
      <c r="BO20" s="703" t="s">
        <v>125</v>
      </c>
      <c r="BP20" s="703"/>
      <c r="BQ20" s="703"/>
      <c r="BR20" s="703"/>
      <c r="BS20" s="649" t="s">
        <v>125</v>
      </c>
      <c r="BT20" s="644"/>
      <c r="BU20" s="644"/>
      <c r="BV20" s="644"/>
      <c r="BW20" s="644"/>
      <c r="BX20" s="644"/>
      <c r="BY20" s="644"/>
      <c r="BZ20" s="644"/>
      <c r="CA20" s="644"/>
      <c r="CB20" s="684"/>
      <c r="CD20" s="685" t="s">
        <v>277</v>
      </c>
      <c r="CE20" s="682"/>
      <c r="CF20" s="682"/>
      <c r="CG20" s="682"/>
      <c r="CH20" s="682"/>
      <c r="CI20" s="682"/>
      <c r="CJ20" s="682"/>
      <c r="CK20" s="682"/>
      <c r="CL20" s="682"/>
      <c r="CM20" s="682"/>
      <c r="CN20" s="682"/>
      <c r="CO20" s="682"/>
      <c r="CP20" s="682"/>
      <c r="CQ20" s="683"/>
      <c r="CR20" s="641">
        <v>3848728</v>
      </c>
      <c r="CS20" s="644"/>
      <c r="CT20" s="644"/>
      <c r="CU20" s="644"/>
      <c r="CV20" s="644"/>
      <c r="CW20" s="644"/>
      <c r="CX20" s="644"/>
      <c r="CY20" s="645"/>
      <c r="CZ20" s="703">
        <v>100</v>
      </c>
      <c r="DA20" s="703"/>
      <c r="DB20" s="703"/>
      <c r="DC20" s="703"/>
      <c r="DD20" s="649">
        <v>274875</v>
      </c>
      <c r="DE20" s="644"/>
      <c r="DF20" s="644"/>
      <c r="DG20" s="644"/>
      <c r="DH20" s="644"/>
      <c r="DI20" s="644"/>
      <c r="DJ20" s="644"/>
      <c r="DK20" s="644"/>
      <c r="DL20" s="644"/>
      <c r="DM20" s="644"/>
      <c r="DN20" s="644"/>
      <c r="DO20" s="644"/>
      <c r="DP20" s="645"/>
      <c r="DQ20" s="649">
        <v>2903358</v>
      </c>
      <c r="DR20" s="644"/>
      <c r="DS20" s="644"/>
      <c r="DT20" s="644"/>
      <c r="DU20" s="644"/>
      <c r="DV20" s="644"/>
      <c r="DW20" s="644"/>
      <c r="DX20" s="644"/>
      <c r="DY20" s="644"/>
      <c r="DZ20" s="644"/>
      <c r="EA20" s="644"/>
      <c r="EB20" s="644"/>
      <c r="EC20" s="684"/>
    </row>
    <row r="21" spans="2:133" ht="11.25" customHeight="1">
      <c r="B21" s="638" t="s">
        <v>278</v>
      </c>
      <c r="C21" s="639"/>
      <c r="D21" s="639"/>
      <c r="E21" s="639"/>
      <c r="F21" s="639"/>
      <c r="G21" s="639"/>
      <c r="H21" s="639"/>
      <c r="I21" s="639"/>
      <c r="J21" s="639"/>
      <c r="K21" s="639"/>
      <c r="L21" s="639"/>
      <c r="M21" s="639"/>
      <c r="N21" s="639"/>
      <c r="O21" s="639"/>
      <c r="P21" s="639"/>
      <c r="Q21" s="640"/>
      <c r="R21" s="641" t="s">
        <v>125</v>
      </c>
      <c r="S21" s="644"/>
      <c r="T21" s="644"/>
      <c r="U21" s="644"/>
      <c r="V21" s="644"/>
      <c r="W21" s="644"/>
      <c r="X21" s="644"/>
      <c r="Y21" s="645"/>
      <c r="Z21" s="703" t="s">
        <v>125</v>
      </c>
      <c r="AA21" s="703"/>
      <c r="AB21" s="703"/>
      <c r="AC21" s="703"/>
      <c r="AD21" s="704" t="s">
        <v>125</v>
      </c>
      <c r="AE21" s="704"/>
      <c r="AF21" s="704"/>
      <c r="AG21" s="704"/>
      <c r="AH21" s="704"/>
      <c r="AI21" s="704"/>
      <c r="AJ21" s="704"/>
      <c r="AK21" s="704"/>
      <c r="AL21" s="646" t="s">
        <v>235</v>
      </c>
      <c r="AM21" s="647"/>
      <c r="AN21" s="647"/>
      <c r="AO21" s="705"/>
      <c r="AP21" s="749" t="s">
        <v>279</v>
      </c>
      <c r="AQ21" s="756"/>
      <c r="AR21" s="756"/>
      <c r="AS21" s="756"/>
      <c r="AT21" s="756"/>
      <c r="AU21" s="756"/>
      <c r="AV21" s="756"/>
      <c r="AW21" s="756"/>
      <c r="AX21" s="756"/>
      <c r="AY21" s="756"/>
      <c r="AZ21" s="756"/>
      <c r="BA21" s="756"/>
      <c r="BB21" s="756"/>
      <c r="BC21" s="756"/>
      <c r="BD21" s="756"/>
      <c r="BE21" s="756"/>
      <c r="BF21" s="751"/>
      <c r="BG21" s="641" t="s">
        <v>235</v>
      </c>
      <c r="BH21" s="644"/>
      <c r="BI21" s="644"/>
      <c r="BJ21" s="644"/>
      <c r="BK21" s="644"/>
      <c r="BL21" s="644"/>
      <c r="BM21" s="644"/>
      <c r="BN21" s="645"/>
      <c r="BO21" s="703" t="s">
        <v>125</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280</v>
      </c>
      <c r="C22" s="639"/>
      <c r="D22" s="639"/>
      <c r="E22" s="639"/>
      <c r="F22" s="639"/>
      <c r="G22" s="639"/>
      <c r="H22" s="639"/>
      <c r="I22" s="639"/>
      <c r="J22" s="639"/>
      <c r="K22" s="639"/>
      <c r="L22" s="639"/>
      <c r="M22" s="639"/>
      <c r="N22" s="639"/>
      <c r="O22" s="639"/>
      <c r="P22" s="639"/>
      <c r="Q22" s="640"/>
      <c r="R22" s="641">
        <v>2660079</v>
      </c>
      <c r="S22" s="644"/>
      <c r="T22" s="644"/>
      <c r="U22" s="644"/>
      <c r="V22" s="644"/>
      <c r="W22" s="644"/>
      <c r="X22" s="644"/>
      <c r="Y22" s="645"/>
      <c r="Z22" s="703">
        <v>66.599999999999994</v>
      </c>
      <c r="AA22" s="703"/>
      <c r="AB22" s="703"/>
      <c r="AC22" s="703"/>
      <c r="AD22" s="704">
        <v>2256504</v>
      </c>
      <c r="AE22" s="704"/>
      <c r="AF22" s="704"/>
      <c r="AG22" s="704"/>
      <c r="AH22" s="704"/>
      <c r="AI22" s="704"/>
      <c r="AJ22" s="704"/>
      <c r="AK22" s="704"/>
      <c r="AL22" s="646">
        <v>99.5</v>
      </c>
      <c r="AM22" s="647"/>
      <c r="AN22" s="647"/>
      <c r="AO22" s="705"/>
      <c r="AP22" s="749" t="s">
        <v>281</v>
      </c>
      <c r="AQ22" s="756"/>
      <c r="AR22" s="756"/>
      <c r="AS22" s="756"/>
      <c r="AT22" s="756"/>
      <c r="AU22" s="756"/>
      <c r="AV22" s="756"/>
      <c r="AW22" s="756"/>
      <c r="AX22" s="756"/>
      <c r="AY22" s="756"/>
      <c r="AZ22" s="756"/>
      <c r="BA22" s="756"/>
      <c r="BB22" s="756"/>
      <c r="BC22" s="756"/>
      <c r="BD22" s="756"/>
      <c r="BE22" s="756"/>
      <c r="BF22" s="751"/>
      <c r="BG22" s="641" t="s">
        <v>235</v>
      </c>
      <c r="BH22" s="644"/>
      <c r="BI22" s="644"/>
      <c r="BJ22" s="644"/>
      <c r="BK22" s="644"/>
      <c r="BL22" s="644"/>
      <c r="BM22" s="644"/>
      <c r="BN22" s="645"/>
      <c r="BO22" s="703" t="s">
        <v>235</v>
      </c>
      <c r="BP22" s="703"/>
      <c r="BQ22" s="703"/>
      <c r="BR22" s="703"/>
      <c r="BS22" s="649" t="s">
        <v>125</v>
      </c>
      <c r="BT22" s="644"/>
      <c r="BU22" s="644"/>
      <c r="BV22" s="644"/>
      <c r="BW22" s="644"/>
      <c r="BX22" s="644"/>
      <c r="BY22" s="644"/>
      <c r="BZ22" s="644"/>
      <c r="CA22" s="644"/>
      <c r="CB22" s="684"/>
      <c r="CD22" s="758" t="s">
        <v>282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283</v>
      </c>
      <c r="C23" s="639"/>
      <c r="D23" s="639"/>
      <c r="E23" s="639"/>
      <c r="F23" s="639"/>
      <c r="G23" s="639"/>
      <c r="H23" s="639"/>
      <c r="I23" s="639"/>
      <c r="J23" s="639"/>
      <c r="K23" s="639"/>
      <c r="L23" s="639"/>
      <c r="M23" s="639"/>
      <c r="N23" s="639"/>
      <c r="O23" s="639"/>
      <c r="P23" s="639"/>
      <c r="Q23" s="640"/>
      <c r="R23" s="641">
        <v>1162</v>
      </c>
      <c r="S23" s="644"/>
      <c r="T23" s="644"/>
      <c r="U23" s="644"/>
      <c r="V23" s="644"/>
      <c r="W23" s="644"/>
      <c r="X23" s="644"/>
      <c r="Y23" s="645"/>
      <c r="Z23" s="703">
        <v>0</v>
      </c>
      <c r="AA23" s="703"/>
      <c r="AB23" s="703"/>
      <c r="AC23" s="703"/>
      <c r="AD23" s="704">
        <v>1162</v>
      </c>
      <c r="AE23" s="704"/>
      <c r="AF23" s="704"/>
      <c r="AG23" s="704"/>
      <c r="AH23" s="704"/>
      <c r="AI23" s="704"/>
      <c r="AJ23" s="704"/>
      <c r="AK23" s="704"/>
      <c r="AL23" s="646">
        <v>0.1</v>
      </c>
      <c r="AM23" s="647"/>
      <c r="AN23" s="647"/>
      <c r="AO23" s="705"/>
      <c r="AP23" s="749" t="s">
        <v>284</v>
      </c>
      <c r="AQ23" s="756"/>
      <c r="AR23" s="756"/>
      <c r="AS23" s="756"/>
      <c r="AT23" s="756"/>
      <c r="AU23" s="756"/>
      <c r="AV23" s="756"/>
      <c r="AW23" s="756"/>
      <c r="AX23" s="756"/>
      <c r="AY23" s="756"/>
      <c r="AZ23" s="756"/>
      <c r="BA23" s="756"/>
      <c r="BB23" s="756"/>
      <c r="BC23" s="756"/>
      <c r="BD23" s="756"/>
      <c r="BE23" s="756"/>
      <c r="BF23" s="751"/>
      <c r="BG23" s="641" t="s">
        <v>125</v>
      </c>
      <c r="BH23" s="644"/>
      <c r="BI23" s="644"/>
      <c r="BJ23" s="644"/>
      <c r="BK23" s="644"/>
      <c r="BL23" s="644"/>
      <c r="BM23" s="644"/>
      <c r="BN23" s="645"/>
      <c r="BO23" s="703" t="s">
        <v>235</v>
      </c>
      <c r="BP23" s="703"/>
      <c r="BQ23" s="703"/>
      <c r="BR23" s="703"/>
      <c r="BS23" s="649" t="s">
        <v>125</v>
      </c>
      <c r="BT23" s="644"/>
      <c r="BU23" s="644"/>
      <c r="BV23" s="644"/>
      <c r="BW23" s="644"/>
      <c r="BX23" s="644"/>
      <c r="BY23" s="644"/>
      <c r="BZ23" s="644"/>
      <c r="CA23" s="644"/>
      <c r="CB23" s="684"/>
      <c r="CD23" s="758" t="s">
        <v>223</v>
      </c>
      <c r="CE23" s="759"/>
      <c r="CF23" s="759"/>
      <c r="CG23" s="759"/>
      <c r="CH23" s="759"/>
      <c r="CI23" s="759"/>
      <c r="CJ23" s="759"/>
      <c r="CK23" s="759"/>
      <c r="CL23" s="759"/>
      <c r="CM23" s="759"/>
      <c r="CN23" s="759"/>
      <c r="CO23" s="759"/>
      <c r="CP23" s="759"/>
      <c r="CQ23" s="760"/>
      <c r="CR23" s="758" t="s">
        <v>285</v>
      </c>
      <c r="CS23" s="759"/>
      <c r="CT23" s="759"/>
      <c r="CU23" s="759"/>
      <c r="CV23" s="759"/>
      <c r="CW23" s="759"/>
      <c r="CX23" s="759"/>
      <c r="CY23" s="760"/>
      <c r="CZ23" s="758" t="s">
        <v>286</v>
      </c>
      <c r="DA23" s="759"/>
      <c r="DB23" s="759"/>
      <c r="DC23" s="760"/>
      <c r="DD23" s="758" t="s">
        <v>287</v>
      </c>
      <c r="DE23" s="759"/>
      <c r="DF23" s="759"/>
      <c r="DG23" s="759"/>
      <c r="DH23" s="759"/>
      <c r="DI23" s="759"/>
      <c r="DJ23" s="759"/>
      <c r="DK23" s="760"/>
      <c r="DL23" s="767" t="s">
        <v>288</v>
      </c>
      <c r="DM23" s="768"/>
      <c r="DN23" s="768"/>
      <c r="DO23" s="768"/>
      <c r="DP23" s="768"/>
      <c r="DQ23" s="768"/>
      <c r="DR23" s="768"/>
      <c r="DS23" s="768"/>
      <c r="DT23" s="768"/>
      <c r="DU23" s="768"/>
      <c r="DV23" s="769"/>
      <c r="DW23" s="758" t="s">
        <v>289</v>
      </c>
      <c r="DX23" s="759"/>
      <c r="DY23" s="759"/>
      <c r="DZ23" s="759"/>
      <c r="EA23" s="759"/>
      <c r="EB23" s="759"/>
      <c r="EC23" s="760"/>
    </row>
    <row r="24" spans="2:133" ht="11.25" customHeight="1">
      <c r="B24" s="638" t="s">
        <v>290</v>
      </c>
      <c r="C24" s="639"/>
      <c r="D24" s="639"/>
      <c r="E24" s="639"/>
      <c r="F24" s="639"/>
      <c r="G24" s="639"/>
      <c r="H24" s="639"/>
      <c r="I24" s="639"/>
      <c r="J24" s="639"/>
      <c r="K24" s="639"/>
      <c r="L24" s="639"/>
      <c r="M24" s="639"/>
      <c r="N24" s="639"/>
      <c r="O24" s="639"/>
      <c r="P24" s="639"/>
      <c r="Q24" s="640"/>
      <c r="R24" s="641">
        <v>8642</v>
      </c>
      <c r="S24" s="644"/>
      <c r="T24" s="644"/>
      <c r="U24" s="644"/>
      <c r="V24" s="644"/>
      <c r="W24" s="644"/>
      <c r="X24" s="644"/>
      <c r="Y24" s="645"/>
      <c r="Z24" s="703">
        <v>0.2</v>
      </c>
      <c r="AA24" s="703"/>
      <c r="AB24" s="703"/>
      <c r="AC24" s="703"/>
      <c r="AD24" s="704">
        <v>1932</v>
      </c>
      <c r="AE24" s="704"/>
      <c r="AF24" s="704"/>
      <c r="AG24" s="704"/>
      <c r="AH24" s="704"/>
      <c r="AI24" s="704"/>
      <c r="AJ24" s="704"/>
      <c r="AK24" s="704"/>
      <c r="AL24" s="646">
        <v>0.1</v>
      </c>
      <c r="AM24" s="647"/>
      <c r="AN24" s="647"/>
      <c r="AO24" s="705"/>
      <c r="AP24" s="749" t="s">
        <v>291</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235</v>
      </c>
      <c r="BP24" s="703"/>
      <c r="BQ24" s="703"/>
      <c r="BR24" s="703"/>
      <c r="BS24" s="649" t="s">
        <v>125</v>
      </c>
      <c r="BT24" s="644"/>
      <c r="BU24" s="644"/>
      <c r="BV24" s="644"/>
      <c r="BW24" s="644"/>
      <c r="BX24" s="644"/>
      <c r="BY24" s="644"/>
      <c r="BZ24" s="644"/>
      <c r="CA24" s="644"/>
      <c r="CB24" s="684"/>
      <c r="CD24" s="712" t="s">
        <v>292</v>
      </c>
      <c r="CE24" s="713"/>
      <c r="CF24" s="713"/>
      <c r="CG24" s="713"/>
      <c r="CH24" s="713"/>
      <c r="CI24" s="713"/>
      <c r="CJ24" s="713"/>
      <c r="CK24" s="713"/>
      <c r="CL24" s="713"/>
      <c r="CM24" s="713"/>
      <c r="CN24" s="713"/>
      <c r="CO24" s="713"/>
      <c r="CP24" s="713"/>
      <c r="CQ24" s="714"/>
      <c r="CR24" s="706">
        <v>1558039</v>
      </c>
      <c r="CS24" s="707"/>
      <c r="CT24" s="707"/>
      <c r="CU24" s="707"/>
      <c r="CV24" s="707"/>
      <c r="CW24" s="707"/>
      <c r="CX24" s="707"/>
      <c r="CY24" s="753"/>
      <c r="CZ24" s="754">
        <v>40.5</v>
      </c>
      <c r="DA24" s="723"/>
      <c r="DB24" s="723"/>
      <c r="DC24" s="757"/>
      <c r="DD24" s="752">
        <v>1155763</v>
      </c>
      <c r="DE24" s="707"/>
      <c r="DF24" s="707"/>
      <c r="DG24" s="707"/>
      <c r="DH24" s="707"/>
      <c r="DI24" s="707"/>
      <c r="DJ24" s="707"/>
      <c r="DK24" s="753"/>
      <c r="DL24" s="752">
        <v>1153546</v>
      </c>
      <c r="DM24" s="707"/>
      <c r="DN24" s="707"/>
      <c r="DO24" s="707"/>
      <c r="DP24" s="707"/>
      <c r="DQ24" s="707"/>
      <c r="DR24" s="707"/>
      <c r="DS24" s="707"/>
      <c r="DT24" s="707"/>
      <c r="DU24" s="707"/>
      <c r="DV24" s="753"/>
      <c r="DW24" s="754">
        <v>48.1</v>
      </c>
      <c r="DX24" s="723"/>
      <c r="DY24" s="723"/>
      <c r="DZ24" s="723"/>
      <c r="EA24" s="723"/>
      <c r="EB24" s="723"/>
      <c r="EC24" s="755"/>
    </row>
    <row r="25" spans="2:133" ht="11.25" customHeight="1">
      <c r="B25" s="638" t="s">
        <v>293</v>
      </c>
      <c r="C25" s="639"/>
      <c r="D25" s="639"/>
      <c r="E25" s="639"/>
      <c r="F25" s="639"/>
      <c r="G25" s="639"/>
      <c r="H25" s="639"/>
      <c r="I25" s="639"/>
      <c r="J25" s="639"/>
      <c r="K25" s="639"/>
      <c r="L25" s="639"/>
      <c r="M25" s="639"/>
      <c r="N25" s="639"/>
      <c r="O25" s="639"/>
      <c r="P25" s="639"/>
      <c r="Q25" s="640"/>
      <c r="R25" s="641">
        <v>52734</v>
      </c>
      <c r="S25" s="644"/>
      <c r="T25" s="644"/>
      <c r="U25" s="644"/>
      <c r="V25" s="644"/>
      <c r="W25" s="644"/>
      <c r="X25" s="644"/>
      <c r="Y25" s="645"/>
      <c r="Z25" s="703">
        <v>1.3</v>
      </c>
      <c r="AA25" s="703"/>
      <c r="AB25" s="703"/>
      <c r="AC25" s="703"/>
      <c r="AD25" s="704">
        <v>1573</v>
      </c>
      <c r="AE25" s="704"/>
      <c r="AF25" s="704"/>
      <c r="AG25" s="704"/>
      <c r="AH25" s="704"/>
      <c r="AI25" s="704"/>
      <c r="AJ25" s="704"/>
      <c r="AK25" s="704"/>
      <c r="AL25" s="646">
        <v>0.1</v>
      </c>
      <c r="AM25" s="647"/>
      <c r="AN25" s="647"/>
      <c r="AO25" s="705"/>
      <c r="AP25" s="749" t="s">
        <v>294</v>
      </c>
      <c r="AQ25" s="756"/>
      <c r="AR25" s="756"/>
      <c r="AS25" s="756"/>
      <c r="AT25" s="756"/>
      <c r="AU25" s="756"/>
      <c r="AV25" s="756"/>
      <c r="AW25" s="756"/>
      <c r="AX25" s="756"/>
      <c r="AY25" s="756"/>
      <c r="AZ25" s="756"/>
      <c r="BA25" s="756"/>
      <c r="BB25" s="756"/>
      <c r="BC25" s="756"/>
      <c r="BD25" s="756"/>
      <c r="BE25" s="756"/>
      <c r="BF25" s="751"/>
      <c r="BG25" s="641" t="s">
        <v>125</v>
      </c>
      <c r="BH25" s="644"/>
      <c r="BI25" s="644"/>
      <c r="BJ25" s="644"/>
      <c r="BK25" s="644"/>
      <c r="BL25" s="644"/>
      <c r="BM25" s="644"/>
      <c r="BN25" s="645"/>
      <c r="BO25" s="703" t="s">
        <v>235</v>
      </c>
      <c r="BP25" s="703"/>
      <c r="BQ25" s="703"/>
      <c r="BR25" s="703"/>
      <c r="BS25" s="649" t="s">
        <v>125</v>
      </c>
      <c r="BT25" s="644"/>
      <c r="BU25" s="644"/>
      <c r="BV25" s="644"/>
      <c r="BW25" s="644"/>
      <c r="BX25" s="644"/>
      <c r="BY25" s="644"/>
      <c r="BZ25" s="644"/>
      <c r="CA25" s="644"/>
      <c r="CB25" s="684"/>
      <c r="CD25" s="685" t="s">
        <v>295</v>
      </c>
      <c r="CE25" s="682"/>
      <c r="CF25" s="682"/>
      <c r="CG25" s="682"/>
      <c r="CH25" s="682"/>
      <c r="CI25" s="682"/>
      <c r="CJ25" s="682"/>
      <c r="CK25" s="682"/>
      <c r="CL25" s="682"/>
      <c r="CM25" s="682"/>
      <c r="CN25" s="682"/>
      <c r="CO25" s="682"/>
      <c r="CP25" s="682"/>
      <c r="CQ25" s="683"/>
      <c r="CR25" s="641">
        <v>748084</v>
      </c>
      <c r="CS25" s="642"/>
      <c r="CT25" s="642"/>
      <c r="CU25" s="642"/>
      <c r="CV25" s="642"/>
      <c r="CW25" s="642"/>
      <c r="CX25" s="642"/>
      <c r="CY25" s="643"/>
      <c r="CZ25" s="646">
        <v>19.399999999999999</v>
      </c>
      <c r="DA25" s="675"/>
      <c r="DB25" s="675"/>
      <c r="DC25" s="676"/>
      <c r="DD25" s="649">
        <v>647260</v>
      </c>
      <c r="DE25" s="642"/>
      <c r="DF25" s="642"/>
      <c r="DG25" s="642"/>
      <c r="DH25" s="642"/>
      <c r="DI25" s="642"/>
      <c r="DJ25" s="642"/>
      <c r="DK25" s="643"/>
      <c r="DL25" s="649">
        <v>645043</v>
      </c>
      <c r="DM25" s="642"/>
      <c r="DN25" s="642"/>
      <c r="DO25" s="642"/>
      <c r="DP25" s="642"/>
      <c r="DQ25" s="642"/>
      <c r="DR25" s="642"/>
      <c r="DS25" s="642"/>
      <c r="DT25" s="642"/>
      <c r="DU25" s="642"/>
      <c r="DV25" s="643"/>
      <c r="DW25" s="646">
        <v>26.9</v>
      </c>
      <c r="DX25" s="675"/>
      <c r="DY25" s="675"/>
      <c r="DZ25" s="675"/>
      <c r="EA25" s="675"/>
      <c r="EB25" s="675"/>
      <c r="EC25" s="677"/>
    </row>
    <row r="26" spans="2:133" ht="11.25" customHeight="1">
      <c r="B26" s="638" t="s">
        <v>296</v>
      </c>
      <c r="C26" s="639"/>
      <c r="D26" s="639"/>
      <c r="E26" s="639"/>
      <c r="F26" s="639"/>
      <c r="G26" s="639"/>
      <c r="H26" s="639"/>
      <c r="I26" s="639"/>
      <c r="J26" s="639"/>
      <c r="K26" s="639"/>
      <c r="L26" s="639"/>
      <c r="M26" s="639"/>
      <c r="N26" s="639"/>
      <c r="O26" s="639"/>
      <c r="P26" s="639"/>
      <c r="Q26" s="640"/>
      <c r="R26" s="641">
        <v>7113</v>
      </c>
      <c r="S26" s="644"/>
      <c r="T26" s="644"/>
      <c r="U26" s="644"/>
      <c r="V26" s="644"/>
      <c r="W26" s="644"/>
      <c r="X26" s="644"/>
      <c r="Y26" s="645"/>
      <c r="Z26" s="703">
        <v>0.2</v>
      </c>
      <c r="AA26" s="703"/>
      <c r="AB26" s="703"/>
      <c r="AC26" s="703"/>
      <c r="AD26" s="704" t="s">
        <v>235</v>
      </c>
      <c r="AE26" s="704"/>
      <c r="AF26" s="704"/>
      <c r="AG26" s="704"/>
      <c r="AH26" s="704"/>
      <c r="AI26" s="704"/>
      <c r="AJ26" s="704"/>
      <c r="AK26" s="704"/>
      <c r="AL26" s="646" t="s">
        <v>235</v>
      </c>
      <c r="AM26" s="647"/>
      <c r="AN26" s="647"/>
      <c r="AO26" s="705"/>
      <c r="AP26" s="749" t="s">
        <v>297</v>
      </c>
      <c r="AQ26" s="750"/>
      <c r="AR26" s="750"/>
      <c r="AS26" s="750"/>
      <c r="AT26" s="750"/>
      <c r="AU26" s="750"/>
      <c r="AV26" s="750"/>
      <c r="AW26" s="750"/>
      <c r="AX26" s="750"/>
      <c r="AY26" s="750"/>
      <c r="AZ26" s="750"/>
      <c r="BA26" s="750"/>
      <c r="BB26" s="750"/>
      <c r="BC26" s="750"/>
      <c r="BD26" s="750"/>
      <c r="BE26" s="750"/>
      <c r="BF26" s="751"/>
      <c r="BG26" s="641" t="s">
        <v>235</v>
      </c>
      <c r="BH26" s="644"/>
      <c r="BI26" s="644"/>
      <c r="BJ26" s="644"/>
      <c r="BK26" s="644"/>
      <c r="BL26" s="644"/>
      <c r="BM26" s="644"/>
      <c r="BN26" s="645"/>
      <c r="BO26" s="703" t="s">
        <v>125</v>
      </c>
      <c r="BP26" s="703"/>
      <c r="BQ26" s="703"/>
      <c r="BR26" s="703"/>
      <c r="BS26" s="649" t="s">
        <v>125</v>
      </c>
      <c r="BT26" s="644"/>
      <c r="BU26" s="644"/>
      <c r="BV26" s="644"/>
      <c r="BW26" s="644"/>
      <c r="BX26" s="644"/>
      <c r="BY26" s="644"/>
      <c r="BZ26" s="644"/>
      <c r="CA26" s="644"/>
      <c r="CB26" s="684"/>
      <c r="CD26" s="685" t="s">
        <v>298</v>
      </c>
      <c r="CE26" s="682"/>
      <c r="CF26" s="682"/>
      <c r="CG26" s="682"/>
      <c r="CH26" s="682"/>
      <c r="CI26" s="682"/>
      <c r="CJ26" s="682"/>
      <c r="CK26" s="682"/>
      <c r="CL26" s="682"/>
      <c r="CM26" s="682"/>
      <c r="CN26" s="682"/>
      <c r="CO26" s="682"/>
      <c r="CP26" s="682"/>
      <c r="CQ26" s="683"/>
      <c r="CR26" s="641">
        <v>511646</v>
      </c>
      <c r="CS26" s="644"/>
      <c r="CT26" s="644"/>
      <c r="CU26" s="644"/>
      <c r="CV26" s="644"/>
      <c r="CW26" s="644"/>
      <c r="CX26" s="644"/>
      <c r="CY26" s="645"/>
      <c r="CZ26" s="646">
        <v>13.3</v>
      </c>
      <c r="DA26" s="675"/>
      <c r="DB26" s="675"/>
      <c r="DC26" s="676"/>
      <c r="DD26" s="649">
        <v>414873</v>
      </c>
      <c r="DE26" s="644"/>
      <c r="DF26" s="644"/>
      <c r="DG26" s="644"/>
      <c r="DH26" s="644"/>
      <c r="DI26" s="644"/>
      <c r="DJ26" s="644"/>
      <c r="DK26" s="645"/>
      <c r="DL26" s="649" t="s">
        <v>235</v>
      </c>
      <c r="DM26" s="644"/>
      <c r="DN26" s="644"/>
      <c r="DO26" s="644"/>
      <c r="DP26" s="644"/>
      <c r="DQ26" s="644"/>
      <c r="DR26" s="644"/>
      <c r="DS26" s="644"/>
      <c r="DT26" s="644"/>
      <c r="DU26" s="644"/>
      <c r="DV26" s="645"/>
      <c r="DW26" s="646" t="s">
        <v>125</v>
      </c>
      <c r="DX26" s="675"/>
      <c r="DY26" s="675"/>
      <c r="DZ26" s="675"/>
      <c r="EA26" s="675"/>
      <c r="EB26" s="675"/>
      <c r="EC26" s="677"/>
    </row>
    <row r="27" spans="2:133" ht="11.25" customHeight="1">
      <c r="B27" s="638" t="s">
        <v>299</v>
      </c>
      <c r="C27" s="639"/>
      <c r="D27" s="639"/>
      <c r="E27" s="639"/>
      <c r="F27" s="639"/>
      <c r="G27" s="639"/>
      <c r="H27" s="639"/>
      <c r="I27" s="639"/>
      <c r="J27" s="639"/>
      <c r="K27" s="639"/>
      <c r="L27" s="639"/>
      <c r="M27" s="639"/>
      <c r="N27" s="639"/>
      <c r="O27" s="639"/>
      <c r="P27" s="639"/>
      <c r="Q27" s="640"/>
      <c r="R27" s="641">
        <v>282761</v>
      </c>
      <c r="S27" s="644"/>
      <c r="T27" s="644"/>
      <c r="U27" s="644"/>
      <c r="V27" s="644"/>
      <c r="W27" s="644"/>
      <c r="X27" s="644"/>
      <c r="Y27" s="645"/>
      <c r="Z27" s="703">
        <v>7.1</v>
      </c>
      <c r="AA27" s="703"/>
      <c r="AB27" s="703"/>
      <c r="AC27" s="703"/>
      <c r="AD27" s="704" t="s">
        <v>125</v>
      </c>
      <c r="AE27" s="704"/>
      <c r="AF27" s="704"/>
      <c r="AG27" s="704"/>
      <c r="AH27" s="704"/>
      <c r="AI27" s="704"/>
      <c r="AJ27" s="704"/>
      <c r="AK27" s="704"/>
      <c r="AL27" s="646" t="s">
        <v>125</v>
      </c>
      <c r="AM27" s="647"/>
      <c r="AN27" s="647"/>
      <c r="AO27" s="705"/>
      <c r="AP27" s="638" t="s">
        <v>300</v>
      </c>
      <c r="AQ27" s="639"/>
      <c r="AR27" s="639"/>
      <c r="AS27" s="639"/>
      <c r="AT27" s="639"/>
      <c r="AU27" s="639"/>
      <c r="AV27" s="639"/>
      <c r="AW27" s="639"/>
      <c r="AX27" s="639"/>
      <c r="AY27" s="639"/>
      <c r="AZ27" s="639"/>
      <c r="BA27" s="639"/>
      <c r="BB27" s="639"/>
      <c r="BC27" s="639"/>
      <c r="BD27" s="639"/>
      <c r="BE27" s="639"/>
      <c r="BF27" s="640"/>
      <c r="BG27" s="641">
        <v>835032</v>
      </c>
      <c r="BH27" s="644"/>
      <c r="BI27" s="644"/>
      <c r="BJ27" s="644"/>
      <c r="BK27" s="644"/>
      <c r="BL27" s="644"/>
      <c r="BM27" s="644"/>
      <c r="BN27" s="645"/>
      <c r="BO27" s="703">
        <v>100</v>
      </c>
      <c r="BP27" s="703"/>
      <c r="BQ27" s="703"/>
      <c r="BR27" s="703"/>
      <c r="BS27" s="649">
        <v>5327</v>
      </c>
      <c r="BT27" s="644"/>
      <c r="BU27" s="644"/>
      <c r="BV27" s="644"/>
      <c r="BW27" s="644"/>
      <c r="BX27" s="644"/>
      <c r="BY27" s="644"/>
      <c r="BZ27" s="644"/>
      <c r="CA27" s="644"/>
      <c r="CB27" s="684"/>
      <c r="CD27" s="685" t="s">
        <v>301</v>
      </c>
      <c r="CE27" s="682"/>
      <c r="CF27" s="682"/>
      <c r="CG27" s="682"/>
      <c r="CH27" s="682"/>
      <c r="CI27" s="682"/>
      <c r="CJ27" s="682"/>
      <c r="CK27" s="682"/>
      <c r="CL27" s="682"/>
      <c r="CM27" s="682"/>
      <c r="CN27" s="682"/>
      <c r="CO27" s="682"/>
      <c r="CP27" s="682"/>
      <c r="CQ27" s="683"/>
      <c r="CR27" s="641">
        <v>366784</v>
      </c>
      <c r="CS27" s="642"/>
      <c r="CT27" s="642"/>
      <c r="CU27" s="642"/>
      <c r="CV27" s="642"/>
      <c r="CW27" s="642"/>
      <c r="CX27" s="642"/>
      <c r="CY27" s="643"/>
      <c r="CZ27" s="646">
        <v>9.5</v>
      </c>
      <c r="DA27" s="675"/>
      <c r="DB27" s="675"/>
      <c r="DC27" s="676"/>
      <c r="DD27" s="649">
        <v>73166</v>
      </c>
      <c r="DE27" s="642"/>
      <c r="DF27" s="642"/>
      <c r="DG27" s="642"/>
      <c r="DH27" s="642"/>
      <c r="DI27" s="642"/>
      <c r="DJ27" s="642"/>
      <c r="DK27" s="643"/>
      <c r="DL27" s="649">
        <v>73166</v>
      </c>
      <c r="DM27" s="642"/>
      <c r="DN27" s="642"/>
      <c r="DO27" s="642"/>
      <c r="DP27" s="642"/>
      <c r="DQ27" s="642"/>
      <c r="DR27" s="642"/>
      <c r="DS27" s="642"/>
      <c r="DT27" s="642"/>
      <c r="DU27" s="642"/>
      <c r="DV27" s="643"/>
      <c r="DW27" s="646">
        <v>3</v>
      </c>
      <c r="DX27" s="675"/>
      <c r="DY27" s="675"/>
      <c r="DZ27" s="675"/>
      <c r="EA27" s="675"/>
      <c r="EB27" s="675"/>
      <c r="EC27" s="677"/>
    </row>
    <row r="28" spans="2:133" ht="11.25" customHeight="1">
      <c r="B28" s="746" t="s">
        <v>302</v>
      </c>
      <c r="C28" s="747"/>
      <c r="D28" s="747"/>
      <c r="E28" s="747"/>
      <c r="F28" s="747"/>
      <c r="G28" s="747"/>
      <c r="H28" s="747"/>
      <c r="I28" s="747"/>
      <c r="J28" s="747"/>
      <c r="K28" s="747"/>
      <c r="L28" s="747"/>
      <c r="M28" s="747"/>
      <c r="N28" s="747"/>
      <c r="O28" s="747"/>
      <c r="P28" s="747"/>
      <c r="Q28" s="748"/>
      <c r="R28" s="641" t="s">
        <v>125</v>
      </c>
      <c r="S28" s="644"/>
      <c r="T28" s="644"/>
      <c r="U28" s="644"/>
      <c r="V28" s="644"/>
      <c r="W28" s="644"/>
      <c r="X28" s="644"/>
      <c r="Y28" s="645"/>
      <c r="Z28" s="703" t="s">
        <v>235</v>
      </c>
      <c r="AA28" s="703"/>
      <c r="AB28" s="703"/>
      <c r="AC28" s="703"/>
      <c r="AD28" s="704" t="s">
        <v>125</v>
      </c>
      <c r="AE28" s="704"/>
      <c r="AF28" s="704"/>
      <c r="AG28" s="704"/>
      <c r="AH28" s="704"/>
      <c r="AI28" s="704"/>
      <c r="AJ28" s="704"/>
      <c r="AK28" s="704"/>
      <c r="AL28" s="646" t="s">
        <v>125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303</v>
      </c>
      <c r="CE28" s="682"/>
      <c r="CF28" s="682"/>
      <c r="CG28" s="682"/>
      <c r="CH28" s="682"/>
      <c r="CI28" s="682"/>
      <c r="CJ28" s="682"/>
      <c r="CK28" s="682"/>
      <c r="CL28" s="682"/>
      <c r="CM28" s="682"/>
      <c r="CN28" s="682"/>
      <c r="CO28" s="682"/>
      <c r="CP28" s="682"/>
      <c r="CQ28" s="683"/>
      <c r="CR28" s="641">
        <v>443171</v>
      </c>
      <c r="CS28" s="644"/>
      <c r="CT28" s="644"/>
      <c r="CU28" s="644"/>
      <c r="CV28" s="644"/>
      <c r="CW28" s="644"/>
      <c r="CX28" s="644"/>
      <c r="CY28" s="645"/>
      <c r="CZ28" s="646">
        <v>11.5</v>
      </c>
      <c r="DA28" s="675"/>
      <c r="DB28" s="675"/>
      <c r="DC28" s="676"/>
      <c r="DD28" s="649">
        <v>435337</v>
      </c>
      <c r="DE28" s="644"/>
      <c r="DF28" s="644"/>
      <c r="DG28" s="644"/>
      <c r="DH28" s="644"/>
      <c r="DI28" s="644"/>
      <c r="DJ28" s="644"/>
      <c r="DK28" s="645"/>
      <c r="DL28" s="649">
        <v>435337</v>
      </c>
      <c r="DM28" s="644"/>
      <c r="DN28" s="644"/>
      <c r="DO28" s="644"/>
      <c r="DP28" s="644"/>
      <c r="DQ28" s="644"/>
      <c r="DR28" s="644"/>
      <c r="DS28" s="644"/>
      <c r="DT28" s="644"/>
      <c r="DU28" s="644"/>
      <c r="DV28" s="645"/>
      <c r="DW28" s="646">
        <v>18.100000000000001</v>
      </c>
      <c r="DX28" s="675"/>
      <c r="DY28" s="675"/>
      <c r="DZ28" s="675"/>
      <c r="EA28" s="675"/>
      <c r="EB28" s="675"/>
      <c r="EC28" s="677"/>
    </row>
    <row r="29" spans="2:133" ht="11.25" customHeight="1">
      <c r="B29" s="638" t="s">
        <v>304</v>
      </c>
      <c r="C29" s="639"/>
      <c r="D29" s="639"/>
      <c r="E29" s="639"/>
      <c r="F29" s="639"/>
      <c r="G29" s="639"/>
      <c r="H29" s="639"/>
      <c r="I29" s="639"/>
      <c r="J29" s="639"/>
      <c r="K29" s="639"/>
      <c r="L29" s="639"/>
      <c r="M29" s="639"/>
      <c r="N29" s="639"/>
      <c r="O29" s="639"/>
      <c r="P29" s="639"/>
      <c r="Q29" s="640"/>
      <c r="R29" s="641">
        <v>239009</v>
      </c>
      <c r="S29" s="644"/>
      <c r="T29" s="644"/>
      <c r="U29" s="644"/>
      <c r="V29" s="644"/>
      <c r="W29" s="644"/>
      <c r="X29" s="644"/>
      <c r="Y29" s="645"/>
      <c r="Z29" s="703">
        <v>6</v>
      </c>
      <c r="AA29" s="703"/>
      <c r="AB29" s="703"/>
      <c r="AC29" s="703"/>
      <c r="AD29" s="704" t="s">
        <v>125</v>
      </c>
      <c r="AE29" s="704"/>
      <c r="AF29" s="704"/>
      <c r="AG29" s="704"/>
      <c r="AH29" s="704"/>
      <c r="AI29" s="704"/>
      <c r="AJ29" s="704"/>
      <c r="AK29" s="704"/>
      <c r="AL29" s="646" t="s">
        <v>125</v>
      </c>
      <c r="AM29" s="647"/>
      <c r="AN29" s="647"/>
      <c r="AO29" s="705"/>
      <c r="AP29" s="715" t="s">
        <v>223</v>
      </c>
      <c r="AQ29" s="716"/>
      <c r="AR29" s="716"/>
      <c r="AS29" s="716"/>
      <c r="AT29" s="716"/>
      <c r="AU29" s="716"/>
      <c r="AV29" s="716"/>
      <c r="AW29" s="716"/>
      <c r="AX29" s="716"/>
      <c r="AY29" s="716"/>
      <c r="AZ29" s="716"/>
      <c r="BA29" s="716"/>
      <c r="BB29" s="716"/>
      <c r="BC29" s="716"/>
      <c r="BD29" s="716"/>
      <c r="BE29" s="716"/>
      <c r="BF29" s="717"/>
      <c r="BG29" s="715" t="s">
        <v>305</v>
      </c>
      <c r="BH29" s="743"/>
      <c r="BI29" s="743"/>
      <c r="BJ29" s="743"/>
      <c r="BK29" s="743"/>
      <c r="BL29" s="743"/>
      <c r="BM29" s="743"/>
      <c r="BN29" s="743"/>
      <c r="BO29" s="743"/>
      <c r="BP29" s="743"/>
      <c r="BQ29" s="744"/>
      <c r="BR29" s="715" t="s">
        <v>306</v>
      </c>
      <c r="BS29" s="743"/>
      <c r="BT29" s="743"/>
      <c r="BU29" s="743"/>
      <c r="BV29" s="743"/>
      <c r="BW29" s="743"/>
      <c r="BX29" s="743"/>
      <c r="BY29" s="743"/>
      <c r="BZ29" s="743"/>
      <c r="CA29" s="743"/>
      <c r="CB29" s="744"/>
      <c r="CD29" s="725" t="s">
        <v>307</v>
      </c>
      <c r="CE29" s="726"/>
      <c r="CF29" s="685" t="s">
        <v>65</v>
      </c>
      <c r="CG29" s="682"/>
      <c r="CH29" s="682"/>
      <c r="CI29" s="682"/>
      <c r="CJ29" s="682"/>
      <c r="CK29" s="682"/>
      <c r="CL29" s="682"/>
      <c r="CM29" s="682"/>
      <c r="CN29" s="682"/>
      <c r="CO29" s="682"/>
      <c r="CP29" s="682"/>
      <c r="CQ29" s="683"/>
      <c r="CR29" s="641">
        <v>443106</v>
      </c>
      <c r="CS29" s="642"/>
      <c r="CT29" s="642"/>
      <c r="CU29" s="642"/>
      <c r="CV29" s="642"/>
      <c r="CW29" s="642"/>
      <c r="CX29" s="642"/>
      <c r="CY29" s="643"/>
      <c r="CZ29" s="646">
        <v>11.5</v>
      </c>
      <c r="DA29" s="675"/>
      <c r="DB29" s="675"/>
      <c r="DC29" s="676"/>
      <c r="DD29" s="649">
        <v>435272</v>
      </c>
      <c r="DE29" s="642"/>
      <c r="DF29" s="642"/>
      <c r="DG29" s="642"/>
      <c r="DH29" s="642"/>
      <c r="DI29" s="642"/>
      <c r="DJ29" s="642"/>
      <c r="DK29" s="643"/>
      <c r="DL29" s="649">
        <v>435272</v>
      </c>
      <c r="DM29" s="642"/>
      <c r="DN29" s="642"/>
      <c r="DO29" s="642"/>
      <c r="DP29" s="642"/>
      <c r="DQ29" s="642"/>
      <c r="DR29" s="642"/>
      <c r="DS29" s="642"/>
      <c r="DT29" s="642"/>
      <c r="DU29" s="642"/>
      <c r="DV29" s="643"/>
      <c r="DW29" s="646">
        <v>18.100000000000001</v>
      </c>
      <c r="DX29" s="675"/>
      <c r="DY29" s="675"/>
      <c r="DZ29" s="675"/>
      <c r="EA29" s="675"/>
      <c r="EB29" s="675"/>
      <c r="EC29" s="677"/>
    </row>
    <row r="30" spans="2:133" ht="11.25" customHeight="1">
      <c r="B30" s="638" t="s">
        <v>308</v>
      </c>
      <c r="C30" s="639"/>
      <c r="D30" s="639"/>
      <c r="E30" s="639"/>
      <c r="F30" s="639"/>
      <c r="G30" s="639"/>
      <c r="H30" s="639"/>
      <c r="I30" s="639"/>
      <c r="J30" s="639"/>
      <c r="K30" s="639"/>
      <c r="L30" s="639"/>
      <c r="M30" s="639"/>
      <c r="N30" s="639"/>
      <c r="O30" s="639"/>
      <c r="P30" s="639"/>
      <c r="Q30" s="640"/>
      <c r="R30" s="641">
        <v>12890</v>
      </c>
      <c r="S30" s="644"/>
      <c r="T30" s="644"/>
      <c r="U30" s="644"/>
      <c r="V30" s="644"/>
      <c r="W30" s="644"/>
      <c r="X30" s="644"/>
      <c r="Y30" s="645"/>
      <c r="Z30" s="703">
        <v>0.3</v>
      </c>
      <c r="AA30" s="703"/>
      <c r="AB30" s="703"/>
      <c r="AC30" s="703"/>
      <c r="AD30" s="704">
        <v>3358</v>
      </c>
      <c r="AE30" s="704"/>
      <c r="AF30" s="704"/>
      <c r="AG30" s="704"/>
      <c r="AH30" s="704"/>
      <c r="AI30" s="704"/>
      <c r="AJ30" s="704"/>
      <c r="AK30" s="704"/>
      <c r="AL30" s="646">
        <v>0.1</v>
      </c>
      <c r="AM30" s="647"/>
      <c r="AN30" s="647"/>
      <c r="AO30" s="705"/>
      <c r="AP30" s="731" t="s">
        <v>309</v>
      </c>
      <c r="AQ30" s="732"/>
      <c r="AR30" s="732"/>
      <c r="AS30" s="732"/>
      <c r="AT30" s="737" t="s">
        <v>310</v>
      </c>
      <c r="AU30" s="210"/>
      <c r="AV30" s="210"/>
      <c r="AW30" s="210"/>
      <c r="AX30" s="740" t="s">
        <v>185</v>
      </c>
      <c r="AY30" s="741"/>
      <c r="AZ30" s="741"/>
      <c r="BA30" s="741"/>
      <c r="BB30" s="741"/>
      <c r="BC30" s="741"/>
      <c r="BD30" s="741"/>
      <c r="BE30" s="741"/>
      <c r="BF30" s="742"/>
      <c r="BG30" s="721">
        <v>98.7</v>
      </c>
      <c r="BH30" s="722"/>
      <c r="BI30" s="722"/>
      <c r="BJ30" s="722"/>
      <c r="BK30" s="722"/>
      <c r="BL30" s="722"/>
      <c r="BM30" s="723">
        <v>93.6</v>
      </c>
      <c r="BN30" s="722"/>
      <c r="BO30" s="722"/>
      <c r="BP30" s="722"/>
      <c r="BQ30" s="724"/>
      <c r="BR30" s="721">
        <v>98.7</v>
      </c>
      <c r="BS30" s="722"/>
      <c r="BT30" s="722"/>
      <c r="BU30" s="722"/>
      <c r="BV30" s="722"/>
      <c r="BW30" s="722"/>
      <c r="BX30" s="723">
        <v>93.5</v>
      </c>
      <c r="BY30" s="722"/>
      <c r="BZ30" s="722"/>
      <c r="CA30" s="722"/>
      <c r="CB30" s="724"/>
      <c r="CD30" s="727"/>
      <c r="CE30" s="728"/>
      <c r="CF30" s="685" t="s">
        <v>311</v>
      </c>
      <c r="CG30" s="682"/>
      <c r="CH30" s="682"/>
      <c r="CI30" s="682"/>
      <c r="CJ30" s="682"/>
      <c r="CK30" s="682"/>
      <c r="CL30" s="682"/>
      <c r="CM30" s="682"/>
      <c r="CN30" s="682"/>
      <c r="CO30" s="682"/>
      <c r="CP30" s="682"/>
      <c r="CQ30" s="683"/>
      <c r="CR30" s="641">
        <v>416236</v>
      </c>
      <c r="CS30" s="644"/>
      <c r="CT30" s="644"/>
      <c r="CU30" s="644"/>
      <c r="CV30" s="644"/>
      <c r="CW30" s="644"/>
      <c r="CX30" s="644"/>
      <c r="CY30" s="645"/>
      <c r="CZ30" s="646">
        <v>10.8</v>
      </c>
      <c r="DA30" s="675"/>
      <c r="DB30" s="675"/>
      <c r="DC30" s="676"/>
      <c r="DD30" s="649">
        <v>408465</v>
      </c>
      <c r="DE30" s="644"/>
      <c r="DF30" s="644"/>
      <c r="DG30" s="644"/>
      <c r="DH30" s="644"/>
      <c r="DI30" s="644"/>
      <c r="DJ30" s="644"/>
      <c r="DK30" s="645"/>
      <c r="DL30" s="649">
        <v>408465</v>
      </c>
      <c r="DM30" s="644"/>
      <c r="DN30" s="644"/>
      <c r="DO30" s="644"/>
      <c r="DP30" s="644"/>
      <c r="DQ30" s="644"/>
      <c r="DR30" s="644"/>
      <c r="DS30" s="644"/>
      <c r="DT30" s="644"/>
      <c r="DU30" s="644"/>
      <c r="DV30" s="645"/>
      <c r="DW30" s="646">
        <v>17</v>
      </c>
      <c r="DX30" s="675"/>
      <c r="DY30" s="675"/>
      <c r="DZ30" s="675"/>
      <c r="EA30" s="675"/>
      <c r="EB30" s="675"/>
      <c r="EC30" s="677"/>
    </row>
    <row r="31" spans="2:133" ht="11.25" customHeight="1">
      <c r="B31" s="638" t="s">
        <v>312</v>
      </c>
      <c r="C31" s="639"/>
      <c r="D31" s="639"/>
      <c r="E31" s="639"/>
      <c r="F31" s="639"/>
      <c r="G31" s="639"/>
      <c r="H31" s="639"/>
      <c r="I31" s="639"/>
      <c r="J31" s="639"/>
      <c r="K31" s="639"/>
      <c r="L31" s="639"/>
      <c r="M31" s="639"/>
      <c r="N31" s="639"/>
      <c r="O31" s="639"/>
      <c r="P31" s="639"/>
      <c r="Q31" s="640"/>
      <c r="R31" s="641">
        <v>73799</v>
      </c>
      <c r="S31" s="644"/>
      <c r="T31" s="644"/>
      <c r="U31" s="644"/>
      <c r="V31" s="644"/>
      <c r="W31" s="644"/>
      <c r="X31" s="644"/>
      <c r="Y31" s="645"/>
      <c r="Z31" s="703">
        <v>1.8</v>
      </c>
      <c r="AA31" s="703"/>
      <c r="AB31" s="703"/>
      <c r="AC31" s="703"/>
      <c r="AD31" s="704" t="s">
        <v>235</v>
      </c>
      <c r="AE31" s="704"/>
      <c r="AF31" s="704"/>
      <c r="AG31" s="704"/>
      <c r="AH31" s="704"/>
      <c r="AI31" s="704"/>
      <c r="AJ31" s="704"/>
      <c r="AK31" s="704"/>
      <c r="AL31" s="646" t="s">
        <v>235</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98.6</v>
      </c>
      <c r="BH31" s="642"/>
      <c r="BI31" s="642"/>
      <c r="BJ31" s="642"/>
      <c r="BK31" s="642"/>
      <c r="BL31" s="642"/>
      <c r="BM31" s="647">
        <v>93.3</v>
      </c>
      <c r="BN31" s="720"/>
      <c r="BO31" s="720"/>
      <c r="BP31" s="720"/>
      <c r="BQ31" s="681"/>
      <c r="BR31" s="719">
        <v>98.7</v>
      </c>
      <c r="BS31" s="642"/>
      <c r="BT31" s="642"/>
      <c r="BU31" s="642"/>
      <c r="BV31" s="642"/>
      <c r="BW31" s="642"/>
      <c r="BX31" s="647">
        <v>93.6</v>
      </c>
      <c r="BY31" s="720"/>
      <c r="BZ31" s="720"/>
      <c r="CA31" s="720"/>
      <c r="CB31" s="681"/>
      <c r="CD31" s="727"/>
      <c r="CE31" s="728"/>
      <c r="CF31" s="685" t="s">
        <v>315</v>
      </c>
      <c r="CG31" s="682"/>
      <c r="CH31" s="682"/>
      <c r="CI31" s="682"/>
      <c r="CJ31" s="682"/>
      <c r="CK31" s="682"/>
      <c r="CL31" s="682"/>
      <c r="CM31" s="682"/>
      <c r="CN31" s="682"/>
      <c r="CO31" s="682"/>
      <c r="CP31" s="682"/>
      <c r="CQ31" s="683"/>
      <c r="CR31" s="641">
        <v>26870</v>
      </c>
      <c r="CS31" s="642"/>
      <c r="CT31" s="642"/>
      <c r="CU31" s="642"/>
      <c r="CV31" s="642"/>
      <c r="CW31" s="642"/>
      <c r="CX31" s="642"/>
      <c r="CY31" s="643"/>
      <c r="CZ31" s="646">
        <v>0.7</v>
      </c>
      <c r="DA31" s="675"/>
      <c r="DB31" s="675"/>
      <c r="DC31" s="676"/>
      <c r="DD31" s="649">
        <v>26807</v>
      </c>
      <c r="DE31" s="642"/>
      <c r="DF31" s="642"/>
      <c r="DG31" s="642"/>
      <c r="DH31" s="642"/>
      <c r="DI31" s="642"/>
      <c r="DJ31" s="642"/>
      <c r="DK31" s="643"/>
      <c r="DL31" s="649">
        <v>26807</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316</v>
      </c>
      <c r="C32" s="639"/>
      <c r="D32" s="639"/>
      <c r="E32" s="639"/>
      <c r="F32" s="639"/>
      <c r="G32" s="639"/>
      <c r="H32" s="639"/>
      <c r="I32" s="639"/>
      <c r="J32" s="639"/>
      <c r="K32" s="639"/>
      <c r="L32" s="639"/>
      <c r="M32" s="639"/>
      <c r="N32" s="639"/>
      <c r="O32" s="639"/>
      <c r="P32" s="639"/>
      <c r="Q32" s="640"/>
      <c r="R32" s="641">
        <v>156846</v>
      </c>
      <c r="S32" s="644"/>
      <c r="T32" s="644"/>
      <c r="U32" s="644"/>
      <c r="V32" s="644"/>
      <c r="W32" s="644"/>
      <c r="X32" s="644"/>
      <c r="Y32" s="645"/>
      <c r="Z32" s="703">
        <v>3.9</v>
      </c>
      <c r="AA32" s="703"/>
      <c r="AB32" s="703"/>
      <c r="AC32" s="703"/>
      <c r="AD32" s="704" t="s">
        <v>235</v>
      </c>
      <c r="AE32" s="704"/>
      <c r="AF32" s="704"/>
      <c r="AG32" s="704"/>
      <c r="AH32" s="704"/>
      <c r="AI32" s="704"/>
      <c r="AJ32" s="704"/>
      <c r="AK32" s="704"/>
      <c r="AL32" s="646" t="s">
        <v>235</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98.8</v>
      </c>
      <c r="BH32" s="657"/>
      <c r="BI32" s="657"/>
      <c r="BJ32" s="657"/>
      <c r="BK32" s="657"/>
      <c r="BL32" s="657"/>
      <c r="BM32" s="701">
        <v>93.6</v>
      </c>
      <c r="BN32" s="657"/>
      <c r="BO32" s="657"/>
      <c r="BP32" s="657"/>
      <c r="BQ32" s="694"/>
      <c r="BR32" s="718">
        <v>98.8</v>
      </c>
      <c r="BS32" s="657"/>
      <c r="BT32" s="657"/>
      <c r="BU32" s="657"/>
      <c r="BV32" s="657"/>
      <c r="BW32" s="657"/>
      <c r="BX32" s="701">
        <v>93.2</v>
      </c>
      <c r="BY32" s="657"/>
      <c r="BZ32" s="657"/>
      <c r="CA32" s="657"/>
      <c r="CB32" s="694"/>
      <c r="CD32" s="729"/>
      <c r="CE32" s="730"/>
      <c r="CF32" s="685" t="s">
        <v>318</v>
      </c>
      <c r="CG32" s="682"/>
      <c r="CH32" s="682"/>
      <c r="CI32" s="682"/>
      <c r="CJ32" s="682"/>
      <c r="CK32" s="682"/>
      <c r="CL32" s="682"/>
      <c r="CM32" s="682"/>
      <c r="CN32" s="682"/>
      <c r="CO32" s="682"/>
      <c r="CP32" s="682"/>
      <c r="CQ32" s="683"/>
      <c r="CR32" s="641">
        <v>65</v>
      </c>
      <c r="CS32" s="644"/>
      <c r="CT32" s="644"/>
      <c r="CU32" s="644"/>
      <c r="CV32" s="644"/>
      <c r="CW32" s="644"/>
      <c r="CX32" s="644"/>
      <c r="CY32" s="645"/>
      <c r="CZ32" s="646">
        <v>0</v>
      </c>
      <c r="DA32" s="675"/>
      <c r="DB32" s="675"/>
      <c r="DC32" s="676"/>
      <c r="DD32" s="649">
        <v>65</v>
      </c>
      <c r="DE32" s="644"/>
      <c r="DF32" s="644"/>
      <c r="DG32" s="644"/>
      <c r="DH32" s="644"/>
      <c r="DI32" s="644"/>
      <c r="DJ32" s="644"/>
      <c r="DK32" s="645"/>
      <c r="DL32" s="649">
        <v>65</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319</v>
      </c>
      <c r="C33" s="639"/>
      <c r="D33" s="639"/>
      <c r="E33" s="639"/>
      <c r="F33" s="639"/>
      <c r="G33" s="639"/>
      <c r="H33" s="639"/>
      <c r="I33" s="639"/>
      <c r="J33" s="639"/>
      <c r="K33" s="639"/>
      <c r="L33" s="639"/>
      <c r="M33" s="639"/>
      <c r="N33" s="639"/>
      <c r="O33" s="639"/>
      <c r="P33" s="639"/>
      <c r="Q33" s="640"/>
      <c r="R33" s="641">
        <v>155829</v>
      </c>
      <c r="S33" s="644"/>
      <c r="T33" s="644"/>
      <c r="U33" s="644"/>
      <c r="V33" s="644"/>
      <c r="W33" s="644"/>
      <c r="X33" s="644"/>
      <c r="Y33" s="645"/>
      <c r="Z33" s="703">
        <v>3.9</v>
      </c>
      <c r="AA33" s="703"/>
      <c r="AB33" s="703"/>
      <c r="AC33" s="703"/>
      <c r="AD33" s="704" t="s">
        <v>235</v>
      </c>
      <c r="AE33" s="704"/>
      <c r="AF33" s="704"/>
      <c r="AG33" s="704"/>
      <c r="AH33" s="704"/>
      <c r="AI33" s="704"/>
      <c r="AJ33" s="704"/>
      <c r="AK33" s="704"/>
      <c r="AL33" s="646" t="s">
        <v>125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2015814</v>
      </c>
      <c r="CS33" s="642"/>
      <c r="CT33" s="642"/>
      <c r="CU33" s="642"/>
      <c r="CV33" s="642"/>
      <c r="CW33" s="642"/>
      <c r="CX33" s="642"/>
      <c r="CY33" s="643"/>
      <c r="CZ33" s="646">
        <v>52.4</v>
      </c>
      <c r="DA33" s="675"/>
      <c r="DB33" s="675"/>
      <c r="DC33" s="676"/>
      <c r="DD33" s="649">
        <v>1674104</v>
      </c>
      <c r="DE33" s="642"/>
      <c r="DF33" s="642"/>
      <c r="DG33" s="642"/>
      <c r="DH33" s="642"/>
      <c r="DI33" s="642"/>
      <c r="DJ33" s="642"/>
      <c r="DK33" s="643"/>
      <c r="DL33" s="649">
        <v>1124395</v>
      </c>
      <c r="DM33" s="642"/>
      <c r="DN33" s="642"/>
      <c r="DO33" s="642"/>
      <c r="DP33" s="642"/>
      <c r="DQ33" s="642"/>
      <c r="DR33" s="642"/>
      <c r="DS33" s="642"/>
      <c r="DT33" s="642"/>
      <c r="DU33" s="642"/>
      <c r="DV33" s="643"/>
      <c r="DW33" s="646">
        <v>46.9</v>
      </c>
      <c r="DX33" s="675"/>
      <c r="DY33" s="675"/>
      <c r="DZ33" s="675"/>
      <c r="EA33" s="675"/>
      <c r="EB33" s="675"/>
      <c r="EC33" s="677"/>
    </row>
    <row r="34" spans="2:133" ht="11.25" customHeight="1">
      <c r="B34" s="638" t="s">
        <v>321</v>
      </c>
      <c r="C34" s="639"/>
      <c r="D34" s="639"/>
      <c r="E34" s="639"/>
      <c r="F34" s="639"/>
      <c r="G34" s="639"/>
      <c r="H34" s="639"/>
      <c r="I34" s="639"/>
      <c r="J34" s="639"/>
      <c r="K34" s="639"/>
      <c r="L34" s="639"/>
      <c r="M34" s="639"/>
      <c r="N34" s="639"/>
      <c r="O34" s="639"/>
      <c r="P34" s="639"/>
      <c r="Q34" s="640"/>
      <c r="R34" s="641">
        <v>121897</v>
      </c>
      <c r="S34" s="644"/>
      <c r="T34" s="644"/>
      <c r="U34" s="644"/>
      <c r="V34" s="644"/>
      <c r="W34" s="644"/>
      <c r="X34" s="644"/>
      <c r="Y34" s="645"/>
      <c r="Z34" s="703">
        <v>3.1</v>
      </c>
      <c r="AA34" s="703"/>
      <c r="AB34" s="703"/>
      <c r="AC34" s="703"/>
      <c r="AD34" s="704">
        <v>2675</v>
      </c>
      <c r="AE34" s="704"/>
      <c r="AF34" s="704"/>
      <c r="AG34" s="704"/>
      <c r="AH34" s="704"/>
      <c r="AI34" s="704"/>
      <c r="AJ34" s="704"/>
      <c r="AK34" s="704"/>
      <c r="AL34" s="646">
        <v>0.1</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867258</v>
      </c>
      <c r="CS34" s="644"/>
      <c r="CT34" s="644"/>
      <c r="CU34" s="644"/>
      <c r="CV34" s="644"/>
      <c r="CW34" s="644"/>
      <c r="CX34" s="644"/>
      <c r="CY34" s="645"/>
      <c r="CZ34" s="646">
        <v>22.5</v>
      </c>
      <c r="DA34" s="675"/>
      <c r="DB34" s="675"/>
      <c r="DC34" s="676"/>
      <c r="DD34" s="649">
        <v>704953</v>
      </c>
      <c r="DE34" s="644"/>
      <c r="DF34" s="644"/>
      <c r="DG34" s="644"/>
      <c r="DH34" s="644"/>
      <c r="DI34" s="644"/>
      <c r="DJ34" s="644"/>
      <c r="DK34" s="645"/>
      <c r="DL34" s="649">
        <v>419685</v>
      </c>
      <c r="DM34" s="644"/>
      <c r="DN34" s="644"/>
      <c r="DO34" s="644"/>
      <c r="DP34" s="644"/>
      <c r="DQ34" s="644"/>
      <c r="DR34" s="644"/>
      <c r="DS34" s="644"/>
      <c r="DT34" s="644"/>
      <c r="DU34" s="644"/>
      <c r="DV34" s="645"/>
      <c r="DW34" s="646">
        <v>17.5</v>
      </c>
      <c r="DX34" s="675"/>
      <c r="DY34" s="675"/>
      <c r="DZ34" s="675"/>
      <c r="EA34" s="675"/>
      <c r="EB34" s="675"/>
      <c r="EC34" s="677"/>
    </row>
    <row r="35" spans="2:133" ht="11.25" customHeight="1">
      <c r="B35" s="638" t="s">
        <v>325</v>
      </c>
      <c r="C35" s="639"/>
      <c r="D35" s="639"/>
      <c r="E35" s="639"/>
      <c r="F35" s="639"/>
      <c r="G35" s="639"/>
      <c r="H35" s="639"/>
      <c r="I35" s="639"/>
      <c r="J35" s="639"/>
      <c r="K35" s="639"/>
      <c r="L35" s="639"/>
      <c r="M35" s="639"/>
      <c r="N35" s="639"/>
      <c r="O35" s="639"/>
      <c r="P35" s="639"/>
      <c r="Q35" s="640"/>
      <c r="R35" s="641">
        <v>223092</v>
      </c>
      <c r="S35" s="644"/>
      <c r="T35" s="644"/>
      <c r="U35" s="644"/>
      <c r="V35" s="644"/>
      <c r="W35" s="644"/>
      <c r="X35" s="644"/>
      <c r="Y35" s="645"/>
      <c r="Z35" s="703">
        <v>5.6</v>
      </c>
      <c r="AA35" s="703"/>
      <c r="AB35" s="703"/>
      <c r="AC35" s="703"/>
      <c r="AD35" s="704" t="s">
        <v>125</v>
      </c>
      <c r="AE35" s="704"/>
      <c r="AF35" s="704"/>
      <c r="AG35" s="704"/>
      <c r="AH35" s="704"/>
      <c r="AI35" s="704"/>
      <c r="AJ35" s="704"/>
      <c r="AK35" s="704"/>
      <c r="AL35" s="646" t="s">
        <v>235</v>
      </c>
      <c r="AM35" s="647"/>
      <c r="AN35" s="647"/>
      <c r="AO35" s="705"/>
      <c r="AP35" s="214"/>
      <c r="AQ35" s="709" t="s">
        <v>326</v>
      </c>
      <c r="AR35" s="710"/>
      <c r="AS35" s="710"/>
      <c r="AT35" s="710"/>
      <c r="AU35" s="710"/>
      <c r="AV35" s="710"/>
      <c r="AW35" s="710"/>
      <c r="AX35" s="710"/>
      <c r="AY35" s="711"/>
      <c r="AZ35" s="706">
        <v>554548</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54211</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27254</v>
      </c>
      <c r="CS35" s="642"/>
      <c r="CT35" s="642"/>
      <c r="CU35" s="642"/>
      <c r="CV35" s="642"/>
      <c r="CW35" s="642"/>
      <c r="CX35" s="642"/>
      <c r="CY35" s="643"/>
      <c r="CZ35" s="646">
        <v>0.7</v>
      </c>
      <c r="DA35" s="675"/>
      <c r="DB35" s="675"/>
      <c r="DC35" s="676"/>
      <c r="DD35" s="649">
        <v>25374</v>
      </c>
      <c r="DE35" s="642"/>
      <c r="DF35" s="642"/>
      <c r="DG35" s="642"/>
      <c r="DH35" s="642"/>
      <c r="DI35" s="642"/>
      <c r="DJ35" s="642"/>
      <c r="DK35" s="643"/>
      <c r="DL35" s="649">
        <v>24599</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329</v>
      </c>
      <c r="C36" s="639"/>
      <c r="D36" s="639"/>
      <c r="E36" s="639"/>
      <c r="F36" s="639"/>
      <c r="G36" s="639"/>
      <c r="H36" s="639"/>
      <c r="I36" s="639"/>
      <c r="J36" s="639"/>
      <c r="K36" s="639"/>
      <c r="L36" s="639"/>
      <c r="M36" s="639"/>
      <c r="N36" s="639"/>
      <c r="O36" s="639"/>
      <c r="P36" s="639"/>
      <c r="Q36" s="640"/>
      <c r="R36" s="641" t="s">
        <v>125</v>
      </c>
      <c r="S36" s="644"/>
      <c r="T36" s="644"/>
      <c r="U36" s="644"/>
      <c r="V36" s="644"/>
      <c r="W36" s="644"/>
      <c r="X36" s="644"/>
      <c r="Y36" s="645"/>
      <c r="Z36" s="703" t="s">
        <v>235</v>
      </c>
      <c r="AA36" s="703"/>
      <c r="AB36" s="703"/>
      <c r="AC36" s="703"/>
      <c r="AD36" s="704" t="s">
        <v>235</v>
      </c>
      <c r="AE36" s="704"/>
      <c r="AF36" s="704"/>
      <c r="AG36" s="704"/>
      <c r="AH36" s="704"/>
      <c r="AI36" s="704"/>
      <c r="AJ36" s="704"/>
      <c r="AK36" s="704"/>
      <c r="AL36" s="646" t="s">
        <v>235</v>
      </c>
      <c r="AM36" s="647"/>
      <c r="AN36" s="647"/>
      <c r="AO36" s="705"/>
      <c r="AQ36" s="678" t="s">
        <v>330</v>
      </c>
      <c r="AR36" s="679"/>
      <c r="AS36" s="679"/>
      <c r="AT36" s="679"/>
      <c r="AU36" s="679"/>
      <c r="AV36" s="679"/>
      <c r="AW36" s="679"/>
      <c r="AX36" s="679"/>
      <c r="AY36" s="680"/>
      <c r="AZ36" s="641">
        <v>211763</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54211</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468467</v>
      </c>
      <c r="CS36" s="644"/>
      <c r="CT36" s="644"/>
      <c r="CU36" s="644"/>
      <c r="CV36" s="644"/>
      <c r="CW36" s="644"/>
      <c r="CX36" s="644"/>
      <c r="CY36" s="645"/>
      <c r="CZ36" s="646">
        <v>12.2</v>
      </c>
      <c r="DA36" s="675"/>
      <c r="DB36" s="675"/>
      <c r="DC36" s="676"/>
      <c r="DD36" s="649">
        <v>383924</v>
      </c>
      <c r="DE36" s="644"/>
      <c r="DF36" s="644"/>
      <c r="DG36" s="644"/>
      <c r="DH36" s="644"/>
      <c r="DI36" s="644"/>
      <c r="DJ36" s="644"/>
      <c r="DK36" s="645"/>
      <c r="DL36" s="649">
        <v>270488</v>
      </c>
      <c r="DM36" s="644"/>
      <c r="DN36" s="644"/>
      <c r="DO36" s="644"/>
      <c r="DP36" s="644"/>
      <c r="DQ36" s="644"/>
      <c r="DR36" s="644"/>
      <c r="DS36" s="644"/>
      <c r="DT36" s="644"/>
      <c r="DU36" s="644"/>
      <c r="DV36" s="645"/>
      <c r="DW36" s="646">
        <v>11.3</v>
      </c>
      <c r="DX36" s="675"/>
      <c r="DY36" s="675"/>
      <c r="DZ36" s="675"/>
      <c r="EA36" s="675"/>
      <c r="EB36" s="675"/>
      <c r="EC36" s="677"/>
    </row>
    <row r="37" spans="2:133" ht="11.25" customHeight="1">
      <c r="B37" s="638" t="s">
        <v>333</v>
      </c>
      <c r="C37" s="639"/>
      <c r="D37" s="639"/>
      <c r="E37" s="639"/>
      <c r="F37" s="639"/>
      <c r="G37" s="639"/>
      <c r="H37" s="639"/>
      <c r="I37" s="639"/>
      <c r="J37" s="639"/>
      <c r="K37" s="639"/>
      <c r="L37" s="639"/>
      <c r="M37" s="639"/>
      <c r="N37" s="639"/>
      <c r="O37" s="639"/>
      <c r="P37" s="639"/>
      <c r="Q37" s="640"/>
      <c r="R37" s="641">
        <v>131992</v>
      </c>
      <c r="S37" s="644"/>
      <c r="T37" s="644"/>
      <c r="U37" s="644"/>
      <c r="V37" s="644"/>
      <c r="W37" s="644"/>
      <c r="X37" s="644"/>
      <c r="Y37" s="645"/>
      <c r="Z37" s="703">
        <v>3.3</v>
      </c>
      <c r="AA37" s="703"/>
      <c r="AB37" s="703"/>
      <c r="AC37" s="703"/>
      <c r="AD37" s="704" t="s">
        <v>125</v>
      </c>
      <c r="AE37" s="704"/>
      <c r="AF37" s="704"/>
      <c r="AG37" s="704"/>
      <c r="AH37" s="704"/>
      <c r="AI37" s="704"/>
      <c r="AJ37" s="704"/>
      <c r="AK37" s="704"/>
      <c r="AL37" s="646" t="s">
        <v>235</v>
      </c>
      <c r="AM37" s="647"/>
      <c r="AN37" s="647"/>
      <c r="AO37" s="705"/>
      <c r="AQ37" s="678" t="s">
        <v>334</v>
      </c>
      <c r="AR37" s="679"/>
      <c r="AS37" s="679"/>
      <c r="AT37" s="679"/>
      <c r="AU37" s="679"/>
      <c r="AV37" s="679"/>
      <c r="AW37" s="679"/>
      <c r="AX37" s="679"/>
      <c r="AY37" s="680"/>
      <c r="AZ37" s="641">
        <v>5244</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1049</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97220</v>
      </c>
      <c r="CS37" s="642"/>
      <c r="CT37" s="642"/>
      <c r="CU37" s="642"/>
      <c r="CV37" s="642"/>
      <c r="CW37" s="642"/>
      <c r="CX37" s="642"/>
      <c r="CY37" s="643"/>
      <c r="CZ37" s="646">
        <v>2.5</v>
      </c>
      <c r="DA37" s="675"/>
      <c r="DB37" s="675"/>
      <c r="DC37" s="676"/>
      <c r="DD37" s="649">
        <v>93931</v>
      </c>
      <c r="DE37" s="642"/>
      <c r="DF37" s="642"/>
      <c r="DG37" s="642"/>
      <c r="DH37" s="642"/>
      <c r="DI37" s="642"/>
      <c r="DJ37" s="642"/>
      <c r="DK37" s="643"/>
      <c r="DL37" s="649">
        <v>89937</v>
      </c>
      <c r="DM37" s="642"/>
      <c r="DN37" s="642"/>
      <c r="DO37" s="642"/>
      <c r="DP37" s="642"/>
      <c r="DQ37" s="642"/>
      <c r="DR37" s="642"/>
      <c r="DS37" s="642"/>
      <c r="DT37" s="642"/>
      <c r="DU37" s="642"/>
      <c r="DV37" s="643"/>
      <c r="DW37" s="646">
        <v>3.7</v>
      </c>
      <c r="DX37" s="675"/>
      <c r="DY37" s="675"/>
      <c r="DZ37" s="675"/>
      <c r="EA37" s="675"/>
      <c r="EB37" s="675"/>
      <c r="EC37" s="677"/>
    </row>
    <row r="38" spans="2:133" ht="11.25" customHeight="1">
      <c r="B38" s="653" t="s">
        <v>337</v>
      </c>
      <c r="C38" s="654"/>
      <c r="D38" s="654"/>
      <c r="E38" s="654"/>
      <c r="F38" s="654"/>
      <c r="G38" s="654"/>
      <c r="H38" s="654"/>
      <c r="I38" s="654"/>
      <c r="J38" s="654"/>
      <c r="K38" s="654"/>
      <c r="L38" s="654"/>
      <c r="M38" s="654"/>
      <c r="N38" s="654"/>
      <c r="O38" s="654"/>
      <c r="P38" s="654"/>
      <c r="Q38" s="655"/>
      <c r="R38" s="656">
        <v>3995853</v>
      </c>
      <c r="S38" s="693"/>
      <c r="T38" s="693"/>
      <c r="U38" s="693"/>
      <c r="V38" s="693"/>
      <c r="W38" s="693"/>
      <c r="X38" s="693"/>
      <c r="Y38" s="698"/>
      <c r="Z38" s="699">
        <v>100</v>
      </c>
      <c r="AA38" s="699"/>
      <c r="AB38" s="699"/>
      <c r="AC38" s="699"/>
      <c r="AD38" s="700">
        <v>2267204</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t="s">
        <v>125</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1873</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549304</v>
      </c>
      <c r="CS38" s="644"/>
      <c r="CT38" s="644"/>
      <c r="CU38" s="644"/>
      <c r="CV38" s="644"/>
      <c r="CW38" s="644"/>
      <c r="CX38" s="644"/>
      <c r="CY38" s="645"/>
      <c r="CZ38" s="646">
        <v>14.3</v>
      </c>
      <c r="DA38" s="675"/>
      <c r="DB38" s="675"/>
      <c r="DC38" s="676"/>
      <c r="DD38" s="649">
        <v>495634</v>
      </c>
      <c r="DE38" s="644"/>
      <c r="DF38" s="644"/>
      <c r="DG38" s="644"/>
      <c r="DH38" s="644"/>
      <c r="DI38" s="644"/>
      <c r="DJ38" s="644"/>
      <c r="DK38" s="645"/>
      <c r="DL38" s="649">
        <v>409623</v>
      </c>
      <c r="DM38" s="644"/>
      <c r="DN38" s="644"/>
      <c r="DO38" s="644"/>
      <c r="DP38" s="644"/>
      <c r="DQ38" s="644"/>
      <c r="DR38" s="644"/>
      <c r="DS38" s="644"/>
      <c r="DT38" s="644"/>
      <c r="DU38" s="644"/>
      <c r="DV38" s="645"/>
      <c r="DW38" s="646">
        <v>17.100000000000001</v>
      </c>
      <c r="DX38" s="675"/>
      <c r="DY38" s="675"/>
      <c r="DZ38" s="675"/>
      <c r="EA38" s="675"/>
      <c r="EB38" s="675"/>
      <c r="EC38" s="677"/>
    </row>
    <row r="39" spans="2:133" ht="11.25" customHeight="1">
      <c r="AQ39" s="678" t="s">
        <v>341</v>
      </c>
      <c r="AR39" s="679"/>
      <c r="AS39" s="679"/>
      <c r="AT39" s="679"/>
      <c r="AU39" s="679"/>
      <c r="AV39" s="679"/>
      <c r="AW39" s="679"/>
      <c r="AX39" s="679"/>
      <c r="AY39" s="680"/>
      <c r="AZ39" s="641" t="s">
        <v>125</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91</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102277</v>
      </c>
      <c r="CS39" s="642"/>
      <c r="CT39" s="642"/>
      <c r="CU39" s="642"/>
      <c r="CV39" s="642"/>
      <c r="CW39" s="642"/>
      <c r="CX39" s="642"/>
      <c r="CY39" s="643"/>
      <c r="CZ39" s="646">
        <v>2.7</v>
      </c>
      <c r="DA39" s="675"/>
      <c r="DB39" s="675"/>
      <c r="DC39" s="676"/>
      <c r="DD39" s="649">
        <v>64219</v>
      </c>
      <c r="DE39" s="642"/>
      <c r="DF39" s="642"/>
      <c r="DG39" s="642"/>
      <c r="DH39" s="642"/>
      <c r="DI39" s="642"/>
      <c r="DJ39" s="642"/>
      <c r="DK39" s="643"/>
      <c r="DL39" s="649" t="s">
        <v>125</v>
      </c>
      <c r="DM39" s="642"/>
      <c r="DN39" s="642"/>
      <c r="DO39" s="642"/>
      <c r="DP39" s="642"/>
      <c r="DQ39" s="642"/>
      <c r="DR39" s="642"/>
      <c r="DS39" s="642"/>
      <c r="DT39" s="642"/>
      <c r="DU39" s="642"/>
      <c r="DV39" s="643"/>
      <c r="DW39" s="646" t="s">
        <v>125</v>
      </c>
      <c r="DX39" s="675"/>
      <c r="DY39" s="675"/>
      <c r="DZ39" s="675"/>
      <c r="EA39" s="675"/>
      <c r="EB39" s="675"/>
      <c r="EC39" s="677"/>
    </row>
    <row r="40" spans="2:133" ht="11.25" customHeight="1">
      <c r="AQ40" s="678" t="s">
        <v>345</v>
      </c>
      <c r="AR40" s="679"/>
      <c r="AS40" s="679"/>
      <c r="AT40" s="679"/>
      <c r="AU40" s="679"/>
      <c r="AV40" s="679"/>
      <c r="AW40" s="679"/>
      <c r="AX40" s="679"/>
      <c r="AY40" s="680"/>
      <c r="AZ40" s="641">
        <v>98544</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141</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1254</v>
      </c>
      <c r="CS40" s="644"/>
      <c r="CT40" s="644"/>
      <c r="CU40" s="644"/>
      <c r="CV40" s="644"/>
      <c r="CW40" s="644"/>
      <c r="CX40" s="644"/>
      <c r="CY40" s="645"/>
      <c r="CZ40" s="646">
        <v>0</v>
      </c>
      <c r="DA40" s="675"/>
      <c r="DB40" s="675"/>
      <c r="DC40" s="676"/>
      <c r="DD40" s="649" t="s">
        <v>125</v>
      </c>
      <c r="DE40" s="644"/>
      <c r="DF40" s="644"/>
      <c r="DG40" s="644"/>
      <c r="DH40" s="644"/>
      <c r="DI40" s="644"/>
      <c r="DJ40" s="644"/>
      <c r="DK40" s="645"/>
      <c r="DL40" s="649" t="s">
        <v>125</v>
      </c>
      <c r="DM40" s="644"/>
      <c r="DN40" s="644"/>
      <c r="DO40" s="644"/>
      <c r="DP40" s="644"/>
      <c r="DQ40" s="644"/>
      <c r="DR40" s="644"/>
      <c r="DS40" s="644"/>
      <c r="DT40" s="644"/>
      <c r="DU40" s="644"/>
      <c r="DV40" s="645"/>
      <c r="DW40" s="646" t="s">
        <v>235</v>
      </c>
      <c r="DX40" s="675"/>
      <c r="DY40" s="675"/>
      <c r="DZ40" s="675"/>
      <c r="EA40" s="675"/>
      <c r="EB40" s="675"/>
      <c r="EC40" s="677"/>
    </row>
    <row r="41" spans="2:133" ht="11.25" customHeight="1">
      <c r="AQ41" s="690" t="s">
        <v>348</v>
      </c>
      <c r="AR41" s="691"/>
      <c r="AS41" s="691"/>
      <c r="AT41" s="691"/>
      <c r="AU41" s="691"/>
      <c r="AV41" s="691"/>
      <c r="AW41" s="691"/>
      <c r="AX41" s="691"/>
      <c r="AY41" s="692"/>
      <c r="AZ41" s="656">
        <v>238997</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339</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125</v>
      </c>
      <c r="CS41" s="642"/>
      <c r="CT41" s="642"/>
      <c r="CU41" s="642"/>
      <c r="CV41" s="642"/>
      <c r="CW41" s="642"/>
      <c r="CX41" s="642"/>
      <c r="CY41" s="643"/>
      <c r="CZ41" s="646" t="s">
        <v>235</v>
      </c>
      <c r="DA41" s="675"/>
      <c r="DB41" s="675"/>
      <c r="DC41" s="676"/>
      <c r="DD41" s="649" t="s">
        <v>125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274875</v>
      </c>
      <c r="CS42" s="644"/>
      <c r="CT42" s="644"/>
      <c r="CU42" s="644"/>
      <c r="CV42" s="644"/>
      <c r="CW42" s="644"/>
      <c r="CX42" s="644"/>
      <c r="CY42" s="645"/>
      <c r="CZ42" s="646">
        <v>7.1</v>
      </c>
      <c r="DA42" s="647"/>
      <c r="DB42" s="647"/>
      <c r="DC42" s="648"/>
      <c r="DD42" s="649">
        <v>73491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2609</v>
      </c>
      <c r="CS43" s="642"/>
      <c r="CT43" s="642"/>
      <c r="CU43" s="642"/>
      <c r="CV43" s="642"/>
      <c r="CW43" s="642"/>
      <c r="CX43" s="642"/>
      <c r="CY43" s="643"/>
      <c r="CZ43" s="646">
        <v>0.1</v>
      </c>
      <c r="DA43" s="675"/>
      <c r="DB43" s="675"/>
      <c r="DC43" s="676"/>
      <c r="DD43" s="649">
        <v>2609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355</v>
      </c>
      <c r="CD44" s="669" t="s">
        <v>307</v>
      </c>
      <c r="CE44" s="670"/>
      <c r="CF44" s="638" t="s">
        <v>356</v>
      </c>
      <c r="CG44" s="639"/>
      <c r="CH44" s="639"/>
      <c r="CI44" s="639"/>
      <c r="CJ44" s="639"/>
      <c r="CK44" s="639"/>
      <c r="CL44" s="639"/>
      <c r="CM44" s="639"/>
      <c r="CN44" s="639"/>
      <c r="CO44" s="639"/>
      <c r="CP44" s="639"/>
      <c r="CQ44" s="640"/>
      <c r="CR44" s="641">
        <v>274875</v>
      </c>
      <c r="CS44" s="644"/>
      <c r="CT44" s="644"/>
      <c r="CU44" s="644"/>
      <c r="CV44" s="644"/>
      <c r="CW44" s="644"/>
      <c r="CX44" s="644"/>
      <c r="CY44" s="645"/>
      <c r="CZ44" s="646">
        <v>7.1</v>
      </c>
      <c r="DA44" s="647"/>
      <c r="DB44" s="647"/>
      <c r="DC44" s="648"/>
      <c r="DD44" s="649">
        <v>73491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357</v>
      </c>
      <c r="CG45" s="639"/>
      <c r="CH45" s="639"/>
      <c r="CI45" s="639"/>
      <c r="CJ45" s="639"/>
      <c r="CK45" s="639"/>
      <c r="CL45" s="639"/>
      <c r="CM45" s="639"/>
      <c r="CN45" s="639"/>
      <c r="CO45" s="639"/>
      <c r="CP45" s="639"/>
      <c r="CQ45" s="640"/>
      <c r="CR45" s="641">
        <v>105287</v>
      </c>
      <c r="CS45" s="642"/>
      <c r="CT45" s="642"/>
      <c r="CU45" s="642"/>
      <c r="CV45" s="642"/>
      <c r="CW45" s="642"/>
      <c r="CX45" s="642"/>
      <c r="CY45" s="643"/>
      <c r="CZ45" s="646">
        <v>2.7</v>
      </c>
      <c r="DA45" s="675"/>
      <c r="DB45" s="675"/>
      <c r="DC45" s="676"/>
      <c r="DD45" s="649">
        <v>10553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358</v>
      </c>
      <c r="CG46" s="639"/>
      <c r="CH46" s="639"/>
      <c r="CI46" s="639"/>
      <c r="CJ46" s="639"/>
      <c r="CK46" s="639"/>
      <c r="CL46" s="639"/>
      <c r="CM46" s="639"/>
      <c r="CN46" s="639"/>
      <c r="CO46" s="639"/>
      <c r="CP46" s="639"/>
      <c r="CQ46" s="640"/>
      <c r="CR46" s="641">
        <v>169588</v>
      </c>
      <c r="CS46" s="644"/>
      <c r="CT46" s="644"/>
      <c r="CU46" s="644"/>
      <c r="CV46" s="644"/>
      <c r="CW46" s="644"/>
      <c r="CX46" s="644"/>
      <c r="CY46" s="645"/>
      <c r="CZ46" s="646">
        <v>4.4000000000000004</v>
      </c>
      <c r="DA46" s="647"/>
      <c r="DB46" s="647"/>
      <c r="DC46" s="648"/>
      <c r="DD46" s="649">
        <v>62938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359</v>
      </c>
      <c r="CG47" s="639"/>
      <c r="CH47" s="639"/>
      <c r="CI47" s="639"/>
      <c r="CJ47" s="639"/>
      <c r="CK47" s="639"/>
      <c r="CL47" s="639"/>
      <c r="CM47" s="639"/>
      <c r="CN47" s="639"/>
      <c r="CO47" s="639"/>
      <c r="CP47" s="639"/>
      <c r="CQ47" s="640"/>
      <c r="CR47" s="641" t="s">
        <v>125</v>
      </c>
      <c r="CS47" s="642"/>
      <c r="CT47" s="642"/>
      <c r="CU47" s="642"/>
      <c r="CV47" s="642"/>
      <c r="CW47" s="642"/>
      <c r="CX47" s="642"/>
      <c r="CY47" s="643"/>
      <c r="CZ47" s="646" t="s">
        <v>125</v>
      </c>
      <c r="DA47" s="675"/>
      <c r="DB47" s="675"/>
      <c r="DC47" s="676"/>
      <c r="DD47" s="649" t="s">
        <v>125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360</v>
      </c>
      <c r="CG48" s="639"/>
      <c r="CH48" s="639"/>
      <c r="CI48" s="639"/>
      <c r="CJ48" s="639"/>
      <c r="CK48" s="639"/>
      <c r="CL48" s="639"/>
      <c r="CM48" s="639"/>
      <c r="CN48" s="639"/>
      <c r="CO48" s="639"/>
      <c r="CP48" s="639"/>
      <c r="CQ48" s="640"/>
      <c r="CR48" s="641" t="s">
        <v>235</v>
      </c>
      <c r="CS48" s="644"/>
      <c r="CT48" s="644"/>
      <c r="CU48" s="644"/>
      <c r="CV48" s="644"/>
      <c r="CW48" s="644"/>
      <c r="CX48" s="644"/>
      <c r="CY48" s="645"/>
      <c r="CZ48" s="646" t="s">
        <v>125</v>
      </c>
      <c r="DA48" s="647"/>
      <c r="DB48" s="647"/>
      <c r="DC48" s="648"/>
      <c r="DD48" s="649" t="s">
        <v>125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361</v>
      </c>
      <c r="CE49" s="654"/>
      <c r="CF49" s="654"/>
      <c r="CG49" s="654"/>
      <c r="CH49" s="654"/>
      <c r="CI49" s="654"/>
      <c r="CJ49" s="654"/>
      <c r="CK49" s="654"/>
      <c r="CL49" s="654"/>
      <c r="CM49" s="654"/>
      <c r="CN49" s="654"/>
      <c r="CO49" s="654"/>
      <c r="CP49" s="654"/>
      <c r="CQ49" s="655"/>
      <c r="CR49" s="656">
        <v>3848728</v>
      </c>
      <c r="CS49" s="657"/>
      <c r="CT49" s="657"/>
      <c r="CU49" s="657"/>
      <c r="CV49" s="657"/>
      <c r="CW49" s="657"/>
      <c r="CX49" s="657"/>
      <c r="CY49" s="658"/>
      <c r="CZ49" s="659">
        <v>100</v>
      </c>
      <c r="DA49" s="660"/>
      <c r="DB49" s="660"/>
      <c r="DC49" s="661"/>
      <c r="DD49" s="662">
        <v>2903358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fyhBUwPCTNgMsU4ANvx3hwVN/TInWcJUneyyzvPiZ4Rkbnb+OuLEhET8yLhneSiLhqm8V5yJcB5njsHeF6qO1g==" saltValue="POY5Qy0sSqYtY+k7njqZ3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9" zoomScale="25"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384</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118</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385</v>
      </c>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t="s">
        <v>125</v>
      </c>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386</v>
      </c>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v>0</v>
      </c>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387</v>
      </c>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t="s">
        <v>125</v>
      </c>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389</v>
      </c>
      <c r="B23" s="1013" t="s">
        <v>390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118</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391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367</v>
      </c>
      <c r="B26" s="1065"/>
      <c r="C26" s="1065"/>
      <c r="D26" s="1065"/>
      <c r="E26" s="1065"/>
      <c r="F26" s="1065"/>
      <c r="G26" s="1065"/>
      <c r="H26" s="1065"/>
      <c r="I26" s="1065"/>
      <c r="J26" s="1065"/>
      <c r="K26" s="1065"/>
      <c r="L26" s="1065"/>
      <c r="M26" s="1065"/>
      <c r="N26" s="1065"/>
      <c r="O26" s="1065"/>
      <c r="P26" s="1066"/>
      <c r="Q26" s="1070" t="s">
        <v>393</v>
      </c>
      <c r="R26" s="1071"/>
      <c r="S26" s="1071"/>
      <c r="T26" s="1071"/>
      <c r="U26" s="1072"/>
      <c r="V26" s="1070" t="s">
        <v>394</v>
      </c>
      <c r="W26" s="1071"/>
      <c r="X26" s="1071"/>
      <c r="Y26" s="1071"/>
      <c r="Z26" s="1072"/>
      <c r="AA26" s="1070" t="s">
        <v>395</v>
      </c>
      <c r="AB26" s="1071"/>
      <c r="AC26" s="1071"/>
      <c r="AD26" s="1071"/>
      <c r="AE26" s="1071"/>
      <c r="AF26" s="1128" t="s">
        <v>396</v>
      </c>
      <c r="AG26" s="1077"/>
      <c r="AH26" s="1077"/>
      <c r="AI26" s="1077"/>
      <c r="AJ26" s="1129"/>
      <c r="AK26" s="1071" t="s">
        <v>397</v>
      </c>
      <c r="AL26" s="1071"/>
      <c r="AM26" s="1071"/>
      <c r="AN26" s="1071"/>
      <c r="AO26" s="1072"/>
      <c r="AP26" s="1070" t="s">
        <v>398</v>
      </c>
      <c r="AQ26" s="1071"/>
      <c r="AR26" s="1071"/>
      <c r="AS26" s="1071"/>
      <c r="AT26" s="1072"/>
      <c r="AU26" s="1070" t="s">
        <v>399</v>
      </c>
      <c r="AV26" s="1071"/>
      <c r="AW26" s="1071"/>
      <c r="AX26" s="1071"/>
      <c r="AY26" s="1072"/>
      <c r="AZ26" s="1070" t="s">
        <v>400</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401</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63</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402</v>
      </c>
      <c r="C29" s="1107"/>
      <c r="D29" s="1107"/>
      <c r="E29" s="1107"/>
      <c r="F29" s="1107"/>
      <c r="G29" s="1107"/>
      <c r="H29" s="1107"/>
      <c r="I29" s="1107"/>
      <c r="J29" s="1107"/>
      <c r="K29" s="1107"/>
      <c r="L29" s="1107"/>
      <c r="M29" s="1107"/>
      <c r="N29" s="1107"/>
      <c r="O29" s="1107"/>
      <c r="P29" s="1108"/>
      <c r="Q29" s="1112"/>
      <c r="R29" s="1113"/>
      <c r="S29" s="1113"/>
      <c r="T29" s="1113"/>
      <c r="U29" s="1113"/>
      <c r="V29" s="1113"/>
      <c r="W29" s="1113"/>
      <c r="X29" s="1113"/>
      <c r="Y29" s="1113"/>
      <c r="Z29" s="1113"/>
      <c r="AA29" s="1113"/>
      <c r="AB29" s="1113"/>
      <c r="AC29" s="1113"/>
      <c r="AD29" s="1113"/>
      <c r="AE29" s="1114"/>
      <c r="AF29" s="1088">
        <v>20</v>
      </c>
      <c r="AG29" s="1089"/>
      <c r="AH29" s="1089"/>
      <c r="AI29" s="1089"/>
      <c r="AJ29" s="1090"/>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403</v>
      </c>
      <c r="C30" s="1107"/>
      <c r="D30" s="1107"/>
      <c r="E30" s="1107"/>
      <c r="F30" s="1107"/>
      <c r="G30" s="1107"/>
      <c r="H30" s="1107"/>
      <c r="I30" s="1107"/>
      <c r="J30" s="1107"/>
      <c r="K30" s="1107"/>
      <c r="L30" s="1107"/>
      <c r="M30" s="1107"/>
      <c r="N30" s="1107"/>
      <c r="O30" s="1107"/>
      <c r="P30" s="1108"/>
      <c r="Q30" s="1112"/>
      <c r="R30" s="1113"/>
      <c r="S30" s="1113"/>
      <c r="T30" s="1113"/>
      <c r="U30" s="1113"/>
      <c r="V30" s="1113"/>
      <c r="W30" s="1113"/>
      <c r="X30" s="1113"/>
      <c r="Y30" s="1113"/>
      <c r="Z30" s="1113"/>
      <c r="AA30" s="1113"/>
      <c r="AB30" s="1113"/>
      <c r="AC30" s="1113"/>
      <c r="AD30" s="1113"/>
      <c r="AE30" s="1114"/>
      <c r="AF30" s="1088">
        <v>0</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404</v>
      </c>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v>353</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t="s">
        <v>405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406</v>
      </c>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v>0</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407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389</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437</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398</v>
      </c>
      <c r="AQ66" s="1071"/>
      <c r="AR66" s="1071"/>
      <c r="AS66" s="1071"/>
      <c r="AT66" s="1072"/>
      <c r="AU66" s="1070" t="s">
        <v>417</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389</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306</v>
      </c>
      <c r="AG109" s="963"/>
      <c r="AH109" s="963"/>
      <c r="AI109" s="963"/>
      <c r="AJ109" s="964"/>
      <c r="AK109" s="965" t="s">
        <v>305</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306</v>
      </c>
      <c r="BW109" s="963"/>
      <c r="BX109" s="963"/>
      <c r="BY109" s="963"/>
      <c r="BZ109" s="964"/>
      <c r="CA109" s="965" t="s">
        <v>305</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306</v>
      </c>
      <c r="DM109" s="963"/>
      <c r="DN109" s="963"/>
      <c r="DO109" s="963"/>
      <c r="DP109" s="964"/>
      <c r="DQ109" s="965" t="s">
        <v>305</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436274</v>
      </c>
      <c r="AB110" s="956"/>
      <c r="AC110" s="956"/>
      <c r="AD110" s="956"/>
      <c r="AE110" s="957"/>
      <c r="AF110" s="958">
        <v>431136</v>
      </c>
      <c r="AG110" s="956"/>
      <c r="AH110" s="956"/>
      <c r="AI110" s="956"/>
      <c r="AJ110" s="957"/>
      <c r="AK110" s="958">
        <v>443171</v>
      </c>
      <c r="AL110" s="956"/>
      <c r="AM110" s="956"/>
      <c r="AN110" s="956"/>
      <c r="AO110" s="957"/>
      <c r="AP110" s="959">
        <v>22.4</v>
      </c>
      <c r="AQ110" s="960"/>
      <c r="AR110" s="960"/>
      <c r="AS110" s="960"/>
      <c r="AT110" s="961"/>
      <c r="AU110" s="995" t="s">
        <v>68</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3023170</v>
      </c>
      <c r="BR110" s="903"/>
      <c r="BS110" s="903"/>
      <c r="BT110" s="903"/>
      <c r="BU110" s="903"/>
      <c r="BV110" s="903">
        <v>2806659</v>
      </c>
      <c r="BW110" s="903"/>
      <c r="BX110" s="903"/>
      <c r="BY110" s="903"/>
      <c r="BZ110" s="903"/>
      <c r="CA110" s="903">
        <v>2613515</v>
      </c>
      <c r="CB110" s="903"/>
      <c r="CC110" s="903"/>
      <c r="CD110" s="903"/>
      <c r="CE110" s="903"/>
      <c r="CF110" s="927">
        <v>132.30000000000001</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435</v>
      </c>
      <c r="DM110" s="903"/>
      <c r="DN110" s="903"/>
      <c r="DO110" s="903"/>
      <c r="DP110" s="903"/>
      <c r="DQ110" s="903" t="s">
        <v>434</v>
      </c>
      <c r="DR110" s="903"/>
      <c r="DS110" s="903"/>
      <c r="DT110" s="903"/>
      <c r="DU110" s="903"/>
      <c r="DV110" s="904" t="s">
        <v>435</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434</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8112</v>
      </c>
      <c r="BR111" s="875"/>
      <c r="BS111" s="875"/>
      <c r="BT111" s="875"/>
      <c r="BU111" s="875"/>
      <c r="BV111" s="875">
        <v>6666</v>
      </c>
      <c r="BW111" s="875"/>
      <c r="BX111" s="875"/>
      <c r="BY111" s="875"/>
      <c r="BZ111" s="875"/>
      <c r="CA111" s="875">
        <v>5220</v>
      </c>
      <c r="CB111" s="875"/>
      <c r="CC111" s="875"/>
      <c r="CD111" s="875"/>
      <c r="CE111" s="875"/>
      <c r="CF111" s="936">
        <v>0.3</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434</v>
      </c>
      <c r="DM111" s="875"/>
      <c r="DN111" s="875"/>
      <c r="DO111" s="875"/>
      <c r="DP111" s="875"/>
      <c r="DQ111" s="875" t="s">
        <v>434</v>
      </c>
      <c r="DR111" s="875"/>
      <c r="DS111" s="875"/>
      <c r="DT111" s="875"/>
      <c r="DU111" s="875"/>
      <c r="DV111" s="852" t="s">
        <v>434</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125</v>
      </c>
      <c r="AB112" s="838"/>
      <c r="AC112" s="838"/>
      <c r="AD112" s="838"/>
      <c r="AE112" s="839"/>
      <c r="AF112" s="840" t="s">
        <v>125</v>
      </c>
      <c r="AG112" s="838"/>
      <c r="AH112" s="838"/>
      <c r="AI112" s="838"/>
      <c r="AJ112" s="839"/>
      <c r="AK112" s="840" t="s">
        <v>441</v>
      </c>
      <c r="AL112" s="838"/>
      <c r="AM112" s="838"/>
      <c r="AN112" s="838"/>
      <c r="AO112" s="839"/>
      <c r="AP112" s="885" t="s">
        <v>125</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2005862</v>
      </c>
      <c r="BR112" s="875"/>
      <c r="BS112" s="875"/>
      <c r="BT112" s="875"/>
      <c r="BU112" s="875"/>
      <c r="BV112" s="875">
        <v>1965466</v>
      </c>
      <c r="BW112" s="875"/>
      <c r="BX112" s="875"/>
      <c r="BY112" s="875"/>
      <c r="BZ112" s="875"/>
      <c r="CA112" s="875">
        <v>1741289</v>
      </c>
      <c r="CB112" s="875"/>
      <c r="CC112" s="875"/>
      <c r="CD112" s="875"/>
      <c r="CE112" s="875"/>
      <c r="CF112" s="936">
        <v>88.2</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125</v>
      </c>
      <c r="DH112" s="875"/>
      <c r="DI112" s="875"/>
      <c r="DJ112" s="875"/>
      <c r="DK112" s="875"/>
      <c r="DL112" s="875" t="s">
        <v>125</v>
      </c>
      <c r="DM112" s="875"/>
      <c r="DN112" s="875"/>
      <c r="DO112" s="875"/>
      <c r="DP112" s="875"/>
      <c r="DQ112" s="875" t="s">
        <v>125</v>
      </c>
      <c r="DR112" s="875"/>
      <c r="DS112" s="875"/>
      <c r="DT112" s="875"/>
      <c r="DU112" s="875"/>
      <c r="DV112" s="852" t="s">
        <v>125</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176299</v>
      </c>
      <c r="AB113" s="984"/>
      <c r="AC113" s="984"/>
      <c r="AD113" s="984"/>
      <c r="AE113" s="985"/>
      <c r="AF113" s="986">
        <v>177757</v>
      </c>
      <c r="AG113" s="984"/>
      <c r="AH113" s="984"/>
      <c r="AI113" s="984"/>
      <c r="AJ113" s="985"/>
      <c r="AK113" s="986">
        <v>186803</v>
      </c>
      <c r="AL113" s="984"/>
      <c r="AM113" s="984"/>
      <c r="AN113" s="984"/>
      <c r="AO113" s="985"/>
      <c r="AP113" s="987">
        <v>9.5</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40034</v>
      </c>
      <c r="BR113" s="875"/>
      <c r="BS113" s="875"/>
      <c r="BT113" s="875"/>
      <c r="BU113" s="875"/>
      <c r="BV113" s="875">
        <v>37756</v>
      </c>
      <c r="BW113" s="875"/>
      <c r="BX113" s="875"/>
      <c r="BY113" s="875"/>
      <c r="BZ113" s="875"/>
      <c r="CA113" s="875">
        <v>37146</v>
      </c>
      <c r="CB113" s="875"/>
      <c r="CC113" s="875"/>
      <c r="CD113" s="875"/>
      <c r="CE113" s="875"/>
      <c r="CF113" s="936">
        <v>1.9</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125</v>
      </c>
      <c r="DM113" s="838"/>
      <c r="DN113" s="838"/>
      <c r="DO113" s="838"/>
      <c r="DP113" s="839"/>
      <c r="DQ113" s="840" t="s">
        <v>125</v>
      </c>
      <c r="DR113" s="838"/>
      <c r="DS113" s="838"/>
      <c r="DT113" s="838"/>
      <c r="DU113" s="839"/>
      <c r="DV113" s="885" t="s">
        <v>441</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673</v>
      </c>
      <c r="AB114" s="838"/>
      <c r="AC114" s="838"/>
      <c r="AD114" s="838"/>
      <c r="AE114" s="839"/>
      <c r="AF114" s="840">
        <v>766</v>
      </c>
      <c r="AG114" s="838"/>
      <c r="AH114" s="838"/>
      <c r="AI114" s="838"/>
      <c r="AJ114" s="839"/>
      <c r="AK114" s="840">
        <v>766</v>
      </c>
      <c r="AL114" s="838"/>
      <c r="AM114" s="838"/>
      <c r="AN114" s="838"/>
      <c r="AO114" s="839"/>
      <c r="AP114" s="885">
        <v>0</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746382</v>
      </c>
      <c r="BR114" s="875"/>
      <c r="BS114" s="875"/>
      <c r="BT114" s="875"/>
      <c r="BU114" s="875"/>
      <c r="BV114" s="875">
        <v>751172</v>
      </c>
      <c r="BW114" s="875"/>
      <c r="BX114" s="875"/>
      <c r="BY114" s="875"/>
      <c r="BZ114" s="875"/>
      <c r="CA114" s="875">
        <v>797563</v>
      </c>
      <c r="CB114" s="875"/>
      <c r="CC114" s="875"/>
      <c r="CD114" s="875"/>
      <c r="CE114" s="875"/>
      <c r="CF114" s="936">
        <v>40.4</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125</v>
      </c>
      <c r="DH114" s="838"/>
      <c r="DI114" s="838"/>
      <c r="DJ114" s="838"/>
      <c r="DK114" s="839"/>
      <c r="DL114" s="840" t="s">
        <v>125</v>
      </c>
      <c r="DM114" s="838"/>
      <c r="DN114" s="838"/>
      <c r="DO114" s="838"/>
      <c r="DP114" s="839"/>
      <c r="DQ114" s="840" t="s">
        <v>125</v>
      </c>
      <c r="DR114" s="838"/>
      <c r="DS114" s="838"/>
      <c r="DT114" s="838"/>
      <c r="DU114" s="839"/>
      <c r="DV114" s="885" t="s">
        <v>125</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1446</v>
      </c>
      <c r="AB115" s="984"/>
      <c r="AC115" s="984"/>
      <c r="AD115" s="984"/>
      <c r="AE115" s="985"/>
      <c r="AF115" s="986">
        <v>1446</v>
      </c>
      <c r="AG115" s="984"/>
      <c r="AH115" s="984"/>
      <c r="AI115" s="984"/>
      <c r="AJ115" s="985"/>
      <c r="AK115" s="986">
        <v>1445</v>
      </c>
      <c r="AL115" s="984"/>
      <c r="AM115" s="984"/>
      <c r="AN115" s="984"/>
      <c r="AO115" s="985"/>
      <c r="AP115" s="987">
        <v>0.1</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241</v>
      </c>
      <c r="BR115" s="875"/>
      <c r="BS115" s="875"/>
      <c r="BT115" s="875"/>
      <c r="BU115" s="875"/>
      <c r="BV115" s="875">
        <v>349</v>
      </c>
      <c r="BW115" s="875"/>
      <c r="BX115" s="875"/>
      <c r="BY115" s="875"/>
      <c r="BZ115" s="875"/>
      <c r="CA115" s="875">
        <v>404</v>
      </c>
      <c r="CB115" s="875"/>
      <c r="CC115" s="875"/>
      <c r="CD115" s="875"/>
      <c r="CE115" s="875"/>
      <c r="CF115" s="936">
        <v>0</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125</v>
      </c>
      <c r="DH115" s="838"/>
      <c r="DI115" s="838"/>
      <c r="DJ115" s="838"/>
      <c r="DK115" s="839"/>
      <c r="DL115" s="840" t="s">
        <v>434</v>
      </c>
      <c r="DM115" s="838"/>
      <c r="DN115" s="838"/>
      <c r="DO115" s="838"/>
      <c r="DP115" s="839"/>
      <c r="DQ115" s="840" t="s">
        <v>125</v>
      </c>
      <c r="DR115" s="838"/>
      <c r="DS115" s="838"/>
      <c r="DT115" s="838"/>
      <c r="DU115" s="839"/>
      <c r="DV115" s="885" t="s">
        <v>434</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125</v>
      </c>
      <c r="AB116" s="838"/>
      <c r="AC116" s="838"/>
      <c r="AD116" s="838"/>
      <c r="AE116" s="839"/>
      <c r="AF116" s="840" t="s">
        <v>125</v>
      </c>
      <c r="AG116" s="838"/>
      <c r="AH116" s="838"/>
      <c r="AI116" s="838"/>
      <c r="AJ116" s="839"/>
      <c r="AK116" s="840">
        <v>65</v>
      </c>
      <c r="AL116" s="838"/>
      <c r="AM116" s="838"/>
      <c r="AN116" s="838"/>
      <c r="AO116" s="839"/>
      <c r="AP116" s="885">
        <v>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125</v>
      </c>
      <c r="BR116" s="875"/>
      <c r="BS116" s="875"/>
      <c r="BT116" s="875"/>
      <c r="BU116" s="875"/>
      <c r="BV116" s="875" t="s">
        <v>125</v>
      </c>
      <c r="BW116" s="875"/>
      <c r="BX116" s="875"/>
      <c r="BY116" s="875"/>
      <c r="BZ116" s="875"/>
      <c r="CA116" s="875" t="s">
        <v>434</v>
      </c>
      <c r="CB116" s="875"/>
      <c r="CC116" s="875"/>
      <c r="CD116" s="875"/>
      <c r="CE116" s="875"/>
      <c r="CF116" s="936" t="s">
        <v>125</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8112</v>
      </c>
      <c r="DH116" s="838"/>
      <c r="DI116" s="838"/>
      <c r="DJ116" s="838"/>
      <c r="DK116" s="839"/>
      <c r="DL116" s="840">
        <v>6666</v>
      </c>
      <c r="DM116" s="838"/>
      <c r="DN116" s="838"/>
      <c r="DO116" s="838"/>
      <c r="DP116" s="839"/>
      <c r="DQ116" s="840">
        <v>5220</v>
      </c>
      <c r="DR116" s="838"/>
      <c r="DS116" s="838"/>
      <c r="DT116" s="838"/>
      <c r="DU116" s="839"/>
      <c r="DV116" s="885">
        <v>0.3</v>
      </c>
      <c r="DW116" s="886"/>
      <c r="DX116" s="886"/>
      <c r="DY116" s="886"/>
      <c r="DZ116" s="887"/>
    </row>
    <row r="117" spans="1:130" s="226" customFormat="1" ht="26.25" customHeight="1">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614692</v>
      </c>
      <c r="AB117" s="970"/>
      <c r="AC117" s="970"/>
      <c r="AD117" s="970"/>
      <c r="AE117" s="971"/>
      <c r="AF117" s="972">
        <v>611105</v>
      </c>
      <c r="AG117" s="970"/>
      <c r="AH117" s="970"/>
      <c r="AI117" s="970"/>
      <c r="AJ117" s="971"/>
      <c r="AK117" s="972">
        <v>632250</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458</v>
      </c>
      <c r="BR117" s="875"/>
      <c r="BS117" s="875"/>
      <c r="BT117" s="875"/>
      <c r="BU117" s="875"/>
      <c r="BV117" s="875" t="s">
        <v>125</v>
      </c>
      <c r="BW117" s="875"/>
      <c r="BX117" s="875"/>
      <c r="BY117" s="875"/>
      <c r="BZ117" s="875"/>
      <c r="CA117" s="875" t="s">
        <v>125</v>
      </c>
      <c r="CB117" s="875"/>
      <c r="CC117" s="875"/>
      <c r="CD117" s="875"/>
      <c r="CE117" s="875"/>
      <c r="CF117" s="936" t="s">
        <v>125</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125</v>
      </c>
      <c r="DH117" s="838"/>
      <c r="DI117" s="838"/>
      <c r="DJ117" s="838"/>
      <c r="DK117" s="839"/>
      <c r="DL117" s="840" t="s">
        <v>125</v>
      </c>
      <c r="DM117" s="838"/>
      <c r="DN117" s="838"/>
      <c r="DO117" s="838"/>
      <c r="DP117" s="839"/>
      <c r="DQ117" s="840" t="s">
        <v>125</v>
      </c>
      <c r="DR117" s="838"/>
      <c r="DS117" s="838"/>
      <c r="DT117" s="838"/>
      <c r="DU117" s="839"/>
      <c r="DV117" s="885" t="s">
        <v>460</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306</v>
      </c>
      <c r="AG118" s="963"/>
      <c r="AH118" s="963"/>
      <c r="AI118" s="963"/>
      <c r="AJ118" s="964"/>
      <c r="AK118" s="965" t="s">
        <v>305</v>
      </c>
      <c r="AL118" s="963"/>
      <c r="AM118" s="963"/>
      <c r="AN118" s="963"/>
      <c r="AO118" s="964"/>
      <c r="AP118" s="966" t="s">
        <v>428</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125</v>
      </c>
      <c r="BR118" s="906"/>
      <c r="BS118" s="906"/>
      <c r="BT118" s="906"/>
      <c r="BU118" s="906"/>
      <c r="BV118" s="906" t="s">
        <v>125</v>
      </c>
      <c r="BW118" s="906"/>
      <c r="BX118" s="906"/>
      <c r="BY118" s="906"/>
      <c r="BZ118" s="906"/>
      <c r="CA118" s="906" t="s">
        <v>125</v>
      </c>
      <c r="CB118" s="906"/>
      <c r="CC118" s="906"/>
      <c r="CD118" s="906"/>
      <c r="CE118" s="906"/>
      <c r="CF118" s="936" t="s">
        <v>125</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125</v>
      </c>
      <c r="DH118" s="838"/>
      <c r="DI118" s="838"/>
      <c r="DJ118" s="838"/>
      <c r="DK118" s="839"/>
      <c r="DL118" s="840" t="s">
        <v>125</v>
      </c>
      <c r="DM118" s="838"/>
      <c r="DN118" s="838"/>
      <c r="DO118" s="838"/>
      <c r="DP118" s="839"/>
      <c r="DQ118" s="840" t="s">
        <v>125</v>
      </c>
      <c r="DR118" s="838"/>
      <c r="DS118" s="838"/>
      <c r="DT118" s="838"/>
      <c r="DU118" s="839"/>
      <c r="DV118" s="885" t="s">
        <v>463</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125</v>
      </c>
      <c r="AB119" s="956"/>
      <c r="AC119" s="956"/>
      <c r="AD119" s="956"/>
      <c r="AE119" s="957"/>
      <c r="AF119" s="958" t="s">
        <v>125</v>
      </c>
      <c r="AG119" s="956"/>
      <c r="AH119" s="956"/>
      <c r="AI119" s="956"/>
      <c r="AJ119" s="957"/>
      <c r="AK119" s="958" t="s">
        <v>125</v>
      </c>
      <c r="AL119" s="956"/>
      <c r="AM119" s="956"/>
      <c r="AN119" s="956"/>
      <c r="AO119" s="957"/>
      <c r="AP119" s="959" t="s">
        <v>125</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464</v>
      </c>
      <c r="BP119" s="939"/>
      <c r="BQ119" s="943">
        <v>5823801</v>
      </c>
      <c r="BR119" s="906"/>
      <c r="BS119" s="906"/>
      <c r="BT119" s="906"/>
      <c r="BU119" s="906"/>
      <c r="BV119" s="906">
        <v>5568068</v>
      </c>
      <c r="BW119" s="906"/>
      <c r="BX119" s="906"/>
      <c r="BY119" s="906"/>
      <c r="BZ119" s="906"/>
      <c r="CA119" s="906">
        <v>5195137</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125</v>
      </c>
      <c r="DH119" s="821"/>
      <c r="DI119" s="821"/>
      <c r="DJ119" s="821"/>
      <c r="DK119" s="822"/>
      <c r="DL119" s="823" t="s">
        <v>463</v>
      </c>
      <c r="DM119" s="821"/>
      <c r="DN119" s="821"/>
      <c r="DO119" s="821"/>
      <c r="DP119" s="822"/>
      <c r="DQ119" s="823" t="s">
        <v>125</v>
      </c>
      <c r="DR119" s="821"/>
      <c r="DS119" s="821"/>
      <c r="DT119" s="821"/>
      <c r="DU119" s="822"/>
      <c r="DV119" s="909" t="s">
        <v>458</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125</v>
      </c>
      <c r="AB120" s="838"/>
      <c r="AC120" s="838"/>
      <c r="AD120" s="838"/>
      <c r="AE120" s="839"/>
      <c r="AF120" s="840" t="s">
        <v>125</v>
      </c>
      <c r="AG120" s="838"/>
      <c r="AH120" s="838"/>
      <c r="AI120" s="838"/>
      <c r="AJ120" s="839"/>
      <c r="AK120" s="840" t="s">
        <v>125</v>
      </c>
      <c r="AL120" s="838"/>
      <c r="AM120" s="838"/>
      <c r="AN120" s="838"/>
      <c r="AO120" s="839"/>
      <c r="AP120" s="885" t="s">
        <v>466</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1104746</v>
      </c>
      <c r="BR120" s="903"/>
      <c r="BS120" s="903"/>
      <c r="BT120" s="903"/>
      <c r="BU120" s="903"/>
      <c r="BV120" s="903">
        <v>1190422</v>
      </c>
      <c r="BW120" s="903"/>
      <c r="BX120" s="903"/>
      <c r="BY120" s="903"/>
      <c r="BZ120" s="903"/>
      <c r="CA120" s="903">
        <v>1144143</v>
      </c>
      <c r="CB120" s="903"/>
      <c r="CC120" s="903"/>
      <c r="CD120" s="903"/>
      <c r="CE120" s="903"/>
      <c r="CF120" s="927">
        <v>57.9</v>
      </c>
      <c r="CG120" s="928"/>
      <c r="CH120" s="928"/>
      <c r="CI120" s="928"/>
      <c r="CJ120" s="928"/>
      <c r="CK120" s="929" t="s">
        <v>469</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1973056</v>
      </c>
      <c r="DH120" s="903"/>
      <c r="DI120" s="903"/>
      <c r="DJ120" s="903"/>
      <c r="DK120" s="903"/>
      <c r="DL120" s="903">
        <v>1934274</v>
      </c>
      <c r="DM120" s="903"/>
      <c r="DN120" s="903"/>
      <c r="DO120" s="903"/>
      <c r="DP120" s="903"/>
      <c r="DQ120" s="903">
        <v>1711905</v>
      </c>
      <c r="DR120" s="903"/>
      <c r="DS120" s="903"/>
      <c r="DT120" s="903"/>
      <c r="DU120" s="903"/>
      <c r="DV120" s="904">
        <v>86.7</v>
      </c>
      <c r="DW120" s="904"/>
      <c r="DX120" s="904"/>
      <c r="DY120" s="904"/>
      <c r="DZ120" s="905"/>
    </row>
    <row r="121" spans="1:130" s="226" customFormat="1" ht="26.25" customHeight="1">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125</v>
      </c>
      <c r="AB121" s="838"/>
      <c r="AC121" s="838"/>
      <c r="AD121" s="838"/>
      <c r="AE121" s="839"/>
      <c r="AF121" s="840" t="s">
        <v>125</v>
      </c>
      <c r="AG121" s="838"/>
      <c r="AH121" s="838"/>
      <c r="AI121" s="838"/>
      <c r="AJ121" s="839"/>
      <c r="AK121" s="840" t="s">
        <v>125</v>
      </c>
      <c r="AL121" s="838"/>
      <c r="AM121" s="838"/>
      <c r="AN121" s="838"/>
      <c r="AO121" s="839"/>
      <c r="AP121" s="885" t="s">
        <v>125</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14447</v>
      </c>
      <c r="BR121" s="875"/>
      <c r="BS121" s="875"/>
      <c r="BT121" s="875"/>
      <c r="BU121" s="875"/>
      <c r="BV121" s="875">
        <v>10991</v>
      </c>
      <c r="BW121" s="875"/>
      <c r="BX121" s="875"/>
      <c r="BY121" s="875"/>
      <c r="BZ121" s="875"/>
      <c r="CA121" s="875">
        <v>4531</v>
      </c>
      <c r="CB121" s="875"/>
      <c r="CC121" s="875"/>
      <c r="CD121" s="875"/>
      <c r="CE121" s="875"/>
      <c r="CF121" s="936">
        <v>0.2</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32806</v>
      </c>
      <c r="DH121" s="875"/>
      <c r="DI121" s="875"/>
      <c r="DJ121" s="875"/>
      <c r="DK121" s="875"/>
      <c r="DL121" s="875">
        <v>31192</v>
      </c>
      <c r="DM121" s="875"/>
      <c r="DN121" s="875"/>
      <c r="DO121" s="875"/>
      <c r="DP121" s="875"/>
      <c r="DQ121" s="875">
        <v>29384</v>
      </c>
      <c r="DR121" s="875"/>
      <c r="DS121" s="875"/>
      <c r="DT121" s="875"/>
      <c r="DU121" s="875"/>
      <c r="DV121" s="852">
        <v>1.5</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125</v>
      </c>
      <c r="AB122" s="838"/>
      <c r="AC122" s="838"/>
      <c r="AD122" s="838"/>
      <c r="AE122" s="839"/>
      <c r="AF122" s="840" t="s">
        <v>125</v>
      </c>
      <c r="AG122" s="838"/>
      <c r="AH122" s="838"/>
      <c r="AI122" s="838"/>
      <c r="AJ122" s="839"/>
      <c r="AK122" s="840" t="s">
        <v>125</v>
      </c>
      <c r="AL122" s="838"/>
      <c r="AM122" s="838"/>
      <c r="AN122" s="838"/>
      <c r="AO122" s="839"/>
      <c r="AP122" s="885" t="s">
        <v>125</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4642504</v>
      </c>
      <c r="BR122" s="906"/>
      <c r="BS122" s="906"/>
      <c r="BT122" s="906"/>
      <c r="BU122" s="906"/>
      <c r="BV122" s="906">
        <v>4531297</v>
      </c>
      <c r="BW122" s="906"/>
      <c r="BX122" s="906"/>
      <c r="BY122" s="906"/>
      <c r="BZ122" s="906"/>
      <c r="CA122" s="906">
        <v>4329188</v>
      </c>
      <c r="CB122" s="906"/>
      <c r="CC122" s="906"/>
      <c r="CD122" s="906"/>
      <c r="CE122" s="906"/>
      <c r="CF122" s="907">
        <v>219.2</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1446</v>
      </c>
      <c r="AB123" s="838"/>
      <c r="AC123" s="838"/>
      <c r="AD123" s="838"/>
      <c r="AE123" s="839"/>
      <c r="AF123" s="840">
        <v>1446</v>
      </c>
      <c r="AG123" s="838"/>
      <c r="AH123" s="838"/>
      <c r="AI123" s="838"/>
      <c r="AJ123" s="839"/>
      <c r="AK123" s="840">
        <v>1445</v>
      </c>
      <c r="AL123" s="838"/>
      <c r="AM123" s="838"/>
      <c r="AN123" s="838"/>
      <c r="AO123" s="839"/>
      <c r="AP123" s="885">
        <v>0.1</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474</v>
      </c>
      <c r="BP123" s="939"/>
      <c r="BQ123" s="893">
        <v>5761697</v>
      </c>
      <c r="BR123" s="894"/>
      <c r="BS123" s="894"/>
      <c r="BT123" s="894"/>
      <c r="BU123" s="894"/>
      <c r="BV123" s="894">
        <v>5732710</v>
      </c>
      <c r="BW123" s="894"/>
      <c r="BX123" s="894"/>
      <c r="BY123" s="894"/>
      <c r="BZ123" s="894"/>
      <c r="CA123" s="894">
        <v>5477862</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125</v>
      </c>
      <c r="AB124" s="838"/>
      <c r="AC124" s="838"/>
      <c r="AD124" s="838"/>
      <c r="AE124" s="839"/>
      <c r="AF124" s="840" t="s">
        <v>125</v>
      </c>
      <c r="AG124" s="838"/>
      <c r="AH124" s="838"/>
      <c r="AI124" s="838"/>
      <c r="AJ124" s="839"/>
      <c r="AK124" s="840" t="s">
        <v>125</v>
      </c>
      <c r="AL124" s="838"/>
      <c r="AM124" s="838"/>
      <c r="AN124" s="838"/>
      <c r="AO124" s="839"/>
      <c r="AP124" s="885" t="s">
        <v>125</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3.1</v>
      </c>
      <c r="BR124" s="892"/>
      <c r="BS124" s="892"/>
      <c r="BT124" s="892"/>
      <c r="BU124" s="892"/>
      <c r="BV124" s="892" t="s">
        <v>463</v>
      </c>
      <c r="BW124" s="892"/>
      <c r="BX124" s="892"/>
      <c r="BY124" s="892"/>
      <c r="BZ124" s="892"/>
      <c r="CA124" s="892" t="s">
        <v>125</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125</v>
      </c>
      <c r="DH124" s="821"/>
      <c r="DI124" s="821"/>
      <c r="DJ124" s="821"/>
      <c r="DK124" s="822"/>
      <c r="DL124" s="823" t="s">
        <v>460</v>
      </c>
      <c r="DM124" s="821"/>
      <c r="DN124" s="821"/>
      <c r="DO124" s="821"/>
      <c r="DP124" s="822"/>
      <c r="DQ124" s="823" t="s">
        <v>460</v>
      </c>
      <c r="DR124" s="821"/>
      <c r="DS124" s="821"/>
      <c r="DT124" s="821"/>
      <c r="DU124" s="822"/>
      <c r="DV124" s="909" t="s">
        <v>125</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125</v>
      </c>
      <c r="AB125" s="838"/>
      <c r="AC125" s="838"/>
      <c r="AD125" s="838"/>
      <c r="AE125" s="839"/>
      <c r="AF125" s="840" t="s">
        <v>125</v>
      </c>
      <c r="AG125" s="838"/>
      <c r="AH125" s="838"/>
      <c r="AI125" s="838"/>
      <c r="AJ125" s="839"/>
      <c r="AK125" s="840" t="s">
        <v>125</v>
      </c>
      <c r="AL125" s="838"/>
      <c r="AM125" s="838"/>
      <c r="AN125" s="838"/>
      <c r="AO125" s="839"/>
      <c r="AP125" s="885" t="s">
        <v>125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125</v>
      </c>
      <c r="DH125" s="903"/>
      <c r="DI125" s="903"/>
      <c r="DJ125" s="903"/>
      <c r="DK125" s="903"/>
      <c r="DL125" s="903" t="s">
        <v>125</v>
      </c>
      <c r="DM125" s="903"/>
      <c r="DN125" s="903"/>
      <c r="DO125" s="903"/>
      <c r="DP125" s="903"/>
      <c r="DQ125" s="903" t="s">
        <v>125</v>
      </c>
      <c r="DR125" s="903"/>
      <c r="DS125" s="903"/>
      <c r="DT125" s="903"/>
      <c r="DU125" s="903"/>
      <c r="DV125" s="904" t="s">
        <v>125</v>
      </c>
      <c r="DW125" s="904"/>
      <c r="DX125" s="904"/>
      <c r="DY125" s="904"/>
      <c r="DZ125" s="905"/>
    </row>
    <row r="126" spans="1:130" s="226" customFormat="1" ht="26.25" customHeight="1" thickBot="1">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125</v>
      </c>
      <c r="AB126" s="838"/>
      <c r="AC126" s="838"/>
      <c r="AD126" s="838"/>
      <c r="AE126" s="839"/>
      <c r="AF126" s="840" t="s">
        <v>125</v>
      </c>
      <c r="AG126" s="838"/>
      <c r="AH126" s="838"/>
      <c r="AI126" s="838"/>
      <c r="AJ126" s="839"/>
      <c r="AK126" s="840" t="s">
        <v>125</v>
      </c>
      <c r="AL126" s="838"/>
      <c r="AM126" s="838"/>
      <c r="AN126" s="838"/>
      <c r="AO126" s="839"/>
      <c r="AP126" s="885" t="s">
        <v>125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125</v>
      </c>
      <c r="DH126" s="875"/>
      <c r="DI126" s="875"/>
      <c r="DJ126" s="875"/>
      <c r="DK126" s="875"/>
      <c r="DL126" s="875" t="s">
        <v>125</v>
      </c>
      <c r="DM126" s="875"/>
      <c r="DN126" s="875"/>
      <c r="DO126" s="875"/>
      <c r="DP126" s="875"/>
      <c r="DQ126" s="875" t="s">
        <v>125</v>
      </c>
      <c r="DR126" s="875"/>
      <c r="DS126" s="875"/>
      <c r="DT126" s="875"/>
      <c r="DU126" s="875"/>
      <c r="DV126" s="852" t="s">
        <v>463</v>
      </c>
      <c r="DW126" s="852"/>
      <c r="DX126" s="852"/>
      <c r="DY126" s="852"/>
      <c r="DZ126" s="853"/>
    </row>
    <row r="127" spans="1:130" s="226" customFormat="1" ht="26.25" customHeight="1">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125</v>
      </c>
      <c r="AB127" s="838"/>
      <c r="AC127" s="838"/>
      <c r="AD127" s="838"/>
      <c r="AE127" s="839"/>
      <c r="AF127" s="840" t="s">
        <v>463</v>
      </c>
      <c r="AG127" s="838"/>
      <c r="AH127" s="838"/>
      <c r="AI127" s="838"/>
      <c r="AJ127" s="839"/>
      <c r="AK127" s="840" t="s">
        <v>125</v>
      </c>
      <c r="AL127" s="838"/>
      <c r="AM127" s="838"/>
      <c r="AN127" s="838"/>
      <c r="AO127" s="839"/>
      <c r="AP127" s="885" t="s">
        <v>463</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125</v>
      </c>
      <c r="DH127" s="875"/>
      <c r="DI127" s="875"/>
      <c r="DJ127" s="875"/>
      <c r="DK127" s="875"/>
      <c r="DL127" s="875" t="s">
        <v>125</v>
      </c>
      <c r="DM127" s="875"/>
      <c r="DN127" s="875"/>
      <c r="DO127" s="875"/>
      <c r="DP127" s="875"/>
      <c r="DQ127" s="875" t="s">
        <v>125</v>
      </c>
      <c r="DR127" s="875"/>
      <c r="DS127" s="875"/>
      <c r="DT127" s="875"/>
      <c r="DU127" s="875"/>
      <c r="DV127" s="852" t="s">
        <v>125</v>
      </c>
      <c r="DW127" s="852"/>
      <c r="DX127" s="852"/>
      <c r="DY127" s="852"/>
      <c r="DZ127" s="853"/>
    </row>
    <row r="128" spans="1:130" s="226" customFormat="1" ht="26.25" customHeight="1" thickBot="1">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12800</v>
      </c>
      <c r="AB128" s="859"/>
      <c r="AC128" s="859"/>
      <c r="AD128" s="859"/>
      <c r="AE128" s="860"/>
      <c r="AF128" s="861">
        <v>11973</v>
      </c>
      <c r="AG128" s="859"/>
      <c r="AH128" s="859"/>
      <c r="AI128" s="859"/>
      <c r="AJ128" s="860"/>
      <c r="AK128" s="861">
        <v>7771</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125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v>241</v>
      </c>
      <c r="DH128" s="849"/>
      <c r="DI128" s="849"/>
      <c r="DJ128" s="849"/>
      <c r="DK128" s="849"/>
      <c r="DL128" s="849">
        <v>349</v>
      </c>
      <c r="DM128" s="849"/>
      <c r="DN128" s="849"/>
      <c r="DO128" s="849"/>
      <c r="DP128" s="849"/>
      <c r="DQ128" s="849">
        <v>404</v>
      </c>
      <c r="DR128" s="849"/>
      <c r="DS128" s="849"/>
      <c r="DT128" s="849"/>
      <c r="DU128" s="849"/>
      <c r="DV128" s="850">
        <v>0</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2376005</v>
      </c>
      <c r="AB129" s="838"/>
      <c r="AC129" s="838"/>
      <c r="AD129" s="838"/>
      <c r="AE129" s="839"/>
      <c r="AF129" s="840">
        <v>2359228</v>
      </c>
      <c r="AG129" s="838"/>
      <c r="AH129" s="838"/>
      <c r="AI129" s="838"/>
      <c r="AJ129" s="839"/>
      <c r="AK129" s="840">
        <v>2342628</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377948</v>
      </c>
      <c r="AB130" s="838"/>
      <c r="AC130" s="838"/>
      <c r="AD130" s="838"/>
      <c r="AE130" s="839"/>
      <c r="AF130" s="840">
        <v>366141</v>
      </c>
      <c r="AG130" s="838"/>
      <c r="AH130" s="838"/>
      <c r="AI130" s="838"/>
      <c r="AJ130" s="839"/>
      <c r="AK130" s="840">
        <v>367810</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11.9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1998057</v>
      </c>
      <c r="AB131" s="821"/>
      <c r="AC131" s="821"/>
      <c r="AD131" s="821"/>
      <c r="AE131" s="822"/>
      <c r="AF131" s="823">
        <v>1993087</v>
      </c>
      <c r="AG131" s="821"/>
      <c r="AH131" s="821"/>
      <c r="AI131" s="821"/>
      <c r="AJ131" s="822"/>
      <c r="AK131" s="823">
        <v>1974818</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t="s">
        <v>125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11.20808866</v>
      </c>
      <c r="AB132" s="801"/>
      <c r="AC132" s="801"/>
      <c r="AD132" s="801"/>
      <c r="AE132" s="802"/>
      <c r="AF132" s="803">
        <v>11.689956329999999</v>
      </c>
      <c r="AG132" s="801"/>
      <c r="AH132" s="801"/>
      <c r="AI132" s="801"/>
      <c r="AJ132" s="802"/>
      <c r="AK132" s="803">
        <v>12.99709644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11.2</v>
      </c>
      <c r="AB133" s="780"/>
      <c r="AC133" s="780"/>
      <c r="AD133" s="780"/>
      <c r="AE133" s="781"/>
      <c r="AF133" s="779">
        <v>11.2</v>
      </c>
      <c r="AG133" s="780"/>
      <c r="AH133" s="780"/>
      <c r="AI133" s="780"/>
      <c r="AJ133" s="781"/>
      <c r="AK133" s="779">
        <v>11.9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AxYpbeTBv/e5pFPSRbQzYftL/y7sUu//p1s+SE7H9Sh/0hNuK9lJKtKPRjhweFfvw8gXVt/3NvSQSGP7fJ8Eg==" saltValue="8yP2KVVei+S0olxoplex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64"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9c+QBfdbKXi3m8EbMoY6VOjKPhVtt2sLX+vpz1gfiip2ych6FmuV2cgVL8sP62MdGHFVLo1b6iVHaj6xWFbcw==" saltValue="TY7S4R5qPLI88rONrfyY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K65" zoomScale="115" zoomScaleNormal="11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W8OtVsZq1BsDo83TAgceCf8B0zU3UugTBChtySl4ycbta6lmA+ipiEd+PT9w0R3znsm9FEg0B/qMRv6RjPnTA==" saltValue="sOTXKf2RtU6iiR7GlVNx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748084</v>
      </c>
      <c r="AP9" s="292">
        <v>104686</v>
      </c>
      <c r="AQ9" s="293">
        <v>107310</v>
      </c>
      <c r="AR9" s="294">
        <v>-2.4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193033</v>
      </c>
      <c r="AP10" s="295">
        <v>27013</v>
      </c>
      <c r="AQ10" s="296">
        <v>12629</v>
      </c>
      <c r="AR10" s="297">
        <v>113.9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33376</v>
      </c>
      <c r="AP11" s="295">
        <v>4671</v>
      </c>
      <c r="AQ11" s="296">
        <v>13528</v>
      </c>
      <c r="AR11" s="297">
        <v>-65.5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t="s">
        <v>512</v>
      </c>
      <c r="AP12" s="295" t="s">
        <v>512</v>
      </c>
      <c r="AQ12" s="296">
        <v>1569</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44277</v>
      </c>
      <c r="AP14" s="295">
        <v>6196</v>
      </c>
      <c r="AQ14" s="296">
        <v>5788</v>
      </c>
      <c r="AR14" s="297">
        <v>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2609</v>
      </c>
      <c r="AP15" s="295">
        <v>365</v>
      </c>
      <c r="AQ15" s="296">
        <v>2674</v>
      </c>
      <c r="AR15" s="297">
        <v>-86.4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-54439</v>
      </c>
      <c r="AP16" s="295">
        <v>-7618</v>
      </c>
      <c r="AQ16" s="296">
        <v>-10217</v>
      </c>
      <c r="AR16" s="297">
        <v>-25.4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966940</v>
      </c>
      <c r="AP17" s="295">
        <v>135312</v>
      </c>
      <c r="AQ17" s="296">
        <v>133280</v>
      </c>
      <c r="AR17" s="297">
        <v>1.5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13.15</v>
      </c>
      <c r="AP21" s="308">
        <v>12.41</v>
      </c>
      <c r="AQ21" s="309">
        <v>0.74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96.5</v>
      </c>
      <c r="AP22" s="313">
        <v>96.1</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443171</v>
      </c>
      <c r="AP32" s="322">
        <v>62017</v>
      </c>
      <c r="AQ32" s="323">
        <v>65207</v>
      </c>
      <c r="AR32" s="324">
        <v>-4.9000000000000004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186803</v>
      </c>
      <c r="AP35" s="322">
        <v>26141</v>
      </c>
      <c r="AQ35" s="323">
        <v>23731</v>
      </c>
      <c r="AR35" s="324">
        <v>10.199999999999999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766</v>
      </c>
      <c r="AP36" s="322">
        <v>107</v>
      </c>
      <c r="AQ36" s="323">
        <v>4111</v>
      </c>
      <c r="AR36" s="324">
        <v>-97.4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1445</v>
      </c>
      <c r="AP37" s="322">
        <v>202</v>
      </c>
      <c r="AQ37" s="323">
        <v>745</v>
      </c>
      <c r="AR37" s="324">
        <v>-72.900000000000006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v>65</v>
      </c>
      <c r="AP38" s="325">
        <v>9</v>
      </c>
      <c r="AQ38" s="326">
        <v>5</v>
      </c>
      <c r="AR38" s="314">
        <v>80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-7771</v>
      </c>
      <c r="AP39" s="322">
        <v>-1087</v>
      </c>
      <c r="AQ39" s="323">
        <v>-2298</v>
      </c>
      <c r="AR39" s="324">
        <v>-52.7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-367810</v>
      </c>
      <c r="AP40" s="322">
        <v>-51471</v>
      </c>
      <c r="AQ40" s="323">
        <v>-66358</v>
      </c>
      <c r="AR40" s="324">
        <v>-22.4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300</v>
      </c>
      <c r="AL41" s="1201"/>
      <c r="AM41" s="1201"/>
      <c r="AN41" s="1202"/>
      <c r="AO41" s="322">
        <v>256669</v>
      </c>
      <c r="AP41" s="322">
        <v>35918</v>
      </c>
      <c r="AQ41" s="323">
        <v>25144</v>
      </c>
      <c r="AR41" s="324">
        <v>42.8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467782</v>
      </c>
      <c r="AN51" s="344">
        <v>61721</v>
      </c>
      <c r="AO51" s="345">
        <v>12</v>
      </c>
      <c r="AP51" s="346">
        <v>118223</v>
      </c>
      <c r="AQ51" s="347">
        <v>0.5</v>
      </c>
      <c r="AR51" s="348">
        <v>11.5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374579</v>
      </c>
      <c r="AN52" s="352">
        <v>49423</v>
      </c>
      <c r="AO52" s="353">
        <v>68.599999999999994</v>
      </c>
      <c r="AP52" s="354">
        <v>57106</v>
      </c>
      <c r="AQ52" s="355">
        <v>-8.4</v>
      </c>
      <c r="AR52" s="356">
        <v>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138579</v>
      </c>
      <c r="AN53" s="344">
        <v>18465</v>
      </c>
      <c r="AO53" s="345">
        <v>-70.099999999999994</v>
      </c>
      <c r="AP53" s="346">
        <v>128485</v>
      </c>
      <c r="AQ53" s="347">
        <v>8.6999999999999993</v>
      </c>
      <c r="AR53" s="348">
        <v>-78.8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105106</v>
      </c>
      <c r="AN54" s="352">
        <v>14005</v>
      </c>
      <c r="AO54" s="353">
        <v>-71.7</v>
      </c>
      <c r="AP54" s="354">
        <v>62765</v>
      </c>
      <c r="AQ54" s="355">
        <v>9.9</v>
      </c>
      <c r="AR54" s="356">
        <v>-81.599999999999994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111346</v>
      </c>
      <c r="AN55" s="344">
        <v>14992</v>
      </c>
      <c r="AO55" s="345">
        <v>-18.8</v>
      </c>
      <c r="AP55" s="346">
        <v>128611</v>
      </c>
      <c r="AQ55" s="347">
        <v>0.1</v>
      </c>
      <c r="AR55" s="348">
        <v>-18.899999999999999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59808</v>
      </c>
      <c r="AN56" s="352">
        <v>8053</v>
      </c>
      <c r="AO56" s="353">
        <v>-42.5</v>
      </c>
      <c r="AP56" s="354">
        <v>61552</v>
      </c>
      <c r="AQ56" s="355">
        <v>-1.9</v>
      </c>
      <c r="AR56" s="356">
        <v>-40.6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157193</v>
      </c>
      <c r="AN57" s="344">
        <v>21643</v>
      </c>
      <c r="AO57" s="345">
        <v>44.4</v>
      </c>
      <c r="AP57" s="346">
        <v>138651</v>
      </c>
      <c r="AQ57" s="347">
        <v>7.8</v>
      </c>
      <c r="AR57" s="348">
        <v>36.6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82659</v>
      </c>
      <c r="AN58" s="352">
        <v>11381</v>
      </c>
      <c r="AO58" s="353">
        <v>41.3</v>
      </c>
      <c r="AP58" s="354">
        <v>71211</v>
      </c>
      <c r="AQ58" s="355">
        <v>15.7</v>
      </c>
      <c r="AR58" s="356">
        <v>25.6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274875</v>
      </c>
      <c r="AN59" s="344">
        <v>38466</v>
      </c>
      <c r="AO59" s="345">
        <v>77.7</v>
      </c>
      <c r="AP59" s="346">
        <v>122882</v>
      </c>
      <c r="AQ59" s="347">
        <v>-11.4</v>
      </c>
      <c r="AR59" s="348">
        <v>89.1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169588</v>
      </c>
      <c r="AN60" s="352">
        <v>23732</v>
      </c>
      <c r="AO60" s="353">
        <v>108.5</v>
      </c>
      <c r="AP60" s="354">
        <v>65785</v>
      </c>
      <c r="AQ60" s="355">
        <v>-7.6</v>
      </c>
      <c r="AR60" s="356">
        <v>116.1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229955</v>
      </c>
      <c r="AN61" s="359">
        <v>31057</v>
      </c>
      <c r="AO61" s="360">
        <v>9</v>
      </c>
      <c r="AP61" s="361">
        <v>127370</v>
      </c>
      <c r="AQ61" s="362">
        <v>1.1000000000000001</v>
      </c>
      <c r="AR61" s="348">
        <v>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158348</v>
      </c>
      <c r="AN62" s="352">
        <v>21319</v>
      </c>
      <c r="AO62" s="353">
        <v>20.8</v>
      </c>
      <c r="AP62" s="354">
        <v>63684</v>
      </c>
      <c r="AQ62" s="355">
        <v>1.5</v>
      </c>
      <c r="AR62" s="356">
        <v>19.3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EuWBRw6VIV+xvpTYGInSQlibN1/uZ8X21hlxjmxWwYUP9oXdtC5Ee+5IO9RbMusEuZPnfy0+LqV5QQa8ElgZw==" saltValue="ufq4gP+UVqr1NT8KXRK1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Y84"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oDCVAMezaoX911Dt2YKpW/wBlMePmL6Elr9CC7nMBe9YrlyC6/GTWHQeIPnxOv8k4ice6ozQYGcvSdIOPLOzw==" saltValue="PhsThEjztK7IWhUtZByL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s5b/BZ6hNZLOzeLIloi650R3vp3VtIsFv9/702dRDc7tgaZHMYpWYPMqUQMbaQo2GfCdrcMhhL9u5njW7jrqg==" saltValue="E2bkHzIOO+XvohqvaMug8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28.31</v>
      </c>
      <c r="G47" s="12">
        <v>26.61</v>
      </c>
      <c r="H47" s="12">
        <v>26.17</v>
      </c>
      <c r="I47" s="12">
        <v>28.47</v>
      </c>
      <c r="J47" s="13">
        <v>27.34</v>
      </c>
    </row>
    <row r="48" spans="2:10" ht="57.75" customHeight="1">
      <c r="B48" s="14"/>
      <c r="C48" s="1214" t="s">
        <v>4</v>
      </c>
      <c r="D48" s="1214"/>
      <c r="E48" s="1215"/>
      <c r="F48" s="15">
        <v>3.72</v>
      </c>
      <c r="G48" s="16">
        <v>3.38</v>
      </c>
      <c r="H48" s="16">
        <v>7.3</v>
      </c>
      <c r="I48" s="16">
        <v>5.25</v>
      </c>
      <c r="J48" s="17">
        <v>5.05</v>
      </c>
    </row>
    <row r="49" spans="2:10" ht="57.75" customHeight="1" thickBot="1">
      <c r="B49" s="18"/>
      <c r="C49" s="1216" t="s">
        <v>5</v>
      </c>
      <c r="D49" s="1216"/>
      <c r="E49" s="1217"/>
      <c r="F49" s="19">
        <v>0.94</v>
      </c>
      <c r="G49" s="20" t="s">
        <v>560</v>
      </c>
      <c r="H49" s="20">
        <v>4.01</v>
      </c>
      <c r="I49" s="20">
        <v>0.01</v>
      </c>
      <c r="J49" s="21" t="s">
        <v>561</v>
      </c>
    </row>
    <row r="50" spans="2:10" ht="13.5" customHeight="1"/>
    <row r="51" spans="2:10" ht="13.5" hidden="1" customHeight="1"/>
    <row r="52" spans="2:10" ht="13.5" hidden="1" customHeight="1"/>
    <row r="53" spans="2:10" ht="13.5" hidden="1" customHeight="1"/>
  </sheetData>
  <sheetProtection algorithmName="SHA-512" hashValue="omFHzd1J/9oY+/erGyNQHXeqdzxUFXUhVGGRP3OC9x19NXzR5fePul9zJ18FlYMNvFgN7R2VrX0mdgCu1G57ow==" saltValue="zjC59R9NvkpKxqcx8RJ+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2019-10-31T05:31:18Z</cp:lastPrinted>
  <dcterms:created xsi:type="dcterms:W3CDTF">2019-06-06T06:49:11Z</dcterms:created>
  <dcterms:modified xsi:type="dcterms:W3CDTF">2019-10-31T08:21:35Z</dcterms:modified>
  <cp:category/>
</cp:coreProperties>
</file>