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<sst xmlns="http://schemas.openxmlformats.org/spreadsheetml/2006/main" count="1083" uniqueCount="606">
  <si>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</si>
  <si>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</si>
  <si>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</si>
  <si>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</si>
  <si>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</si>
  <si>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</si>
  <si>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</si>
  <si>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</si>
  <si>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</si>
  <si>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</si>
  <si>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</si>
  <si>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</si>
  <si>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</si>
  <si>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</si>
  <si>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</si>
  <si>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</si>
  <si>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</si>
  <si>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</si>
  <si>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</si>
  <si>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</si>
  <si>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</si>
  <si>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</si>
  <si>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</si>
  <si>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</si>
  <si>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</si>
  <si>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</si>
  <si>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</si>
  <si>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</si>
  <si>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</si>
  <si>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</si>
  <si>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</si>
  <si>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</si>
  <si>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</si>
  <si>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</si>
  <si>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</si>
  <si>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</si>
  <si>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</si>
  <si>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</si>
  <si>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</si>
  <si>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</si>
  <si>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</si>
  <si>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</si>
  <si>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</si>
  <si>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</si>
  <si>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</si>
  <si>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</si>
  <si>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</si>
  <si>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</si>
  <si>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</si>
  <si>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</si>
  <si>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</si>
  <si>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</si>
  <si>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</si>
  <si>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</si>
  <si>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</si>
  <si>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</si>
  <si>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</si>
  <si>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</si>
  <si>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</si>
  <si>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</si>
  <si>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</si>
  <si>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</si>
  <si>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</si>
  <si>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</si>
  <si>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</si>
  <si>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</si>
  <si>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</si>
  <si>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</si>
  <si>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</si>
  <si>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</si>
  <si>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</si>
  <si>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</si>
  <si>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</si>
  <si>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</si>
  <si>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</si>
  <si>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</si>
  <si>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</si>
  <si>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</si>
  <si>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</si>
  <si>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</si>
  <si>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</si>
  <si>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</si>
  <si>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</si>
  <si>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</si>
  <si>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</si>
  <si>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</si>
  <si>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</si>
  <si>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</si>
  <si>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</si>
  <si>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</si>
  <si>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</si>
  <si>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</si>
  <si>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</si>
  <si>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</si>
  <si>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</si>
  <si>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</si>
  <si>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</si>
  <si>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</si>
  <si>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</si>
  <si>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</si>
  <si>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</si>
  <si>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</si>
  <si>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</si>
  <si>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</si>
  <si>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</si>
  <si>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</si>
  <si>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</si>
  <si>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</si>
  <si>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</si>
  <si>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</si>
  <si>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</si>
  <si>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</si>
  <si>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</si>
  <si>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</si>
  <si>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</si>
  <si>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</si>
  <si>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</si>
  <si>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</si>
  <si>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</si>
  <si>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</si>
  <si>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</si>
  <si>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</si>
  <si>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</si>
  <si>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</si>
  <si>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</si>
  <si>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</si>
  <si>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</si>
  <si>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</si>
  <si>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</si>
  <si>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</si>
  <si>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</si>
  <si>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</si>
  <si>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</si>
  <si>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</si>
  <si>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</si>
  <si>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</si>
  <si>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</si>
  <si>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</si>
  <si>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</si>
  <si>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</si>
  <si>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</si>
  <si>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</si>
  <si>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</si>
  <si>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</si>
  <si>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</si>
  <si>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</si>
  <si>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</si>
  <si>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</si>
  <si>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</si>
  <si>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</si>
  <si>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</si>
  <si>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</si>
  <si>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</si>
  <si>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</si>
  <si>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</si>
  <si>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</si>
  <si>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</si>
  <si>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</si>
  <si>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</si>
  <si>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</si>
  <si>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</si>
  <si>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</si>
  <si>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</si>
  <si>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</si>
  <si>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</si>
  <si>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</si>
  <si>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</si>
  <si>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</si>
  <si>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</si>
  <si>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</si>
  <si>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</si>
  <si>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</si>
  <si>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</si>
  <si>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</si>
  <si>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</si>
  <si>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</si>
  <si>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</si>
  <si>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</si>
  <si>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</si>
  <si>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</si>
  <si>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</si>
  <si>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</si>
  <si>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</si>
  <si>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</si>
  <si>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</si>
  <si>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</si>
  <si>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</si>
  <si>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</si>
  <si>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</si>
  <si>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</si>
  <si>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</si>
  <si>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</si>
  <si>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</si>
  <si>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</si>
  <si>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</si>
  <si>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</si>
  <si>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</si>
  <si>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</si>
  <si>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</si>
  <si>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</si>
  <si>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</si>
  <si>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</si>
  <si>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</si>
  <si>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</si>
  <si>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</si>
  <si>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</si>
  <si>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</si>
  <si>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</si>
  <si>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滋賀県野洲市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</si>
  <si>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</si>
  <si>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</si>
  <si>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</si>
  <si>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</si>
  <si>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</si>
  <si>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</si>
  <si>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</si>
  <si>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</si>
  <si>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</si>
  <si>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</si>
  <si>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</si>
  <si>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</si>
  <si>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</si>
  <si>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</si>
  <si>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</si>
  <si>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</si>
  <si>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</si>
  <si>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</si>
  <si>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</si>
  <si>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</si>
  <si>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</si>
  <si>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</si>
  <si>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</si>
  <si>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</si>
  <si>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</si>
  <si>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</si>
  <si>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</si>
  <si>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</si>
  <si>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</si>
  <si>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</si>
  <si>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</si>
  <si>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</si>
  <si>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</si>
  <si>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</si>
  <si>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</si>
  <si>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</si>
  <si>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</si>
  <si>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</si>
  <si>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</si>
  <si>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</si>
  <si>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</si>
  <si>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</si>
  <si>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</si>
  <si>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</si>
  <si>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</si>
  <si>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</si>
  <si>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</si>
  <si>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</si>
  <si>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</si>
  <si>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</si>
  <si>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</si>
  <si>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</si>
  <si>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</si>
  <si>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</si>
  <si>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</si>
  <si>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</si>
  <si>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</si>
  <si>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</si>
  <si>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</si>
  <si>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</si>
  <si>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</si>
  <si>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</si>
  <si>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</si>
  <si>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</si>
  <si>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</si>
  <si>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</si>
  <si>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</si>
  <si>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</si>
  <si>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</si>
  <si>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</si>
  <si>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</si>
  <si>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</si>
  <si>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</si>
  <si>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</si>
  <si>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</si>
  <si>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</si>
  <si>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</si>
  <si>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</si>
  <si>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</si>
  <si>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</si>
  <si>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</si>
  <si>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</si>
  <si>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</si>
  <si>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</si>
  <si>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</si>
  <si>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</si>
  <si>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</si>
  <si>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</si>
  <si>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</si>
  <si>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</si>
  <si>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</si>
  <si>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</si>
  <si>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</si>
  <si>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</si>
  <si>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</si>
  <si>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</si>
  <si>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</si>
  <si>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</si>
  <si>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</si>
  <si>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</si>
  <si>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</si>
  <si>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</si>
  <si>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</si>
  <si>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</si>
  <si>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</si>
  <si>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</si>
  <si>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</si>
  <si>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</si>
  <si>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</si>
  <si>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</si>
  <si>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</si>
  <si>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</si>
  <si>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</si>
  <si>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</si>
  <si>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</si>
  <si>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</si>
  <si>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</si>
  <si>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</si>
  <si>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</si>
  <si>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</si>
  <si>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</si>
  <si>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</si>
  <si>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</si>
  <si>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</si>
  <si>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</si>
  <si>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</si>
  <si>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</si>
  <si>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</si>
  <si>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</si>
  <si>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</si>
  <si>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</si>
  <si>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</si>
  <si>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</si>
  <si>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</si>
  <si>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</si>
  <si>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</si>
  <si>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</si>
  <si>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</si>
  <si>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</si>
  <si>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</si>
  <si>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</si>
  <si>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</si>
  <si>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</si>
  <si>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</si>
  <si>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</si>
  <si>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</si>
  <si>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</si>
  <si>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</si>
  <si>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滋賀県野洲市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</si>
  <si>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</si>
  <si>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</si>
  <si>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</si>
  <si>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</si>
  <si>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</si>
  <si>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</si>
  <si>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</si>
  <si>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</si>
  <si>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</si>
  <si>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</si>
  <si>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</si>
  <si>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</si>
  <si>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</si>
  <si>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</si>
  <si>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</si>
  <si>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</si>
  <si>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</si>
  <si>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</si>
  <si>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</si>
  <si>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</si>
  <si>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地域医療振興資金貸付事業特別会計</t>
    <phoneticPr fontId="5"/>
  </si>
  <si>
    <t>墓地公園事業特別会計</t>
    <phoneticPr fontId="5"/>
  </si>
  <si>
    <t>基幹水利施設管理事業特別会計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</si>
  <si>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</si>
  <si>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</si>
  <si>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</si>
  <si>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</si>
  <si>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</si>
  <si>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</si>
  <si>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</si>
  <si>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</si>
  <si>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</si>
  <si>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</si>
  <si>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</si>
  <si>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</si>
  <si>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</si>
  <si>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</si>
  <si>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</si>
  <si>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</si>
  <si>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</si>
  <si>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</si>
  <si>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</si>
  <si>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</si>
  <si>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</si>
  <si>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</si>
  <si>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</si>
  <si>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</si>
  <si>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</si>
  <si>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</si>
  <si>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</si>
  <si>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</si>
  <si>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</si>
  <si>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</si>
  <si>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</si>
  <si>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</si>
  <si>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</si>
  <si>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</si>
  <si>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</si>
  <si>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</si>
  <si>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</si>
  <si>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</si>
  <si>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</si>
  <si>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</si>
  <si>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</si>
  <si>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</si>
  <si>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</si>
  <si>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</si>
  <si>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</si>
  <si>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</si>
  <si>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</si>
  <si>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</si>
  <si>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</si>
  <si>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</si>
  <si>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</si>
  <si>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</si>
  <si>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</si>
  <si>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</si>
  <si>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</si>
  <si>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</si>
  <si>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</si>
  <si>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</si>
  <si>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</si>
  <si>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</si>
  <si>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</si>
  <si>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</si>
  <si>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</si>
  <si>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</si>
  <si>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</si>
  <si>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</si>
  <si>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</si>
  <si>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</si>
  <si>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</si>
  <si>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</si>
  <si>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</si>
  <si>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</si>
  <si>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</si>
  <si>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</si>
  <si>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</si>
  <si>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</si>
  <si>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</si>
  <si>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</si>
  <si>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</si>
  <si>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</si>
  <si>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</si>
  <si>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</si>
  <si>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</si>
  <si>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</si>
  <si>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</si>
  <si>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</si>
  <si>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</si>
  <si>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</si>
  <si>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</si>
  <si>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</si>
  <si>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</si>
  <si>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</si>
  <si>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</si>
  <si>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</si>
  <si>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</si>
  <si>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</si>
  <si>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</si>
  <si>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</si>
  <si>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</si>
  <si>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</si>
  <si>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</si>
  <si>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</si>
  <si>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</si>
  <si>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</si>
  <si>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</si>
  <si>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</si>
  <si>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</si>
  <si>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</si>
  <si>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</si>
  <si>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</si>
  <si>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</si>
  <si>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</si>
  <si>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</si>
  <si>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</si>
  <si>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</si>
  <si>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</si>
  <si>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</si>
  <si>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</si>
  <si>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</si>
  <si>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</si>
  <si>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</si>
  <si>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</si>
  <si>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</si>
  <si>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</si>
  <si>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</si>
  <si>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</si>
  <si>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</si>
  <si>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</si>
  <si>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</si>
  <si>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</si>
  <si>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</si>
  <si>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</si>
  <si>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</si>
  <si>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</si>
  <si>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</si>
  <si>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</si>
  <si>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</si>
  <si>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</si>
  <si>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</si>
  <si>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</si>
  <si>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</si>
  <si>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</si>
  <si>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</si>
  <si>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</si>
  <si>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</si>
  <si>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</si>
  <si>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</si>
  <si>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</si>
  <si>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</si>
  <si>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</si>
  <si>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</si>
  <si>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</si>
  <si>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</si>
  <si>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</si>
  <si>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</si>
  <si>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</si>
  <si>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</si>
  <si>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</si>
  <si>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</si>
  <si>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</si>
  <si>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</si>
  <si>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</si>
  <si>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</si>
  <si>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</si>
  <si>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</si>
  <si>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</si>
  <si>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</si>
  <si>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</si>
  <si>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</si>
  <si>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</si>
  <si>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2.48</t>
  </si>
  <si>
    <t>水道事業会計</t>
  </si>
  <si>
    <t>下水道事業会計</t>
  </si>
  <si>
    <t>一般会計</t>
  </si>
  <si>
    <t>国民健康保険事業特別会計</t>
  </si>
  <si>
    <t>介護保険事業特別会計</t>
  </si>
  <si>
    <t>病院事業会計</t>
  </si>
  <si>
    <t>後期高齢者医療特別会計</t>
  </si>
  <si>
    <t>墓地公園事業特別会計</t>
  </si>
  <si>
    <t>その他会計（赤字）</t>
  </si>
  <si>
    <t>その他会計（黒字）</t>
  </si>
  <si>
    <t>地域振興基金</t>
    <rPh sb="0" eb="2">
      <t>チイキ</t>
    </rPh>
    <rPh sb="2" eb="4">
      <t>シンコウ</t>
    </rPh>
    <rPh sb="4" eb="6">
      <t>キキン</t>
    </rPh>
    <phoneticPr fontId="11"/>
  </si>
  <si>
    <t>墓地公園整備基金</t>
    <rPh sb="0" eb="2">
      <t>ボチ</t>
    </rPh>
    <rPh sb="2" eb="4">
      <t>コウエン</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</si>
  <si>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</si>
  <si>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湖岸地域振興基金</t>
    <rPh sb="0" eb="2">
      <t>コガン</t>
    </rPh>
    <rPh sb="2" eb="4">
      <t>チイキ</t>
    </rPh>
    <rPh sb="4" eb="6">
      <t>シンコウ</t>
    </rPh>
    <rPh sb="6" eb="8">
      <t>キキン</t>
    </rPh>
    <phoneticPr fontId="11"/>
  </si>
  <si>
    <t>市営住宅整備基金</t>
    <rPh sb="0" eb="2">
      <t>シエイ</t>
    </rPh>
    <rPh sb="2" eb="4">
      <t>ジュウタク</t>
    </rPh>
    <rPh sb="4" eb="6">
      <t>セイビ</t>
    </rPh>
    <rPh sb="6" eb="8">
      <t>キキン</t>
    </rPh>
    <phoneticPr fontId="11"/>
  </si>
  <si>
    <t>-</t>
    <phoneticPr fontId="2"/>
  </si>
  <si>
    <t>-</t>
    <phoneticPr fontId="2"/>
  </si>
  <si>
    <t>-</t>
    <phoneticPr fontId="2"/>
  </si>
  <si>
    <t>-</t>
    <phoneticPr fontId="2"/>
  </si>
  <si>
    <t>-</t>
    <phoneticPr fontId="2"/>
  </si>
  <si>
    <t>滋賀県市町村職員退職手当組合</t>
  </si>
  <si>
    <t>滋賀県市町村交通災害共済組合</t>
    <phoneticPr fontId="2"/>
  </si>
  <si>
    <t>滋賀県市町村議会議員公務災害補償等組合</t>
    <phoneticPr fontId="2"/>
  </si>
  <si>
    <t>守山野洲行政事務組合</t>
    <phoneticPr fontId="2"/>
  </si>
  <si>
    <t>湖南広域行政組合</t>
    <phoneticPr fontId="2"/>
  </si>
  <si>
    <t>滋賀県市町村職員研修センター</t>
    <phoneticPr fontId="2"/>
  </si>
  <si>
    <t>滋賀県後期高齢者医療広域連合（一般会計）</t>
    <phoneticPr fontId="2"/>
  </si>
  <si>
    <t>滋賀県後期高齢者医療広域連合（特別会計）</t>
    <phoneticPr fontId="2"/>
  </si>
  <si>
    <t>野洲市湖岸開発</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</si>
  <si>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</si>
  <si>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</si>
  <si>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</si>
  <si>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</si>
  <si>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</si>
  <si>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</si>
  <si>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</si>
  <si>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</si>
  <si>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</si>
  <si>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</si>
  <si>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平成28年度、平成29年度ともに類似団体平均を大きく上回っているが、これは工業団地造成事業に係る債務負担に基づく支出額等による影響が大きく、一時的に上昇しているものであり、有形固定資産減価償却率には特に影響がない。30年度以降の将来負担比率については下降する見込みである。今後は、公共施設等総合管理計画等に基づき施設の維持管理、長寿命化対策等を適切に行っていく。
</t>
    <rPh sb="1" eb="3">
      <t>ショウライ</t>
    </rPh>
    <rPh sb="3" eb="5">
      <t>フタン</t>
    </rPh>
    <rPh sb="5" eb="7">
      <t>ヒリツ</t>
    </rPh>
    <rPh sb="13" eb="15">
      <t>ヘイセイ</t>
    </rPh>
    <rPh sb="17" eb="19">
      <t>ネンド</t>
    </rPh>
    <rPh sb="20" eb="22">
      <t>ヘイセイ</t>
    </rPh>
    <rPh sb="24" eb="26">
      <t>ネンド</t>
    </rPh>
    <rPh sb="29" eb="31">
      <t>ルイジ</t>
    </rPh>
    <rPh sb="31" eb="33">
      <t>ダンタイ</t>
    </rPh>
    <rPh sb="33" eb="35">
      <t>ヘイキン</t>
    </rPh>
    <rPh sb="36" eb="37">
      <t>オオ</t>
    </rPh>
    <rPh sb="39" eb="41">
      <t>ウワマワ</t>
    </rPh>
    <rPh sb="50" eb="52">
      <t>コウギョウ</t>
    </rPh>
    <rPh sb="52" eb="54">
      <t>ダンチ</t>
    </rPh>
    <rPh sb="54" eb="56">
      <t>ゾウセイ</t>
    </rPh>
    <rPh sb="56" eb="58">
      <t>ジギョウ</t>
    </rPh>
    <rPh sb="59" eb="60">
      <t>カカ</t>
    </rPh>
    <rPh sb="72" eb="73">
      <t>トウ</t>
    </rPh>
    <rPh sb="76" eb="78">
      <t>エイキョウ</t>
    </rPh>
    <rPh sb="79" eb="80">
      <t>オオ</t>
    </rPh>
    <rPh sb="83" eb="86">
      <t>イチジテキ</t>
    </rPh>
    <rPh sb="87" eb="89">
      <t>ジョウショウ</t>
    </rPh>
    <rPh sb="99" eb="101">
      <t>ユウケイ</t>
    </rPh>
    <rPh sb="101" eb="103">
      <t>コテイ</t>
    </rPh>
    <rPh sb="103" eb="105">
      <t>シサン</t>
    </rPh>
    <rPh sb="105" eb="107">
      <t>ゲンカ</t>
    </rPh>
    <rPh sb="107" eb="109">
      <t>ショウキャク</t>
    </rPh>
    <rPh sb="109" eb="110">
      <t>リツ</t>
    </rPh>
    <rPh sb="112" eb="113">
      <t>トク</t>
    </rPh>
    <rPh sb="114" eb="116">
      <t>エイキョウ</t>
    </rPh>
    <rPh sb="127" eb="129">
      <t>ショウライ</t>
    </rPh>
    <rPh sb="129" eb="131">
      <t>フタン</t>
    </rPh>
    <rPh sb="131" eb="133">
      <t>ヒリツ</t>
    </rPh>
    <rPh sb="138" eb="140">
      <t>カコウ</t>
    </rPh>
    <rPh sb="142" eb="144">
      <t>ミコ</t>
    </rPh>
    <rPh sb="149" eb="151">
      <t>コンゴ</t>
    </rPh>
    <rPh sb="177" eb="178">
      <t>チョウ</t>
    </rPh>
    <rPh sb="178" eb="181">
      <t>ジュミョウカ</t>
    </rPh>
    <rPh sb="181" eb="184">
      <t>タイサクトウ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</si>
  <si>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</si>
  <si>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</si>
  <si>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</si>
  <si>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</si>
  <si>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</si>
  <si>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</si>
  <si>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</si>
  <si>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</si>
  <si>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上記のとおり一時的なもので、30年度は類似団体平均程度まで下降すると見込まれる。また、実質公債費比率については、平成28年度に数値が上昇しているが、これは公営企業への繰出金が一時的に増加したことによるもので、こちらについても30年度は類似団体平均程度まで下降すると見込まれる。今後、大型建設事業による地方債の増加が見込まれるため、適切な財政規模による健全な財政運営に努めていく。</t>
    <rPh sb="1" eb="3">
      <t>ショウライ</t>
    </rPh>
    <rPh sb="3" eb="5">
      <t>フタン</t>
    </rPh>
    <rPh sb="5" eb="7">
      <t>ヒリツ</t>
    </rPh>
    <rPh sb="13" eb="15">
      <t>ジョウキ</t>
    </rPh>
    <rPh sb="19" eb="22">
      <t>イチジテキ</t>
    </rPh>
    <rPh sb="32" eb="34">
      <t>ルイジ</t>
    </rPh>
    <rPh sb="34" eb="36">
      <t>ダンタイ</t>
    </rPh>
    <rPh sb="36" eb="38">
      <t>ヘイキン</t>
    </rPh>
    <rPh sb="38" eb="40">
      <t>テイド</t>
    </rPh>
    <rPh sb="42" eb="44">
      <t>カコウ</t>
    </rPh>
    <rPh sb="47" eb="49">
      <t>ミコ</t>
    </rPh>
    <rPh sb="56" eb="58">
      <t>ジッシツ</t>
    </rPh>
    <rPh sb="58" eb="61">
      <t>コウサイヒ</t>
    </rPh>
    <rPh sb="61" eb="63">
      <t>ヒリツ</t>
    </rPh>
    <rPh sb="69" eb="71">
      <t>ヘイセイ</t>
    </rPh>
    <rPh sb="73" eb="75">
      <t>ネンド</t>
    </rPh>
    <rPh sb="76" eb="78">
      <t>スウチ</t>
    </rPh>
    <rPh sb="79" eb="81">
      <t>ジョウショウ</t>
    </rPh>
    <rPh sb="90" eb="92">
      <t>コウエイ</t>
    </rPh>
    <rPh sb="92" eb="94">
      <t>キギョウ</t>
    </rPh>
    <rPh sb="96" eb="98">
      <t>クリダ</t>
    </rPh>
    <rPh sb="98" eb="99">
      <t>キン</t>
    </rPh>
    <rPh sb="100" eb="103">
      <t>イチジテキ</t>
    </rPh>
    <rPh sb="104" eb="106">
      <t>ゾウカ</t>
    </rPh>
    <rPh sb="130" eb="132">
      <t>ルイジ</t>
    </rPh>
    <rPh sb="132" eb="134">
      <t>ダンタイ</t>
    </rPh>
    <rPh sb="134" eb="136">
      <t>ヘイキン</t>
    </rPh>
    <rPh sb="136" eb="138">
      <t>テイド</t>
    </rPh>
    <rPh sb="140" eb="142">
      <t>カコウ</t>
    </rPh>
    <rPh sb="145" eb="147">
      <t>ミコ</t>
    </rPh>
    <rPh sb="178" eb="180">
      <t>テキセツ</t>
    </rPh>
    <rPh sb="181" eb="183">
      <t>ザイセイ</t>
    </rPh>
    <rPh sb="183" eb="185">
      <t>キボ</t>
    </rPh>
    <phoneticPr fontId="5"/>
  </si>
  <si>
    <t>実質公債費比率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</si>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</sst>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1A11-4BEE-90C5-646B88FFA1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72484</c:v>
                </c:pt>
                <c:pt idx="1">
                  <c:v>40406</c:v>
                </c:pt>
                <c:pt idx="2">
                  <c:v>125372</c:v>
                </c:pt>
                <c:pt idx="3">
                  <c:v>47546</c:v>
                </c:pt>
                <c:pt idx="4">
                  <c:v>31384</c:v>
                </c:pt>
              </c:numCache>
            </c:numRef>
          </c:val>
          <c:smooth val="0"/>
          <c:extLst xmlns:c16r2="http://schemas.microsoft.com/office/drawing/2015/06/chart">
            <c:ext xmlns:c16="http://schemas.microsoft.com/office/drawing/2014/chart" uri="{C3380CC4-5D6E-409C-BE32-E72D297353CC}">
              <c16:uniqueId val="{00000001-1A11-4BEE-90C5-646B88FFA17A}"/>
            </c:ext>
          </c:extLst>
        </c:ser>
        <c:dLbls>
          <c:showLegendKey val="0"/>
          <c:showVal val="0"/>
          <c:showCatName val="0"/>
          <c:showSerName val="0"/>
          <c:showPercent val="0"/>
          <c:showBubbleSize val="0"/>
        </c:dLbls>
        <c:marker val="1"/>
        <c:smooth val="0"/>
        <c:axId val="118160768"/>
        <c:axId val="118765056"/>
      </c:lineChart>
      <c:catAx>
        <c:axId val="11816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65056"/>
        <c:crosses val="autoZero"/>
        <c:auto val="1"/>
        <c:lblAlgn val="ctr"/>
        <c:lblOffset val="100"/>
        <c:tickLblSkip val="1"/>
        <c:tickMarkSkip val="1"/>
        <c:noMultiLvlLbl val="0"/>
      </c:catAx>
      <c:valAx>
        <c:axId val="118765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6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3.07</c:v>
                </c:pt>
                <c:pt idx="1">
                  <c:v>3.7</c:v>
                </c:pt>
                <c:pt idx="2">
                  <c:v>4.09</c:v>
                </c:pt>
                <c:pt idx="3">
                  <c:v>4.1100000000000003</c:v>
                </c:pt>
                <c:pt idx="4">
                  <c:v>3.35</c:v>
                </c:pt>
              </c:numCache>
            </c:numRef>
          </c:val>
          <c:extLst xmlns:c16r2="http://schemas.microsoft.com/office/drawing/2015/06/chart">
            <c:ext xmlns:c16="http://schemas.microsoft.com/office/drawing/2014/chart" uri="{C3380CC4-5D6E-409C-BE32-E72D297353CC}">
              <c16:uniqueId val="{00000000-BDC5-49B6-9A82-F7F68EABF3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11.03</c:v>
                </c:pt>
                <c:pt idx="1">
                  <c:v>14.05</c:v>
                </c:pt>
                <c:pt idx="2">
                  <c:v>18.059999999999999</c:v>
                </c:pt>
                <c:pt idx="3">
                  <c:v>14.82</c:v>
                </c:pt>
                <c:pt idx="4">
                  <c:v>17.32</c:v>
                </c:pt>
              </c:numCache>
            </c:numRef>
          </c:val>
          <c:extLst xmlns:c16r2="http://schemas.microsoft.com/office/drawing/2015/06/chart">
            <c:ext xmlns:c16="http://schemas.microsoft.com/office/drawing/2014/chart" uri="{C3380CC4-5D6E-409C-BE32-E72D297353CC}">
              <c16:uniqueId val="{00000001-BDC5-49B6-9A82-F7F68EABF37F}"/>
            </c:ext>
          </c:extLst>
        </c:ser>
        <c:dLbls>
          <c:showLegendKey val="0"/>
          <c:showVal val="0"/>
          <c:showCatName val="0"/>
          <c:showSerName val="0"/>
          <c:showPercent val="0"/>
          <c:showBubbleSize val="0"/>
        </c:dLbls>
        <c:gapWidth val="250"/>
        <c:overlap val="100"/>
        <c:axId val="145074048"/>
        <c:axId val="14508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3.59</c:v>
                </c:pt>
                <c:pt idx="1">
                  <c:v>3.48</c:v>
                </c:pt>
                <c:pt idx="2">
                  <c:v>4.57</c:v>
                </c:pt>
                <c:pt idx="3">
                  <c:v>-2.48</c:v>
                </c:pt>
                <c:pt idx="4">
                  <c:v>1.04</c:v>
                </c:pt>
              </c:numCache>
            </c:numRef>
          </c:val>
          <c:smooth val="0"/>
          <c:extLst xmlns:c16r2="http://schemas.microsoft.com/office/drawing/2015/06/chart">
            <c:ext xmlns:c16="http://schemas.microsoft.com/office/drawing/2014/chart" uri="{C3380CC4-5D6E-409C-BE32-E72D297353CC}">
              <c16:uniqueId val="{00000002-BDC5-49B6-9A82-F7F68EABF37F}"/>
            </c:ext>
          </c:extLst>
        </c:ser>
        <c:dLbls>
          <c:showLegendKey val="0"/>
          <c:showVal val="0"/>
          <c:showCatName val="0"/>
          <c:showSerName val="0"/>
          <c:showPercent val="0"/>
          <c:showBubbleSize val="0"/>
        </c:dLbls>
        <c:marker val="1"/>
        <c:smooth val="0"/>
        <c:axId val="145074048"/>
        <c:axId val="145084416"/>
      </c:lineChart>
      <c:catAx>
        <c:axId val="14507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084416"/>
        <c:crosses val="autoZero"/>
        <c:auto val="1"/>
        <c:lblAlgn val="ctr"/>
        <c:lblOffset val="100"/>
        <c:tickLblSkip val="1"/>
        <c:tickMarkSkip val="1"/>
        <c:noMultiLvlLbl val="0"/>
      </c:catAx>
      <c:valAx>
        <c:axId val="14508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7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0.22</c:v>
                </c:pt>
                <c:pt idx="4">
                  <c:v>#N/A</c:v>
                </c:pt>
                <c:pt idx="5">
                  <c:v>1.0900000000000001</c:v>
                </c:pt>
                <c:pt idx="6">
                  <c:v>#N/A</c:v>
                </c:pt>
                <c:pt idx="7">
                  <c:v>2.77</c:v>
                </c:pt>
                <c:pt idx="8">
                  <c:v>#N/A</c:v>
                </c:pt>
                <c:pt idx="9">
                  <c:v>0</c:v>
                </c:pt>
              </c:numCache>
            </c:numRef>
          </c:val>
          <c:extLst xmlns:c16r2="http://schemas.microsoft.com/office/drawing/2015/06/chart">
            <c:ext xmlns:c16="http://schemas.microsoft.com/office/drawing/2014/chart" uri="{C3380CC4-5D6E-409C-BE32-E72D297353CC}">
              <c16:uniqueId val="{00000000-5810-4096-A201-CA7528A15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10-4096-A201-CA7528A153AA}"/>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810-4096-A201-CA7528A153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0.17</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5810-4096-A201-CA7528A153A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xmlns:c16r2="http://schemas.microsoft.com/office/drawing/2015/06/chart">
            <c:ext xmlns:c16="http://schemas.microsoft.com/office/drawing/2014/chart" uri="{C3380CC4-5D6E-409C-BE32-E72D297353CC}">
              <c16:uniqueId val="{00000004-5810-4096-A201-CA7528A153A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0.84</c:v>
                </c:pt>
                <c:pt idx="4">
                  <c:v>#N/A</c:v>
                </c:pt>
                <c:pt idx="5">
                  <c:v>0.18</c:v>
                </c:pt>
                <c:pt idx="6">
                  <c:v>#N/A</c:v>
                </c:pt>
                <c:pt idx="7">
                  <c:v>0.17</c:v>
                </c:pt>
                <c:pt idx="8">
                  <c:v>#N/A</c:v>
                </c:pt>
                <c:pt idx="9">
                  <c:v>1.43</c:v>
                </c:pt>
              </c:numCache>
            </c:numRef>
          </c:val>
          <c:extLst xmlns:c16r2="http://schemas.microsoft.com/office/drawing/2015/06/chart">
            <c:ext xmlns:c16="http://schemas.microsoft.com/office/drawing/2014/chart" uri="{C3380CC4-5D6E-409C-BE32-E72D297353CC}">
              <c16:uniqueId val="{00000005-5810-4096-A201-CA7528A153A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1.0900000000000001</c:v>
                </c:pt>
                <c:pt idx="2">
                  <c:v>#N/A</c:v>
                </c:pt>
                <c:pt idx="3">
                  <c:v>0.66</c:v>
                </c:pt>
                <c:pt idx="4">
                  <c:v>#N/A</c:v>
                </c:pt>
                <c:pt idx="5">
                  <c:v>0.66</c:v>
                </c:pt>
                <c:pt idx="6">
                  <c:v>#N/A</c:v>
                </c:pt>
                <c:pt idx="7">
                  <c:v>1</c:v>
                </c:pt>
                <c:pt idx="8">
                  <c:v>#N/A</c:v>
                </c:pt>
                <c:pt idx="9">
                  <c:v>1.75</c:v>
                </c:pt>
              </c:numCache>
            </c:numRef>
          </c:val>
          <c:extLst xmlns:c16r2="http://schemas.microsoft.com/office/drawing/2015/06/chart">
            <c:ext xmlns:c16="http://schemas.microsoft.com/office/drawing/2014/chart" uri="{C3380CC4-5D6E-409C-BE32-E72D297353CC}">
              <c16:uniqueId val="{00000006-5810-4096-A201-CA7528A153A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2.95</c:v>
                </c:pt>
                <c:pt idx="2">
                  <c:v>#N/A</c:v>
                </c:pt>
                <c:pt idx="3">
                  <c:v>3.68</c:v>
                </c:pt>
                <c:pt idx="4">
                  <c:v>#N/A</c:v>
                </c:pt>
                <c:pt idx="5">
                  <c:v>4.08</c:v>
                </c:pt>
                <c:pt idx="6">
                  <c:v>#N/A</c:v>
                </c:pt>
                <c:pt idx="7">
                  <c:v>4.09</c:v>
                </c:pt>
                <c:pt idx="8">
                  <c:v>#N/A</c:v>
                </c:pt>
                <c:pt idx="9">
                  <c:v>3.34</c:v>
                </c:pt>
              </c:numCache>
            </c:numRef>
          </c:val>
          <c:extLst xmlns:c16r2="http://schemas.microsoft.com/office/drawing/2015/06/chart">
            <c:ext xmlns:c16="http://schemas.microsoft.com/office/drawing/2014/chart" uri="{C3380CC4-5D6E-409C-BE32-E72D297353CC}">
              <c16:uniqueId val="{00000007-5810-4096-A201-CA7528A153A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4.5</c:v>
                </c:pt>
              </c:numCache>
            </c:numRef>
          </c:val>
          <c:extLst xmlns:c16r2="http://schemas.microsoft.com/office/drawing/2015/06/chart">
            <c:ext xmlns:c16="http://schemas.microsoft.com/office/drawing/2014/chart" uri="{C3380CC4-5D6E-409C-BE32-E72D297353CC}">
              <c16:uniqueId val="{00000008-5810-4096-A201-CA7528A153A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3.46</c:v>
                </c:pt>
                <c:pt idx="2">
                  <c:v>#N/A</c:v>
                </c:pt>
                <c:pt idx="3">
                  <c:v>3.75</c:v>
                </c:pt>
                <c:pt idx="4">
                  <c:v>#N/A</c:v>
                </c:pt>
                <c:pt idx="5">
                  <c:v>3.8</c:v>
                </c:pt>
                <c:pt idx="6">
                  <c:v>#N/A</c:v>
                </c:pt>
                <c:pt idx="7">
                  <c:v>5.15</c:v>
                </c:pt>
                <c:pt idx="8">
                  <c:v>#N/A</c:v>
                </c:pt>
                <c:pt idx="9">
                  <c:v>5.55</c:v>
                </c:pt>
              </c:numCache>
            </c:numRef>
          </c:val>
          <c:extLst xmlns:c16r2="http://schemas.microsoft.com/office/drawing/2015/06/chart">
            <c:ext xmlns:c16="http://schemas.microsoft.com/office/drawing/2014/chart" uri="{C3380CC4-5D6E-409C-BE32-E72D297353CC}">
              <c16:uniqueId val="{00000009-5810-4096-A201-CA7528A153AA}"/>
            </c:ext>
          </c:extLst>
        </c:ser>
        <c:dLbls>
          <c:showLegendKey val="0"/>
          <c:showVal val="0"/>
          <c:showCatName val="0"/>
          <c:showSerName val="0"/>
          <c:showPercent val="0"/>
          <c:showBubbleSize val="0"/>
        </c:dLbls>
        <c:gapWidth val="150"/>
        <c:overlap val="100"/>
        <c:axId val="144797696"/>
        <c:axId val="144799232"/>
      </c:barChart>
      <c:catAx>
        <c:axId val="14479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99232"/>
        <c:crosses val="autoZero"/>
        <c:auto val="1"/>
        <c:lblAlgn val="ctr"/>
        <c:lblOffset val="100"/>
        <c:tickLblSkip val="1"/>
        <c:tickMarkSkip val="1"/>
        <c:noMultiLvlLbl val="0"/>
      </c:catAx>
      <c:valAx>
        <c:axId val="14479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9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2404</c:v>
                </c:pt>
                <c:pt idx="5">
                  <c:v>2256</c:v>
                </c:pt>
                <c:pt idx="8">
                  <c:v>2224</c:v>
                </c:pt>
                <c:pt idx="11">
                  <c:v>2502</c:v>
                </c:pt>
                <c:pt idx="14">
                  <c:v>2322</c:v>
                </c:pt>
              </c:numCache>
            </c:numRef>
          </c:val>
          <c:extLst xmlns:c16r2="http://schemas.microsoft.com/office/drawing/2015/06/chart">
            <c:ext xmlns:c16="http://schemas.microsoft.com/office/drawing/2014/chart" uri="{C3380CC4-5D6E-409C-BE32-E72D297353CC}">
              <c16:uniqueId val="{00000000-4000-4F20-957A-4780F8CB8D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1-4000-4F20-957A-4780F8CB8D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194</c:v>
                </c:pt>
                <c:pt idx="3">
                  <c:v>187</c:v>
                </c:pt>
                <c:pt idx="6">
                  <c:v>165</c:v>
                </c:pt>
                <c:pt idx="9">
                  <c:v>260</c:v>
                </c:pt>
                <c:pt idx="12">
                  <c:v>158</c:v>
                </c:pt>
              </c:numCache>
            </c:numRef>
          </c:val>
          <c:extLst xmlns:c16r2="http://schemas.microsoft.com/office/drawing/2015/06/chart">
            <c:ext xmlns:c16="http://schemas.microsoft.com/office/drawing/2014/chart" uri="{C3380CC4-5D6E-409C-BE32-E72D297353CC}">
              <c16:uniqueId val="{00000002-4000-4F20-957A-4780F8CB8D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162</c:v>
                </c:pt>
                <c:pt idx="3">
                  <c:v>163</c:v>
                </c:pt>
                <c:pt idx="6">
                  <c:v>148</c:v>
                </c:pt>
                <c:pt idx="9">
                  <c:v>108</c:v>
                </c:pt>
                <c:pt idx="12">
                  <c:v>74</c:v>
                </c:pt>
              </c:numCache>
            </c:numRef>
          </c:val>
          <c:extLst xmlns:c16r2="http://schemas.microsoft.com/office/drawing/2015/06/chart">
            <c:ext xmlns:c16="http://schemas.microsoft.com/office/drawing/2014/chart" uri="{C3380CC4-5D6E-409C-BE32-E72D297353CC}">
              <c16:uniqueId val="{00000003-4000-4F20-957A-4780F8CB8D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209</c:v>
                </c:pt>
                <c:pt idx="3">
                  <c:v>285</c:v>
                </c:pt>
                <c:pt idx="6">
                  <c:v>298</c:v>
                </c:pt>
                <c:pt idx="9">
                  <c:v>806</c:v>
                </c:pt>
                <c:pt idx="12">
                  <c:v>461</c:v>
                </c:pt>
              </c:numCache>
            </c:numRef>
          </c:val>
          <c:extLst xmlns:c16r2="http://schemas.microsoft.com/office/drawing/2015/06/chart">
            <c:ext xmlns:c16="http://schemas.microsoft.com/office/drawing/2014/chart" uri="{C3380CC4-5D6E-409C-BE32-E72D297353CC}">
              <c16:uniqueId val="{00000004-4000-4F20-957A-4780F8CB8D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00-4F20-957A-4780F8CB8D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00-4F20-957A-4780F8CB8D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3212</c:v>
                </c:pt>
                <c:pt idx="3">
                  <c:v>2782</c:v>
                </c:pt>
                <c:pt idx="6">
                  <c:v>2904</c:v>
                </c:pt>
                <c:pt idx="9">
                  <c:v>3022</c:v>
                </c:pt>
                <c:pt idx="12">
                  <c:v>2602</c:v>
                </c:pt>
              </c:numCache>
            </c:numRef>
          </c:val>
          <c:extLst xmlns:c16r2="http://schemas.microsoft.com/office/drawing/2015/06/chart">
            <c:ext xmlns:c16="http://schemas.microsoft.com/office/drawing/2014/chart" uri="{C3380CC4-5D6E-409C-BE32-E72D297353CC}">
              <c16:uniqueId val="{00000007-4000-4F20-957A-4780F8CB8DAD}"/>
            </c:ext>
          </c:extLst>
        </c:ser>
        <c:dLbls>
          <c:showLegendKey val="0"/>
          <c:showVal val="0"/>
          <c:showCatName val="0"/>
          <c:showSerName val="0"/>
          <c:showPercent val="0"/>
          <c:showBubbleSize val="0"/>
        </c:dLbls>
        <c:gapWidth val="100"/>
        <c:overlap val="100"/>
        <c:axId val="118213632"/>
        <c:axId val="14473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1375</c:v>
                </c:pt>
                <c:pt idx="2">
                  <c:v>#N/A</c:v>
                </c:pt>
                <c:pt idx="3">
                  <c:v>#N/A</c:v>
                </c:pt>
                <c:pt idx="4">
                  <c:v>1163</c:v>
                </c:pt>
                <c:pt idx="5">
                  <c:v>#N/A</c:v>
                </c:pt>
                <c:pt idx="6">
                  <c:v>#N/A</c:v>
                </c:pt>
                <c:pt idx="7">
                  <c:v>1293</c:v>
                </c:pt>
                <c:pt idx="8">
                  <c:v>#N/A</c:v>
                </c:pt>
                <c:pt idx="9">
                  <c:v>#N/A</c:v>
                </c:pt>
                <c:pt idx="10">
                  <c:v>1695</c:v>
                </c:pt>
                <c:pt idx="11">
                  <c:v>#N/A</c:v>
                </c:pt>
                <c:pt idx="12">
                  <c:v>#N/A</c:v>
                </c:pt>
                <c:pt idx="13">
                  <c:v>974</c:v>
                </c:pt>
                <c:pt idx="14">
                  <c:v>#N/A</c:v>
                </c:pt>
              </c:numCache>
            </c:numRef>
          </c:val>
          <c:smooth val="0"/>
          <c:extLst xmlns:c16r2="http://schemas.microsoft.com/office/drawing/2015/06/chart">
            <c:ext xmlns:c16="http://schemas.microsoft.com/office/drawing/2014/chart" uri="{C3380CC4-5D6E-409C-BE32-E72D297353CC}">
              <c16:uniqueId val="{00000008-4000-4F20-957A-4780F8CB8DAD}"/>
            </c:ext>
          </c:extLst>
        </c:ser>
        <c:dLbls>
          <c:showLegendKey val="0"/>
          <c:showVal val="0"/>
          <c:showCatName val="0"/>
          <c:showSerName val="0"/>
          <c:showPercent val="0"/>
          <c:showBubbleSize val="0"/>
        </c:dLbls>
        <c:marker val="1"/>
        <c:smooth val="0"/>
        <c:axId val="118213632"/>
        <c:axId val="144733312"/>
      </c:lineChart>
      <c:catAx>
        <c:axId val="11821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33312"/>
        <c:crosses val="autoZero"/>
        <c:auto val="1"/>
        <c:lblAlgn val="ctr"/>
        <c:lblOffset val="100"/>
        <c:tickLblSkip val="1"/>
        <c:tickMarkSkip val="1"/>
        <c:noMultiLvlLbl val="0"/>
      </c:catAx>
      <c:valAx>
        <c:axId val="1447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24846</c:v>
                </c:pt>
                <c:pt idx="5">
                  <c:v>24287</c:v>
                </c:pt>
                <c:pt idx="8">
                  <c:v>24724</c:v>
                </c:pt>
                <c:pt idx="11">
                  <c:v>24284</c:v>
                </c:pt>
                <c:pt idx="14">
                  <c:v>23696</c:v>
                </c:pt>
              </c:numCache>
            </c:numRef>
          </c:val>
          <c:extLst xmlns:c16r2="http://schemas.microsoft.com/office/drawing/2015/06/chart">
            <c:ext xmlns:c16="http://schemas.microsoft.com/office/drawing/2014/chart" uri="{C3380CC4-5D6E-409C-BE32-E72D297353CC}">
              <c16:uniqueId val="{00000000-C41F-4DF8-868F-322C3FAB8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577</c:v>
                </c:pt>
                <c:pt idx="5">
                  <c:v>452</c:v>
                </c:pt>
                <c:pt idx="8">
                  <c:v>870</c:v>
                </c:pt>
                <c:pt idx="11">
                  <c:v>690</c:v>
                </c:pt>
                <c:pt idx="14">
                  <c:v>527</c:v>
                </c:pt>
              </c:numCache>
            </c:numRef>
          </c:val>
          <c:extLst xmlns:c16r2="http://schemas.microsoft.com/office/drawing/2015/06/chart">
            <c:ext xmlns:c16="http://schemas.microsoft.com/office/drawing/2014/chart" uri="{C3380CC4-5D6E-409C-BE32-E72D297353CC}">
              <c16:uniqueId val="{00000001-C41F-4DF8-868F-322C3FAB8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2878</c:v>
                </c:pt>
                <c:pt idx="5">
                  <c:v>3156</c:v>
                </c:pt>
                <c:pt idx="8">
                  <c:v>3961</c:v>
                </c:pt>
                <c:pt idx="11">
                  <c:v>3384</c:v>
                </c:pt>
                <c:pt idx="14">
                  <c:v>3513</c:v>
                </c:pt>
              </c:numCache>
            </c:numRef>
          </c:val>
          <c:extLst xmlns:c16r2="http://schemas.microsoft.com/office/drawing/2015/06/chart">
            <c:ext xmlns:c16="http://schemas.microsoft.com/office/drawing/2014/chart" uri="{C3380CC4-5D6E-409C-BE32-E72D297353CC}">
              <c16:uniqueId val="{00000002-C41F-4DF8-868F-322C3FAB8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1F-4DF8-868F-322C3FAB8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1F-4DF8-868F-322C3FAB8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1246</c:v>
                </c:pt>
                <c:pt idx="3">
                  <c:v>1070</c:v>
                </c:pt>
                <c:pt idx="6">
                  <c:v>895</c:v>
                </c:pt>
                <c:pt idx="9">
                  <c:v>2821</c:v>
                </c:pt>
                <c:pt idx="12">
                  <c:v>2643</c:v>
                </c:pt>
              </c:numCache>
            </c:numRef>
          </c:val>
          <c:extLst xmlns:c16r2="http://schemas.microsoft.com/office/drawing/2015/06/chart">
            <c:ext xmlns:c16="http://schemas.microsoft.com/office/drawing/2014/chart" uri="{C3380CC4-5D6E-409C-BE32-E72D297353CC}">
              <c16:uniqueId val="{00000005-C41F-4DF8-868F-322C3FAB8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1031</c:v>
                </c:pt>
                <c:pt idx="3">
                  <c:v>1018</c:v>
                </c:pt>
                <c:pt idx="6">
                  <c:v>1248</c:v>
                </c:pt>
                <c:pt idx="9">
                  <c:v>1403</c:v>
                </c:pt>
                <c:pt idx="12">
                  <c:v>1543</c:v>
                </c:pt>
              </c:numCache>
            </c:numRef>
          </c:val>
          <c:extLst xmlns:c16r2="http://schemas.microsoft.com/office/drawing/2015/06/chart">
            <c:ext xmlns:c16="http://schemas.microsoft.com/office/drawing/2014/chart" uri="{C3380CC4-5D6E-409C-BE32-E72D297353CC}">
              <c16:uniqueId val="{00000006-C41F-4DF8-868F-322C3FAB8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758</c:v>
                </c:pt>
                <c:pt idx="3">
                  <c:v>689</c:v>
                </c:pt>
                <c:pt idx="6">
                  <c:v>580</c:v>
                </c:pt>
                <c:pt idx="9">
                  <c:v>588</c:v>
                </c:pt>
                <c:pt idx="12">
                  <c:v>567</c:v>
                </c:pt>
              </c:numCache>
            </c:numRef>
          </c:val>
          <c:extLst xmlns:c16r2="http://schemas.microsoft.com/office/drawing/2015/06/chart">
            <c:ext xmlns:c16="http://schemas.microsoft.com/office/drawing/2014/chart" uri="{C3380CC4-5D6E-409C-BE32-E72D297353CC}">
              <c16:uniqueId val="{00000007-C41F-4DF8-868F-322C3FAB8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1409</c:v>
                </c:pt>
                <c:pt idx="3">
                  <c:v>1912</c:v>
                </c:pt>
                <c:pt idx="6">
                  <c:v>2062</c:v>
                </c:pt>
                <c:pt idx="9">
                  <c:v>2924</c:v>
                </c:pt>
                <c:pt idx="12">
                  <c:v>3911</c:v>
                </c:pt>
              </c:numCache>
            </c:numRef>
          </c:val>
          <c:extLst xmlns:c16r2="http://schemas.microsoft.com/office/drawing/2015/06/chart">
            <c:ext xmlns:c16="http://schemas.microsoft.com/office/drawing/2014/chart" uri="{C3380CC4-5D6E-409C-BE32-E72D297353CC}">
              <c16:uniqueId val="{00000008-C41F-4DF8-868F-322C3FAB8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781</c:v>
                </c:pt>
                <c:pt idx="3">
                  <c:v>674</c:v>
                </c:pt>
                <c:pt idx="6">
                  <c:v>566</c:v>
                </c:pt>
                <c:pt idx="9">
                  <c:v>2556</c:v>
                </c:pt>
                <c:pt idx="12">
                  <c:v>2451</c:v>
                </c:pt>
              </c:numCache>
            </c:numRef>
          </c:val>
          <c:extLst xmlns:c16r2="http://schemas.microsoft.com/office/drawing/2015/06/chart">
            <c:ext xmlns:c16="http://schemas.microsoft.com/office/drawing/2014/chart" uri="{C3380CC4-5D6E-409C-BE32-E72D297353CC}">
              <c16:uniqueId val="{00000009-C41F-4DF8-868F-322C3FAB8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28450</c:v>
                </c:pt>
                <c:pt idx="3">
                  <c:v>27642</c:v>
                </c:pt>
                <c:pt idx="6">
                  <c:v>29589</c:v>
                </c:pt>
                <c:pt idx="9">
                  <c:v>29140</c:v>
                </c:pt>
                <c:pt idx="12">
                  <c:v>27125</c:v>
                </c:pt>
              </c:numCache>
            </c:numRef>
          </c:val>
          <c:extLst xmlns:c16r2="http://schemas.microsoft.com/office/drawing/2015/06/chart">
            <c:ext xmlns:c16="http://schemas.microsoft.com/office/drawing/2014/chart" uri="{C3380CC4-5D6E-409C-BE32-E72D297353CC}">
              <c16:uniqueId val="{0000000A-C41F-4DF8-868F-322C3FAB8747}"/>
            </c:ext>
          </c:extLst>
        </c:ser>
        <c:dLbls>
          <c:showLegendKey val="0"/>
          <c:showVal val="0"/>
          <c:showCatName val="0"/>
          <c:showSerName val="0"/>
          <c:showPercent val="0"/>
          <c:showBubbleSize val="0"/>
        </c:dLbls>
        <c:gapWidth val="100"/>
        <c:overlap val="100"/>
        <c:axId val="134281088"/>
        <c:axId val="1449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5373</c:v>
                </c:pt>
                <c:pt idx="2">
                  <c:v>#N/A</c:v>
                </c:pt>
                <c:pt idx="3">
                  <c:v>#N/A</c:v>
                </c:pt>
                <c:pt idx="4">
                  <c:v>5113</c:v>
                </c:pt>
                <c:pt idx="5">
                  <c:v>#N/A</c:v>
                </c:pt>
                <c:pt idx="6">
                  <c:v>#N/A</c:v>
                </c:pt>
                <c:pt idx="7">
                  <c:v>5384</c:v>
                </c:pt>
                <c:pt idx="8">
                  <c:v>#N/A</c:v>
                </c:pt>
                <c:pt idx="9">
                  <c:v>#N/A</c:v>
                </c:pt>
                <c:pt idx="10">
                  <c:v>11075</c:v>
                </c:pt>
                <c:pt idx="11">
                  <c:v>#N/A</c:v>
                </c:pt>
                <c:pt idx="12">
                  <c:v>#N/A</c:v>
                </c:pt>
                <c:pt idx="13">
                  <c:v>10503</c:v>
                </c:pt>
                <c:pt idx="14">
                  <c:v>#N/A</c:v>
                </c:pt>
              </c:numCache>
            </c:numRef>
          </c:val>
          <c:smooth val="0"/>
          <c:extLst xmlns:c16r2="http://schemas.microsoft.com/office/drawing/2015/06/chart">
            <c:ext xmlns:c16="http://schemas.microsoft.com/office/drawing/2014/chart" uri="{C3380CC4-5D6E-409C-BE32-E72D297353CC}">
              <c16:uniqueId val="{0000000B-C41F-4DF8-868F-322C3FAB8747}"/>
            </c:ext>
          </c:extLst>
        </c:ser>
        <c:dLbls>
          <c:showLegendKey val="0"/>
          <c:showVal val="0"/>
          <c:showCatName val="0"/>
          <c:showSerName val="0"/>
          <c:showPercent val="0"/>
          <c:showBubbleSize val="0"/>
        </c:dLbls>
        <c:marker val="1"/>
        <c:smooth val="0"/>
        <c:axId val="134281088"/>
        <c:axId val="144904192"/>
      </c:lineChart>
      <c:catAx>
        <c:axId val="1342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04192"/>
        <c:crosses val="autoZero"/>
        <c:auto val="1"/>
        <c:lblAlgn val="ctr"/>
        <c:lblOffset val="100"/>
        <c:tickLblSkip val="1"/>
        <c:tickMarkSkip val="1"/>
        <c:noMultiLvlLbl val="0"/>
      </c:catAx>
      <c:valAx>
        <c:axId val="1449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8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2218</c:v>
                </c:pt>
                <c:pt idx="1">
                  <c:v>1883</c:v>
                </c:pt>
                <c:pt idx="2">
                  <c:v>2121</c:v>
                </c:pt>
              </c:numCache>
            </c:numRef>
          </c:val>
          <c:extLst xmlns:c16r2="http://schemas.microsoft.com/office/drawing/2015/06/chart">
            <c:ext xmlns:c16="http://schemas.microsoft.com/office/drawing/2014/chart" uri="{C3380CC4-5D6E-409C-BE32-E72D297353CC}">
              <c16:uniqueId val="{00000000-35E3-4372-AE29-A01AC7F0CB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364</c:v>
                </c:pt>
                <c:pt idx="1">
                  <c:v>334</c:v>
                </c:pt>
                <c:pt idx="2">
                  <c:v>304</c:v>
                </c:pt>
              </c:numCache>
            </c:numRef>
          </c:val>
          <c:extLst xmlns:c16r2="http://schemas.microsoft.com/office/drawing/2015/06/chart">
            <c:ext xmlns:c16="http://schemas.microsoft.com/office/drawing/2014/chart" uri="{C3380CC4-5D6E-409C-BE32-E72D297353CC}">
              <c16:uniqueId val="{00000001-35E3-4372-AE29-A01AC7F0CB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1696</c:v>
                </c:pt>
                <c:pt idx="1">
                  <c:v>1327</c:v>
                </c:pt>
                <c:pt idx="2">
                  <c:v>969</c:v>
                </c:pt>
              </c:numCache>
            </c:numRef>
          </c:val>
          <c:extLst xmlns:c16r2="http://schemas.microsoft.com/office/drawing/2015/06/chart">
            <c:ext xmlns:c16="http://schemas.microsoft.com/office/drawing/2014/chart" uri="{C3380CC4-5D6E-409C-BE32-E72D297353CC}">
              <c16:uniqueId val="{00000002-35E3-4372-AE29-A01AC7F0CBEC}"/>
            </c:ext>
          </c:extLst>
        </c:ser>
        <c:dLbls>
          <c:showLegendKey val="0"/>
          <c:showVal val="0"/>
          <c:showCatName val="0"/>
          <c:showSerName val="0"/>
          <c:showPercent val="0"/>
          <c:showBubbleSize val="0"/>
        </c:dLbls>
        <c:gapWidth val="120"/>
        <c:overlap val="100"/>
        <c:axId val="134112384"/>
        <c:axId val="134113920"/>
      </c:barChart>
      <c:catAx>
        <c:axId val="13411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113920"/>
        <c:crosses val="autoZero"/>
        <c:auto val="1"/>
        <c:lblAlgn val="ctr"/>
        <c:lblOffset val="100"/>
        <c:tickLblSkip val="1"/>
        <c:tickMarkSkip val="1"/>
        <c:noMultiLvlLbl val="0"/>
      </c:catAx>
      <c:valAx>
        <c:axId val="134113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11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8A-4C10-A496-770A1445C835}"/>
                </c:ext>
                <c:ext xmlns:c15="http://schemas.microsoft.com/office/drawing/2012/chart" uri="{CE6537A1-D6FC-4f65-9D91-7224C49458BB}">
                  <c15:dlblFieldTable>
                    <c15:dlblFTEntry>
                      <c15:txfldGUID>{268EFBDC-68D6-4A0B-8CE7-45E5FC837A87}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8A-4C10-A496-770A1445C835}"/>
                </c:ext>
                <c:ext xmlns:c15="http://schemas.microsoft.com/office/drawing/2012/chart" uri="{CE6537A1-D6FC-4f65-9D91-7224C49458BB}">
                  <c15:dlblFieldTable>
                    <c15:dlblFTEntry>
                      <c15:txfldGUID>{24603B10-66E1-474E-89DE-A26D10846F89}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8A-4C10-A496-770A1445C835}"/>
                </c:ext>
                <c:ext xmlns:c15="http://schemas.microsoft.com/office/drawing/2012/chart" uri="{CE6537A1-D6FC-4f65-9D91-7224C49458BB}">
                  <c15:dlblFieldTable>
                    <c15:dlblFTEntry>
                      <c15:txfldGUID>{EFE626D8-8E1D-4BA7-A5FA-848947D2FAC0}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8A-4C10-A496-770A1445C835}"/>
                </c:ext>
                <c:ext xmlns:c15="http://schemas.microsoft.com/office/drawing/2012/chart" uri="{CE6537A1-D6FC-4f65-9D91-7224C49458BB}">
                  <c15:dlblFieldTable>
                    <c15:dlblFTEntry>
                      <c15:txfldGUID>{B9FAB05C-6B7A-4230-892F-C241D1C36337}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8A-4C10-A496-770A1445C835}"/>
                </c:ext>
                <c:ext xmlns:c15="http://schemas.microsoft.com/office/drawing/2012/chart" uri="{CE6537A1-D6FC-4f65-9D91-7224C49458BB}">
                  <c15:dlblFieldTable>
                    <c15:dlblFTEntry>
                      <c15:txfldGUID>{0FA0151C-9A7F-4A9E-B663-BEC79EA79F75}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8A-4C10-A496-770A1445C835}"/>
                </c:ext>
                <c:ext xmlns:c15="http://schemas.microsoft.com/office/drawing/2012/chart" uri="{CE6537A1-D6FC-4f65-9D91-7224C49458BB}">
                  <c15:dlblFieldTable>
                    <c15:dlblFTEntry>
                      <c15:txfldGUID>{23D858BC-010F-471E-9551-598430B0F41A}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8A-4C10-A496-770A1445C835}"/>
                </c:ext>
                <c:ext xmlns:c15="http://schemas.microsoft.com/office/drawing/2012/chart" uri="{CE6537A1-D6FC-4f65-9D91-7224C49458BB}">
                  <c15:dlblFieldTable>
                    <c15:dlblFTEntry>
                      <c15:txfldGUID>{A1FE1C3B-D8C6-4943-9ED7-FADB9E61BD3D}</c15:txfldGUID>
                      <c15:f>公会計指標分析・財政指標組合せ分析表!$CF$50</c15:f>
                      <c15:dlblFieldTableCache>
                        <c:ptCount val="1"/>
                        <c:pt idx="0">
                          <c:v>H27</c:v>
                        </c:pt>
                      </c15:dlblFieldTableCache>
                    </c15:dlblFTEntry>
                  </c15:dlblFieldTable>
                  <c15:showDataLabelsRange val="0"/>
                </c:ext>
              </c:extLst>
            </c:dLbl>
            <c:dLbl>
              <c:idx val="24"/>
              <c:layout>
                <c:manualLayout>
                  <c:x val="0"/>
                  <c:y val="-4.8020103222973769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8A-4C10-A496-770A1445C835}"/>
                </c:ext>
                <c:ext xmlns:c15="http://schemas.microsoft.com/office/drawing/2012/chart" uri="{CE6537A1-D6FC-4f65-9D91-7224C49458BB}">
                  <c15:dlblFieldTable>
                    <c15:dlblFTEntry>
                      <c15:txfldGUID>{4E702397-DAD9-46B9-A8CD-37F5ABB04023}</c15:txfldGUID>
                      <c15:f>公会計指標分析・財政指標組合せ分析表!$CN$50</c15:f>
                      <c15:dlblFieldTableCache>
                        <c:ptCount val="1"/>
                        <c:pt idx="0">
                          <c:v>H28</c:v>
                        </c:pt>
                      </c15:dlblFieldTableCache>
                    </c15:dlblFTEntry>
                  </c15:dlblFieldTable>
                  <c15:showDataLabelsRange val="0"/>
                </c:ext>
              </c:extLst>
            </c:dLbl>
            <c:dLbl>
              <c:idx val="32"/>
              <c:layout>
                <c:manualLayout>
                  <c:x val="0"/>
                  <c:y val="4.8016550914701415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8A-4C10-A496-770A1445C835}"/>
                </c:ext>
                <c:ext xmlns:c15="http://schemas.microsoft.com/office/drawing/2012/chart" uri="{CE6537A1-D6FC-4f65-9D91-7224C49458BB}">
                  <c15:dlblFieldTable>
                    <c15:dlblFTEntry>
                      <c15:txfldGUID>{B9B05F15-0914-49B7-BC1F-4921B0B6A876}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47.8</c:v>
                </c:pt>
                <c:pt idx="32">
                  <c:v>47.8</c:v>
                </c:pt>
              </c:numCache>
            </c:numRef>
          </c:xVal>
          <c:yVal>
            <c:numRef>
              <c:f>公会計指標分析・財政指標組合せ分析表!$BP$51:$DC$51</c:f>
              <c:numCache>
                <c:formatCode>#,##0.0;"▲ "#,##0.0</c:formatCode>
                <c:ptCount val="40"/>
                <c:pt idx="24">
                  <c:v>106.8</c:v>
                </c:pt>
                <c:pt idx="32">
                  <c:v>104.1</c:v>
                </c:pt>
              </c:numCache>
            </c:numRef>
          </c:yVal>
          <c:smooth val="0"/>
          <c:extLst xmlns:c16r2="http://schemas.microsoft.com/office/drawing/2015/06/chart">
            <c:ext xmlns:c16="http://schemas.microsoft.com/office/drawing/2014/chart" uri="{C3380CC4-5D6E-409C-BE32-E72D297353CC}">
              <c16:uniqueId val="{00000009-C98A-4C10-A496-770A1445C8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8A-4C10-A496-770A1445C835}"/>
                </c:ext>
                <c:ext xmlns:c15="http://schemas.microsoft.com/office/drawing/2012/chart" uri="{CE6537A1-D6FC-4f65-9D91-7224C49458BB}">
                  <c15:dlblFieldTable>
                    <c15:dlblFTEntry>
                      <c15:txfldGUID>{A88E713F-A6A6-4FA0-B9B6-A1D8D07BD09F}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8A-4C10-A496-770A1445C835}"/>
                </c:ext>
                <c:ext xmlns:c15="http://schemas.microsoft.com/office/drawing/2012/chart" uri="{CE6537A1-D6FC-4f65-9D91-7224C49458BB}">
                  <c15:dlblFieldTable>
                    <c15:dlblFTEntry>
                      <c15:txfldGUID>{46F48593-BD47-4B02-B482-3EA8FA0B90BB}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8A-4C10-A496-770A1445C835}"/>
                </c:ext>
                <c:ext xmlns:c15="http://schemas.microsoft.com/office/drawing/2012/chart" uri="{CE6537A1-D6FC-4f65-9D91-7224C49458BB}">
                  <c15:dlblFieldTable>
                    <c15:dlblFTEntry>
                      <c15:txfldGUID>{93E7C9A5-5A3E-4FF2-A3C7-6436A8B0FC5E}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8A-4C10-A496-770A1445C835}"/>
                </c:ext>
                <c:ext xmlns:c15="http://schemas.microsoft.com/office/drawing/2012/chart" uri="{CE6537A1-D6FC-4f65-9D91-7224C49458BB}">
                  <c15:dlblFieldTable>
                    <c15:dlblFTEntry>
                      <c15:txfldGUID>{152EFC50-8045-4816-BF61-DB8E65F36FCA}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8A-4C10-A496-770A1445C835}"/>
                </c:ext>
                <c:ext xmlns:c15="http://schemas.microsoft.com/office/drawing/2012/chart" uri="{CE6537A1-D6FC-4f65-9D91-7224C49458BB}">
                  <c15:dlblFieldTable>
                    <c15:dlblFTEntry>
                      <c15:txfldGUID>{AC966204-EDCC-415E-9B26-B80912DF4363}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8A-4C10-A496-770A1445C835}"/>
                </c:ext>
                <c:ext xmlns:c15="http://schemas.microsoft.com/office/drawing/2012/chart" uri="{CE6537A1-D6FC-4f65-9D91-7224C49458BB}">
                  <c15:dlblFieldTable>
                    <c15:dlblFTEntry>
                      <c15:txfldGUID>{57CD58E4-0FF0-4B1D-AC25-65823C5B852C}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8A-4C10-A496-770A1445C835}"/>
                </c:ext>
                <c:ext xmlns:c15="http://schemas.microsoft.com/office/drawing/2012/chart" uri="{CE6537A1-D6FC-4f65-9D91-7224C49458BB}">
                  <c15:dlblFieldTable>
                    <c15:dlblFTEntry>
                      <c15:txfldGUID>{6454FC54-CBFD-484D-8914-71119B213BD1}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8A-4C10-A496-770A1445C835}"/>
                </c:ext>
                <c:ext xmlns:c15="http://schemas.microsoft.com/office/drawing/2012/chart" uri="{CE6537A1-D6FC-4f65-9D91-7224C49458BB}">
                  <c15:dlblFieldTable>
                    <c15:dlblFTEntry>
                      <c15:txfldGUID>{F7993EF4-8016-4005-B6EA-CE5B20B09B88}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8A-4C10-A496-770A1445C835}"/>
                </c:ext>
                <c:ext xmlns:c15="http://schemas.microsoft.com/office/drawing/2012/chart" uri="{CE6537A1-D6FC-4f65-9D91-7224C49458BB}">
                  <c15:dlblFieldTable>
                    <c15:dlblFTEntry>
                      <c15:txfldGUID>{20CA2279-7EBE-49D0-9CD5-29B04C48A5CE}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xmlns:c16r2="http://schemas.microsoft.com/office/drawing/2015/06/chart">
            <c:ext xmlns:c16="http://schemas.microsoft.com/office/drawing/2014/chart" uri="{C3380CC4-5D6E-409C-BE32-E72D297353CC}">
              <c16:uniqueId val="{00000013-C98A-4C10-A496-770A1445C835}"/>
            </c:ext>
          </c:extLst>
        </c:ser>
        <c:dLbls>
          <c:showLegendKey val="0"/>
          <c:showVal val="1"/>
          <c:showCatName val="0"/>
          <c:showSerName val="0"/>
          <c:showPercent val="0"/>
          <c:showBubbleSize val="0"/>
        </c:dLbls>
        <c:axId val="145173120"/>
        <c:axId val="145212160"/>
      </c:scatterChart>
      <c:valAx>
        <c:axId val="145173120"/>
        <c:scaling>
          <c:orientation val="minMax"/>
          <c:max val="57.9"/>
          <c:min val="4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212160"/>
        <c:crosses val="autoZero"/>
        <c:crossBetween val="midCat"/>
      </c:valAx>
      <c:valAx>
        <c:axId val="145212160"/>
        <c:scaling>
          <c:orientation val="minMax"/>
          <c:max val="116"/>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17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26-4483-9659-31540476B901}"/>
                </c:ext>
                <c:ext xmlns:c15="http://schemas.microsoft.com/office/drawing/2012/chart" uri="{CE6537A1-D6FC-4f65-9D91-7224C49458BB}">
                  <c15:dlblFieldTable>
                    <c15:dlblFTEntry>
                      <c15:txfldGUID>{59E25F55-FA30-40D1-AB23-85108768C902}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26-4483-9659-31540476B901}"/>
                </c:ext>
                <c:ext xmlns:c15="http://schemas.microsoft.com/office/drawing/2012/chart" uri="{CE6537A1-D6FC-4f65-9D91-7224C49458BB}">
                  <c15:dlblFieldTable>
                    <c15:dlblFTEntry>
                      <c15:txfldGUID>{F8C179CA-E963-48DB-87D7-59E284B9860C}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26-4483-9659-31540476B901}"/>
                </c:ext>
                <c:ext xmlns:c15="http://schemas.microsoft.com/office/drawing/2012/chart" uri="{CE6537A1-D6FC-4f65-9D91-7224C49458BB}">
                  <c15:dlblFieldTable>
                    <c15:dlblFTEntry>
                      <c15:txfldGUID>{A5F5C870-5B41-4539-91F2-2025A986F0DF}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26-4483-9659-31540476B901}"/>
                </c:ext>
                <c:ext xmlns:c15="http://schemas.microsoft.com/office/drawing/2012/chart" uri="{CE6537A1-D6FC-4f65-9D91-7224C49458BB}">
                  <c15:dlblFieldTable>
                    <c15:dlblFTEntry>
                      <c15:txfldGUID>{F5CF9DD2-7FE5-4194-84FB-5085CB099A14}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26-4483-9659-31540476B901}"/>
                </c:ext>
                <c:ext xmlns:c15="http://schemas.microsoft.com/office/drawing/2012/chart" uri="{CE6537A1-D6FC-4f65-9D91-7224C49458BB}">
                  <c15:dlblFieldTable>
                    <c15:dlblFTEntry>
                      <c15:txfldGUID>{3DD1D4C7-4CBC-4FB7-B6BE-9C80E30F9AF3}</c15:txfldGUID>
                      <c15:f>#REF!</c15:f>
                      <c15:dlblFieldTableCache>
                        <c:ptCount val="1"/>
                        <c:pt idx="0">
                          <c:v>#REF!</c:v>
                        </c:pt>
                      </c15:dlblFieldTableCache>
                    </c15:dlblFTEntry>
                  </c15:dlblFieldTable>
                  <c15:showDataLabelsRange val="0"/>
                </c:ext>
              </c:extLst>
            </c:dLbl>
            <c:dLbl>
              <c:idx val="8"/>
              <c:layout>
                <c:manualLayout>
                  <c:x val="0"/>
                  <c:y val="8.7812100359817447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26-4483-9659-31540476B901}"/>
                </c:ext>
                <c:ext xmlns:c15="http://schemas.microsoft.com/office/drawing/2012/chart" uri="{CE6537A1-D6FC-4f65-9D91-7224C49458BB}">
                  <c15:dlblFieldTable>
                    <c15:dlblFTEntry>
                      <c15:txfldGUID>{D4B6E9D2-14A2-4638-B0E7-BCF72494A16A}</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8.7812100359818245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26-4483-9659-31540476B901}"/>
                </c:ext>
                <c:ext xmlns:c15="http://schemas.microsoft.com/office/drawing/2012/chart" uri="{CE6537A1-D6FC-4f65-9D91-7224C49458BB}">
                  <c15:dlblFieldTable>
                    <c15:dlblFTEntry>
                      <c15:txfldGUID>{BF62494A-8A5B-4949-A12B-BC1632C2512B}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26-4483-9659-31540476B901}"/>
                </c:ext>
                <c:ext xmlns:c15="http://schemas.microsoft.com/office/drawing/2012/chart" uri="{CE6537A1-D6FC-4f65-9D91-7224C49458BB}">
                  <c15:dlblFieldTable>
                    <c15:dlblFTEntry>
                      <c15:txfldGUID>{C779098A-BFF5-4AD3-BCD8-E6087AD0E03D}</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26-4483-9659-31540476B901}"/>
                </c:ext>
                <c:ext xmlns:c15="http://schemas.microsoft.com/office/drawing/2012/chart" uri="{CE6537A1-D6FC-4f65-9D91-7224C49458BB}">
                  <c15:dlblFieldTable>
                    <c15:dlblFTEntry>
                      <c15:txfldGUID>{D37EDF78-FB83-4166-9FE2-101A7BD37115}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12.7</c:v>
                </c:pt>
                <c:pt idx="16">
                  <c:v>12.7</c:v>
                </c:pt>
                <c:pt idx="24">
                  <c:v>13.6</c:v>
                </c:pt>
                <c:pt idx="32">
                  <c:v>12.9</c:v>
                </c:pt>
              </c:numCache>
            </c:numRef>
          </c:xVal>
          <c:yVal>
            <c:numRef>
              <c:f>公会計指標分析・財政指標組合せ分析表!$BP$73:$DC$73</c:f>
              <c:numCache>
                <c:formatCode>#,##0.0;"▲ "#,##0.0</c:formatCode>
                <c:ptCount val="40"/>
                <c:pt idx="0">
                  <c:v>54</c:v>
                </c:pt>
                <c:pt idx="8">
                  <c:v>51.4</c:v>
                </c:pt>
                <c:pt idx="16">
                  <c:v>53.3</c:v>
                </c:pt>
                <c:pt idx="24">
                  <c:v>106.8</c:v>
                </c:pt>
                <c:pt idx="32">
                  <c:v>104.1</c:v>
                </c:pt>
              </c:numCache>
            </c:numRef>
          </c:yVal>
          <c:smooth val="0"/>
          <c:extLst xmlns:c16r2="http://schemas.microsoft.com/office/drawing/2015/06/chart">
            <c:ext xmlns:c16="http://schemas.microsoft.com/office/drawing/2014/chart" uri="{C3380CC4-5D6E-409C-BE32-E72D297353CC}">
              <c16:uniqueId val="{00000009-8F26-4483-9659-31540476B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26-4483-9659-31540476B901}"/>
                </c:ext>
                <c:ext xmlns:c15="http://schemas.microsoft.com/office/drawing/2012/chart" uri="{CE6537A1-D6FC-4f65-9D91-7224C49458BB}">
                  <c15:dlblFieldTable>
                    <c15:dlblFTEntry>
                      <c15:txfldGUID>{85C5DB4E-F58C-48DD-AF55-E7C1A22E6E52}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26-4483-9659-31540476B901}"/>
                </c:ext>
                <c:ext xmlns:c15="http://schemas.microsoft.com/office/drawing/2012/chart" uri="{CE6537A1-D6FC-4f65-9D91-7224C49458BB}">
                  <c15:dlblFieldTable>
                    <c15:dlblFTEntry>
                      <c15:txfldGUID>{414C9B67-FA2E-4110-B3BD-DF03E54AEC74}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26-4483-9659-31540476B901}"/>
                </c:ext>
                <c:ext xmlns:c15="http://schemas.microsoft.com/office/drawing/2012/chart" uri="{CE6537A1-D6FC-4f65-9D91-7224C49458BB}">
                  <c15:dlblFieldTable>
                    <c15:dlblFTEntry>
                      <c15:txfldGUID>{623C1B8E-0EC9-44EF-BDCC-97452A9DF4CC}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26-4483-9659-31540476B901}"/>
                </c:ext>
                <c:ext xmlns:c15="http://schemas.microsoft.com/office/drawing/2012/chart" uri="{CE6537A1-D6FC-4f65-9D91-7224C49458BB}">
                  <c15:dlblFieldTable>
                    <c15:dlblFTEntry>
                      <c15:txfldGUID>{853370BA-7A50-4D52-8105-EE78E95CF649}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26-4483-9659-31540476B901}"/>
                </c:ext>
                <c:ext xmlns:c15="http://schemas.microsoft.com/office/drawing/2012/chart" uri="{CE6537A1-D6FC-4f65-9D91-7224C49458BB}">
                  <c15:dlblFieldTable>
                    <c15:dlblFTEntry>
                      <c15:txfldGUID>{68B5EEB3-D037-4930-A645-2532DB87FE43}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26-4483-9659-31540476B901}"/>
                </c:ext>
                <c:ext xmlns:c15="http://schemas.microsoft.com/office/drawing/2012/chart" uri="{CE6537A1-D6FC-4f65-9D91-7224C49458BB}">
                  <c15:dlblFieldTable>
                    <c15:dlblFTEntry>
                      <c15:txfldGUID>{80F98163-3144-4CD3-8E4A-861BC0F6AE39}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26-4483-9659-31540476B901}"/>
                </c:ext>
                <c:ext xmlns:c15="http://schemas.microsoft.com/office/drawing/2012/chart" uri="{CE6537A1-D6FC-4f65-9D91-7224C49458BB}">
                  <c15:dlblFieldTable>
                    <c15:dlblFTEntry>
                      <c15:txfldGUID>{7B03F7B0-A03A-4FC3-B2A7-A5D58E141952}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26-4483-9659-31540476B901}"/>
                </c:ext>
                <c:ext xmlns:c15="http://schemas.microsoft.com/office/drawing/2012/chart" uri="{CE6537A1-D6FC-4f65-9D91-7224C49458BB}">
                  <c15:dlblFieldTable>
                    <c15:dlblFTEntry>
                      <c15:txfldGUID>{F76FDCFF-D94E-4BA0-9347-75D26923D3F9}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26-4483-9659-31540476B901}"/>
                </c:ext>
                <c:ext xmlns:c15="http://schemas.microsoft.com/office/drawing/2012/chart" uri="{CE6537A1-D6FC-4f65-9D91-7224C49458BB}">
                  <c15:dlblFieldTable>
                    <c15:dlblFTEntry>
                      <c15:txfldGUID>{6A791611-D94C-41A1-AB47-C6C0CEA4F83D}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8F26-4483-9659-31540476B901}"/>
            </c:ext>
          </c:extLst>
        </c:ser>
        <c:dLbls>
          <c:showLegendKey val="0"/>
          <c:showVal val="1"/>
          <c:showCatName val="0"/>
          <c:showSerName val="0"/>
          <c:showPercent val="0"/>
          <c:showBubbleSize val="0"/>
        </c:dLbls>
        <c:axId val="146336000"/>
        <c:axId val="146231680"/>
      </c:scatterChart>
      <c:valAx>
        <c:axId val="146336000"/>
        <c:scaling>
          <c:orientation val="minMax"/>
          <c:max val="14.2"/>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231680"/>
        <c:crosses val="autoZero"/>
        <c:crossBetween val="midCat"/>
      </c:valAx>
      <c:valAx>
        <c:axId val="146231680"/>
        <c:scaling>
          <c:orientation val="minMax"/>
          <c:max val="11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336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○元利償還金</a:t>
          </a: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25</a:t>
          </a:r>
          <a:r>
            <a:rPr kumimoji="1" lang="ja-JP" altLang="en-US" sz="900">
              <a:solidFill>
                <a:sysClr val="windowText" lastClr="000000"/>
              </a:solidFill>
              <a:latin typeface="ＭＳ ゴシック" pitchFamily="49" charset="-128"/>
              <a:ea typeface="ＭＳ ゴシック" pitchFamily="49" charset="-128"/>
            </a:rPr>
            <a:t>年度臨時財政対策債が償還開始となったが、平成</a:t>
          </a:r>
          <a:r>
            <a:rPr kumimoji="1" lang="en-US" altLang="ja-JP" sz="900">
              <a:solidFill>
                <a:sysClr val="windowText" lastClr="000000"/>
              </a:solidFill>
              <a:latin typeface="ＭＳ ゴシック" pitchFamily="49" charset="-128"/>
              <a:ea typeface="ＭＳ ゴシック" pitchFamily="49" charset="-128"/>
            </a:rPr>
            <a:t>23</a:t>
          </a:r>
          <a:r>
            <a:rPr kumimoji="1" lang="ja-JP" altLang="en-US" sz="900">
              <a:solidFill>
                <a:sysClr val="windowText" lastClr="000000"/>
              </a:solidFill>
              <a:latin typeface="ＭＳ ゴシック" pitchFamily="49" charset="-128"/>
              <a:ea typeface="ＭＳ ゴシック" pitchFamily="49" charset="-128"/>
            </a:rPr>
            <a:t>年度公共用地先行取得債の繰上償還を行ったため、償還開始額を償還終了額が上回り、減少した。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○公営企業債の元利償還金に対する繰入金</a:t>
          </a:r>
        </a:p>
        <a:p>
          <a:r>
            <a:rPr kumimoji="1" lang="ja-JP" altLang="en-US" sz="900">
              <a:solidFill>
                <a:sysClr val="windowText" lastClr="000000"/>
              </a:solidFill>
              <a:latin typeface="ＭＳ ゴシック" pitchFamily="49" charset="-128"/>
              <a:ea typeface="ＭＳ ゴシック" pitchFamily="49" charset="-128"/>
            </a:rPr>
            <a:t>　平成</a:t>
          </a:r>
          <a:r>
            <a:rPr kumimoji="1" lang="en-US" altLang="ja-JP" sz="900">
              <a:solidFill>
                <a:sysClr val="windowText" lastClr="000000"/>
              </a:solidFill>
              <a:latin typeface="ＭＳ ゴシック" pitchFamily="49" charset="-128"/>
              <a:ea typeface="ＭＳ ゴシック" pitchFamily="49" charset="-128"/>
            </a:rPr>
            <a:t>28</a:t>
          </a:r>
          <a:r>
            <a:rPr kumimoji="1" lang="ja-JP" altLang="en-US" sz="900">
              <a:solidFill>
                <a:sysClr val="windowText" lastClr="000000"/>
              </a:solidFill>
              <a:latin typeface="ＭＳ ゴシック" pitchFamily="49" charset="-128"/>
              <a:ea typeface="ＭＳ ゴシック" pitchFamily="49" charset="-128"/>
            </a:rPr>
            <a:t>年度は工業団地特別会計において５年に１度の繰上償還を行ったことによる増額の年であったが、平成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年度は平常ベースに戻ったことと、平成</a:t>
          </a:r>
          <a:r>
            <a:rPr kumimoji="1" lang="en-US" altLang="ja-JP" sz="900">
              <a:solidFill>
                <a:sysClr val="windowText" lastClr="000000"/>
              </a:solidFill>
              <a:latin typeface="ＭＳ ゴシック" pitchFamily="49" charset="-128"/>
              <a:ea typeface="ＭＳ ゴシック" pitchFamily="49" charset="-128"/>
            </a:rPr>
            <a:t>29</a:t>
          </a:r>
          <a:r>
            <a:rPr kumimoji="1" lang="ja-JP" altLang="en-US" sz="900">
              <a:solidFill>
                <a:sysClr val="windowText" lastClr="000000"/>
              </a:solidFill>
              <a:latin typeface="ＭＳ ゴシック" pitchFamily="49" charset="-128"/>
              <a:ea typeface="ＭＳ ゴシック" pitchFamily="49" charset="-128"/>
            </a:rPr>
            <a:t>年４月に法適用化となった下水道事業特別会計への繰入金が減額となったことにより、全体として減少した。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○実質公債費比率の分子</a:t>
          </a:r>
        </a:p>
        <a:p>
          <a:r>
            <a:rPr kumimoji="1" lang="ja-JP" altLang="en-US" sz="900">
              <a:solidFill>
                <a:sysClr val="windowText" lastClr="000000"/>
              </a:solidFill>
              <a:latin typeface="ＭＳ ゴシック" pitchFamily="49" charset="-128"/>
              <a:ea typeface="ＭＳ ゴシック" pitchFamily="49" charset="-128"/>
            </a:rPr>
            <a:t>　算入公債費等・元利償還金ともに減少したことにより、実質公債費比率の分子も減少した。</a:t>
          </a:r>
        </a:p>
        <a:p>
          <a:endParaRPr kumimoji="1" lang="ja-JP" altLang="en-US"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○今後の対応</a:t>
          </a:r>
        </a:p>
        <a:p>
          <a:r>
            <a:rPr kumimoji="1" lang="ja-JP" altLang="en-US" sz="900">
              <a:solidFill>
                <a:sysClr val="windowText" lastClr="000000"/>
              </a:solidFill>
              <a:latin typeface="ＭＳ ゴシック" pitchFamily="49" charset="-128"/>
              <a:ea typeface="ＭＳ ゴシック" pitchFamily="49" charset="-128"/>
            </a:rPr>
            <a:t>　早期健全化基準未満であるものの、今後は小中学校の大規模改修が予定されており、地方債の計画的な発行に努める。</a:t>
          </a:r>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○一般会計等に係る地方債の現在高</a:t>
          </a:r>
        </a:p>
        <a:p>
          <a:r>
            <a:rPr kumimoji="1" lang="ja-JP" altLang="en-US" sz="1000">
              <a:solidFill>
                <a:sysClr val="windowText" lastClr="000000"/>
              </a:solidFill>
              <a:latin typeface="ＭＳ ゴシック" pitchFamily="49" charset="-128"/>
              <a:ea typeface="ＭＳ ゴシック" pitchFamily="49" charset="-128"/>
            </a:rPr>
            <a:t>　新クリーンセンター建設事業等による大型普通建設事業の起債発行が平成</a:t>
          </a:r>
          <a:r>
            <a:rPr kumimoji="1" lang="en-US" altLang="ja-JP" sz="1000">
              <a:solidFill>
                <a:sysClr val="windowText" lastClr="000000"/>
              </a:solidFill>
              <a:latin typeface="ＭＳ ゴシック" pitchFamily="49" charset="-128"/>
              <a:ea typeface="ＭＳ ゴシック" pitchFamily="49" charset="-128"/>
            </a:rPr>
            <a:t>27</a:t>
          </a:r>
          <a:r>
            <a:rPr kumimoji="1" lang="ja-JP" altLang="en-US" sz="1000">
              <a:solidFill>
                <a:sysClr val="windowText" lastClr="000000"/>
              </a:solidFill>
              <a:latin typeface="ＭＳ ゴシック" pitchFamily="49" charset="-128"/>
              <a:ea typeface="ＭＳ ゴシック" pitchFamily="49" charset="-128"/>
            </a:rPr>
            <a:t>年度をピークとして、平成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年度以降減少していることと、公共用地先行取得債の繰上償還が減要因となっている。</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○債務負担行為に基づく支出予定額</a:t>
          </a:r>
        </a:p>
        <a:p>
          <a:r>
            <a:rPr kumimoji="1" lang="ja-JP" altLang="en-US" sz="1000">
              <a:solidFill>
                <a:sysClr val="windowText" lastClr="000000"/>
              </a:solidFill>
              <a:latin typeface="ＭＳ ゴシック" pitchFamily="49" charset="-128"/>
              <a:ea typeface="ＭＳ ゴシック" pitchFamily="49" charset="-128"/>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年度に引き続き</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latin typeface="ＭＳ ゴシック" pitchFamily="49" charset="-128"/>
              <a:ea typeface="ＭＳ ゴシック" pitchFamily="49" charset="-128"/>
            </a:rPr>
            <a:t>滋賀県土地開発公社に委託して実施する工業団地造成事業</a:t>
          </a:r>
          <a:r>
            <a:rPr kumimoji="1" lang="en-US" altLang="ja-JP" sz="1000">
              <a:solidFill>
                <a:sysClr val="windowText" lastClr="000000"/>
              </a:solidFill>
              <a:latin typeface="ＭＳ ゴシック" pitchFamily="49" charset="-128"/>
              <a:ea typeface="ＭＳ ゴシック" pitchFamily="49" charset="-128"/>
            </a:rPr>
            <a:t>2,100,000</a:t>
          </a:r>
          <a:r>
            <a:rPr kumimoji="1" lang="ja-JP" altLang="en-US" sz="1000">
              <a:solidFill>
                <a:sysClr val="windowText" lastClr="000000"/>
              </a:solidFill>
              <a:latin typeface="ＭＳ ゴシック" pitchFamily="49" charset="-128"/>
              <a:ea typeface="ＭＳ ゴシック" pitchFamily="49" charset="-128"/>
            </a:rPr>
            <a:t>千円を算入している。</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○公営企業等繰入見込額</a:t>
          </a:r>
        </a:p>
        <a:p>
          <a:r>
            <a:rPr kumimoji="1" lang="ja-JP" altLang="en-US" sz="1000">
              <a:solidFill>
                <a:sysClr val="windowText" lastClr="000000"/>
              </a:solidFill>
              <a:latin typeface="ＭＳ ゴシック" pitchFamily="49" charset="-128"/>
              <a:ea typeface="ＭＳ ゴシック" pitchFamily="49" charset="-128"/>
            </a:rPr>
            <a:t>　病院建築事業に充当するための病院事業会計繰入金の増額により、将来負担額が増加した。</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○退職手当負担見込額</a:t>
          </a:r>
        </a:p>
        <a:p>
          <a:r>
            <a:rPr kumimoji="1" lang="ja-JP" altLang="en-US" sz="1000">
              <a:solidFill>
                <a:sysClr val="windowText" lastClr="000000"/>
              </a:solidFill>
              <a:latin typeface="ＭＳ ゴシック" pitchFamily="49" charset="-128"/>
              <a:ea typeface="ＭＳ ゴシック" pitchFamily="49" charset="-128"/>
            </a:rPr>
            <a:t>　積立額の減少により負担見込額が増加した。</a:t>
          </a:r>
        </a:p>
        <a:p>
          <a:endParaRPr kumimoji="1" lang="ja-JP" altLang="en-US" sz="1000">
            <a:solidFill>
              <a:srgbClr val="FF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○設立法人等の負債等負担見込額</a:t>
          </a:r>
        </a:p>
        <a:p>
          <a:r>
            <a:rPr kumimoji="1" lang="ja-JP" altLang="en-US" sz="1000">
              <a:solidFill>
                <a:sysClr val="windowText" lastClr="000000"/>
              </a:solidFill>
              <a:latin typeface="ＭＳ ゴシック" pitchFamily="49" charset="-128"/>
              <a:ea typeface="ＭＳ ゴシック" pitchFamily="49" charset="-128"/>
            </a:rPr>
            <a:t>　平成</a:t>
          </a:r>
          <a:r>
            <a:rPr kumimoji="1" lang="en-US" altLang="ja-JP" sz="1000">
              <a:solidFill>
                <a:sysClr val="windowText" lastClr="000000"/>
              </a:solidFill>
              <a:latin typeface="ＭＳ ゴシック" pitchFamily="49" charset="-128"/>
              <a:ea typeface="ＭＳ ゴシック" pitchFamily="49" charset="-128"/>
            </a:rPr>
            <a:t>28</a:t>
          </a:r>
          <a:r>
            <a:rPr kumimoji="1" lang="ja-JP" altLang="en-US" sz="1000">
              <a:solidFill>
                <a:sysClr val="windowText" lastClr="000000"/>
              </a:solidFill>
              <a:latin typeface="ＭＳ ゴシック" pitchFamily="49" charset="-128"/>
              <a:ea typeface="ＭＳ ゴシック" pitchFamily="49" charset="-128"/>
            </a:rPr>
            <a:t>年度に引き続き、滋賀県土地開発公社に対する債務保証</a:t>
          </a:r>
          <a:r>
            <a:rPr kumimoji="1" lang="en-US" altLang="ja-JP" sz="1000">
              <a:solidFill>
                <a:sysClr val="windowText" lastClr="000000"/>
              </a:solidFill>
              <a:latin typeface="ＭＳ ゴシック" pitchFamily="49" charset="-128"/>
              <a:ea typeface="ＭＳ ゴシック" pitchFamily="49" charset="-128"/>
            </a:rPr>
            <a:t>2,100,000</a:t>
          </a:r>
          <a:r>
            <a:rPr kumimoji="1" lang="ja-JP" altLang="en-US" sz="1000">
              <a:solidFill>
                <a:sysClr val="windowText" lastClr="000000"/>
              </a:solidFill>
              <a:latin typeface="ＭＳ ゴシック" pitchFamily="49" charset="-128"/>
              <a:ea typeface="ＭＳ ゴシック" pitchFamily="49" charset="-128"/>
            </a:rPr>
            <a:t>千円を算入している。</a:t>
          </a:r>
        </a:p>
        <a:p>
          <a:endParaRPr kumimoji="1" lang="ja-JP" altLang="en-US" sz="1000">
            <a:solidFill>
              <a:sysClr val="windowText" lastClr="000000"/>
            </a:solidFill>
            <a:latin typeface="ＭＳ ゴシック" pitchFamily="49" charset="-128"/>
            <a:ea typeface="ＭＳ ゴシック" pitchFamily="49" charset="-128"/>
          </a:endParaRPr>
        </a:p>
        <a:p>
          <a:r>
            <a:rPr kumimoji="1" lang="ja-JP" altLang="en-US" sz="1000">
              <a:solidFill>
                <a:sysClr val="windowText" lastClr="000000"/>
              </a:solidFill>
              <a:latin typeface="ＭＳ ゴシック" pitchFamily="49" charset="-128"/>
              <a:ea typeface="ＭＳ ゴシック" pitchFamily="49" charset="-128"/>
            </a:rPr>
            <a:t>○今後の対応</a:t>
          </a:r>
        </a:p>
        <a:p>
          <a:r>
            <a:rPr kumimoji="1" lang="ja-JP" altLang="en-US" sz="1000">
              <a:solidFill>
                <a:sysClr val="windowText" lastClr="000000"/>
              </a:solidFill>
              <a:latin typeface="ＭＳ ゴシック" pitchFamily="49" charset="-128"/>
              <a:ea typeface="ＭＳ ゴシック" pitchFamily="49" charset="-128"/>
            </a:rPr>
            <a:t>　債務負担に基づく支出額の増については一時的に数値を悪化させたものであるが、今後とも市債発行については慎重に判断し、抑制を図る。</a:t>
          </a:r>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市税の増収により財政調整基金に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億円を積み立てた一方、「子どもが健やかに育つ環境づくり」や「ごみの適正処理と循環型社会の構築」に関連する事業に充当するため地域振興基金を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億円、野洲幼稚園・野洲小学校ＰＦＩ施設整備委託事業に充当するため公共施設等整備基金を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一般財源にかかる負担の軽減のため、今後も各基金の目的に応じた事業については積極的に充当を行っていく。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まちづくり計画の主要施策「住民への情報提供と情報交流の基盤づくり」、「国際交流と地域間の連携・交流の推進」、「コミュニティ活動の支援」等に関連する事業に充当する。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子どもが健やかに育つ環境づくり」や「ごみの適正処理と循環型社会の構築」に関連する事業に充当するため取崩しを行った。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野洲幼稚園・野洲小学校ＰＦＩ施設整備委託事業に充当するため取崩しを行った。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引き続きまちづくり計画の主要施策に関連する事業に充当し、平成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年度に残高全てを取り崩す予定。</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市税収入の増加により、積立額が取崩額を上回ったため、増加した。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財政調整基金からの繰入金を活用しなければ、平成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年度から収支不足が見込まれるため、今後も基金繰入を活用していく予定で、その場合平成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年度には基金残高が約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工業団地等整備事業特別会計への繰出し相当額を取り崩したことにより、減少した。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引き続き工業団地等整備事業特別会計への繰出しに充当し、平成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年度には残高全てを取り崩す予定。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有形固定資産減価償却率について</a:t>
          </a:r>
          <a:r>
            <a:rPr kumimoji="1" lang="ja-JP" altLang="ja-JP" sz="1100">
              <a:solidFill>
                <a:schemeClr val="dk1"/>
              </a:solidFill>
              <a:effectLst/>
              <a:latin typeface="+mn-lt"/>
              <a:ea typeface="+mn-ea"/>
              <a:cs typeface="+mn-cs"/>
            </a:rPr>
            <a:t>は、類似団体平均を</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下回り</a:t>
          </a:r>
          <a:r>
            <a:rPr kumimoji="1" lang="en-US" altLang="ja-JP" sz="1100">
              <a:solidFill>
                <a:schemeClr val="dk1"/>
              </a:solidFill>
              <a:effectLst/>
              <a:latin typeface="+mn-lt"/>
              <a:ea typeface="+mn-ea"/>
              <a:cs typeface="+mn-cs"/>
            </a:rPr>
            <a:t>47.8</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今後、減価償却進むにつれ、建物等の老朽化が進行していく中、</a:t>
          </a:r>
          <a:r>
            <a:rPr lang="ja-JP" altLang="en-US" sz="1100" b="0" i="0" u="none" strike="noStrike" baseline="0" smtClean="0">
              <a:solidFill>
                <a:schemeClr val="dk1"/>
              </a:solidFill>
              <a:latin typeface="+mn-lt"/>
              <a:ea typeface="+mn-ea"/>
              <a:cs typeface="+mn-cs"/>
            </a:rPr>
            <a:t>今後は、施設の老朽化が進行するなか、平成２９年３月に策定した野洲市公共施設等総合管理計画に基づき、施設の維持管理や大規模改修・更新等への対応を適切に行っていく。</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145838</xdr:rowOff>
    </xdr:from>
    <xdr:to>
      <xdr:col>23</xdr:col>
      <xdr:colOff>136525</xdr:colOff>
      <xdr:row>31</xdr:row>
      <xdr:rowOff>75988</xdr:rowOff>
    </xdr:to>
    <xdr:sp macro="" textlink="">
      <xdr:nvSpPr>
        <xdr:cNvPr id="78" name="楕円 77"/>
        <xdr:cNvSpPr/>
      </xdr:nvSpPr>
      <xdr:spPr>
        <a:xfrm>
          <a:off x="4711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124265</xdr:rowOff>
    </xdr:from>
    <xdr:ext cx="405111" cy="259045"/>
    <xdr:sp macro="" textlink="">
      <xdr:nvSpPr>
        <xdr:cNvPr id="79" name="有形固定資産減価償却率該当値テキスト"/>
        <xdr:cNvSpPr txBox="1"/>
      </xdr:nvSpPr>
      <xdr:spPr>
        <a:xfrm>
          <a:off x="4813300" y="603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0" name="楕円 79"/>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25188</xdr:rowOff>
    </xdr:to>
    <xdr:cxnSp macro="">
      <xdr:nvCxnSpPr>
        <xdr:cNvPr id="81" name="直線コネクタ 80"/>
        <xdr:cNvCxnSpPr/>
      </xdr:nvCxnSpPr>
      <xdr:spPr>
        <a:xfrm>
          <a:off x="4051300" y="6111663"/>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2" name="n_1ave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84" name="n_1main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ポイント上回る</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年であった。滋賀県平均、全国平均ともに上回っている状況にある。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野洲市公共施設等総合管理計画に基づき、市民サービスの水準を維持しつつ、公共施設等の適正配置を推進していく方針であるが、一方で健全な財政運営を行うためにも、債務償還可能年数の抑制が必要とな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4989</xdr:rowOff>
    </xdr:from>
    <xdr:to>
      <xdr:col>76</xdr:col>
      <xdr:colOff>73025</xdr:colOff>
      <xdr:row>30</xdr:row>
      <xdr:rowOff>106589</xdr:rowOff>
    </xdr:to>
    <xdr:sp macro="" textlink="">
      <xdr:nvSpPr>
        <xdr:cNvPr id="128" name="楕円 127"/>
        <xdr:cNvSpPr/>
      </xdr:nvSpPr>
      <xdr:spPr>
        <a:xfrm>
          <a:off x="14744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27866</xdr:rowOff>
    </xdr:from>
    <xdr:ext cx="340478" cy="259045"/>
    <xdr:sp macro="" textlink="">
      <xdr:nvSpPr>
        <xdr:cNvPr id="129" name="債務償還可能年数該当値テキスト"/>
        <xdr:cNvSpPr txBox="1"/>
      </xdr:nvSpPr>
      <xdr:spPr>
        <a:xfrm>
          <a:off x="14846300" y="577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9" name="楕円 68"/>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40022</xdr:rowOff>
    </xdr:from>
    <xdr:ext cx="405111" cy="259045"/>
    <xdr:sp macro="" textlink="">
      <xdr:nvSpPr>
        <xdr:cNvPr id="70" name="【道路】&#10;有形固定資産減価償却率該当値テキスト"/>
        <xdr:cNvSpPr txBox="1"/>
      </xdr:nvSpPr>
      <xdr:spPr>
        <a:xfrm>
          <a:off x="4673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1" name="楕円 70"/>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112395</xdr:rowOff>
    </xdr:from>
    <xdr:to>
      <xdr:col>24</xdr:col>
      <xdr:colOff>63500</xdr:colOff>
      <xdr:row>37</xdr:row>
      <xdr:rowOff>131445</xdr:rowOff>
    </xdr:to>
    <xdr:cxnSp macro="">
      <xdr:nvCxnSpPr>
        <xdr:cNvPr id="72" name="直線コネクタ 71"/>
        <xdr:cNvCxnSpPr/>
      </xdr:nvCxnSpPr>
      <xdr:spPr>
        <a:xfrm flipV="1">
          <a:off x="3797300" y="64560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1922</xdr:rowOff>
    </xdr:from>
    <xdr:ext cx="405111" cy="259045"/>
    <xdr:sp macro="" textlink="">
      <xdr:nvSpPr>
        <xdr:cNvPr id="75" name="n_1mainValue【道路】&#10;有形固定資産減価償却率"/>
        <xdr:cNvSpPr txBox="1"/>
      </xdr:nvSpPr>
      <xdr:spPr>
        <a:xfrm>
          <a:off x="3582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145262</xdr:rowOff>
    </xdr:from>
    <xdr:to>
      <xdr:col>55</xdr:col>
      <xdr:colOff>50800</xdr:colOff>
      <xdr:row>40</xdr:row>
      <xdr:rowOff>75412</xdr:rowOff>
    </xdr:to>
    <xdr:sp macro="" textlink="">
      <xdr:nvSpPr>
        <xdr:cNvPr id="113" name="楕円 112"/>
        <xdr:cNvSpPr/>
      </xdr:nvSpPr>
      <xdr:spPr>
        <a:xfrm>
          <a:off x="10426700" y="683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60189</xdr:rowOff>
    </xdr:from>
    <xdr:ext cx="469744" cy="259045"/>
    <xdr:sp macro="" textlink="">
      <xdr:nvSpPr>
        <xdr:cNvPr id="114" name="【道路】&#10;一人当たり延長該当値テキスト"/>
        <xdr:cNvSpPr txBox="1"/>
      </xdr:nvSpPr>
      <xdr:spPr>
        <a:xfrm>
          <a:off x="10515600" y="67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142901</xdr:rowOff>
    </xdr:from>
    <xdr:to>
      <xdr:col>50</xdr:col>
      <xdr:colOff>165100</xdr:colOff>
      <xdr:row>40</xdr:row>
      <xdr:rowOff>73051</xdr:rowOff>
    </xdr:to>
    <xdr:sp macro="" textlink="">
      <xdr:nvSpPr>
        <xdr:cNvPr id="115" name="楕円 114"/>
        <xdr:cNvSpPr/>
      </xdr:nvSpPr>
      <xdr:spPr>
        <a:xfrm>
          <a:off x="9588500" y="68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22251</xdr:rowOff>
    </xdr:from>
    <xdr:to>
      <xdr:col>55</xdr:col>
      <xdr:colOff>0</xdr:colOff>
      <xdr:row>40</xdr:row>
      <xdr:rowOff>24612</xdr:rowOff>
    </xdr:to>
    <xdr:cxnSp macro="">
      <xdr:nvCxnSpPr>
        <xdr:cNvPr id="116" name="直線コネクタ 115"/>
        <xdr:cNvCxnSpPr/>
      </xdr:nvCxnSpPr>
      <xdr:spPr>
        <a:xfrm>
          <a:off x="9639300" y="6880251"/>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64178</xdr:rowOff>
    </xdr:from>
    <xdr:ext cx="469744" cy="259045"/>
    <xdr:sp macro="" textlink="">
      <xdr:nvSpPr>
        <xdr:cNvPr id="119" name="n_1mainValue【道路】&#10;一人当たり延長"/>
        <xdr:cNvSpPr txBox="1"/>
      </xdr:nvSpPr>
      <xdr:spPr>
        <a:xfrm>
          <a:off x="9391727" y="69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0"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150041</xdr:rowOff>
    </xdr:from>
    <xdr:to>
      <xdr:col>24</xdr:col>
      <xdr:colOff>114300</xdr:colOff>
      <xdr:row>58</xdr:row>
      <xdr:rowOff>80191</xdr:rowOff>
    </xdr:to>
    <xdr:sp macro="" textlink="">
      <xdr:nvSpPr>
        <xdr:cNvPr id="159" name="楕円 158"/>
        <xdr:cNvSpPr/>
      </xdr:nvSpPr>
      <xdr:spPr>
        <a:xfrm>
          <a:off x="4584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1468</xdr:rowOff>
    </xdr:from>
    <xdr:ext cx="405111" cy="259045"/>
    <xdr:sp macro="" textlink="">
      <xdr:nvSpPr>
        <xdr:cNvPr id="160" name="【橋りょう・トンネル】&#10;有形固定資産減価償却率該当値テキスト"/>
        <xdr:cNvSpPr txBox="1"/>
      </xdr:nvSpPr>
      <xdr:spPr>
        <a:xfrm>
          <a:off x="4673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164737</xdr:rowOff>
    </xdr:from>
    <xdr:to>
      <xdr:col>20</xdr:col>
      <xdr:colOff>38100</xdr:colOff>
      <xdr:row>58</xdr:row>
      <xdr:rowOff>94887</xdr:rowOff>
    </xdr:to>
    <xdr:sp macro="" textlink="">
      <xdr:nvSpPr>
        <xdr:cNvPr id="161" name="楕円 160"/>
        <xdr:cNvSpPr/>
      </xdr:nvSpPr>
      <xdr:spPr>
        <a:xfrm>
          <a:off x="3746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29391</xdr:rowOff>
    </xdr:from>
    <xdr:to>
      <xdr:col>24</xdr:col>
      <xdr:colOff>63500</xdr:colOff>
      <xdr:row>58</xdr:row>
      <xdr:rowOff>44087</xdr:rowOff>
    </xdr:to>
    <xdr:cxnSp macro="">
      <xdr:nvCxnSpPr>
        <xdr:cNvPr id="162" name="直線コネクタ 161"/>
        <xdr:cNvCxnSpPr/>
      </xdr:nvCxnSpPr>
      <xdr:spPr>
        <a:xfrm flipV="1">
          <a:off x="3797300" y="99734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63"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111414</xdr:rowOff>
    </xdr:from>
    <xdr:ext cx="405111" cy="259045"/>
    <xdr:sp macro="" textlink="">
      <xdr:nvSpPr>
        <xdr:cNvPr id="165" name="n_1mainValue【橋りょう・トンネル】&#10;有形固定資産減価償却率"/>
        <xdr:cNvSpPr txBox="1"/>
      </xdr:nvSpPr>
      <xdr:spPr>
        <a:xfrm>
          <a:off x="35820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194"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167797</xdr:rowOff>
    </xdr:from>
    <xdr:to>
      <xdr:col>55</xdr:col>
      <xdr:colOff>50800</xdr:colOff>
      <xdr:row>64</xdr:row>
      <xdr:rowOff>97947</xdr:rowOff>
    </xdr:to>
    <xdr:sp macro="" textlink="">
      <xdr:nvSpPr>
        <xdr:cNvPr id="203" name="楕円 202"/>
        <xdr:cNvSpPr/>
      </xdr:nvSpPr>
      <xdr:spPr>
        <a:xfrm>
          <a:off x="10426700" y="109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82724</xdr:rowOff>
    </xdr:from>
    <xdr:ext cx="534377" cy="259045"/>
    <xdr:sp macro="" textlink="">
      <xdr:nvSpPr>
        <xdr:cNvPr id="204" name="【橋りょう・トンネル】&#10;一人当たり有形固定資産（償却資産）額該当値テキスト"/>
        <xdr:cNvSpPr txBox="1"/>
      </xdr:nvSpPr>
      <xdr:spPr>
        <a:xfrm>
          <a:off x="10515600" y="108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167725</xdr:rowOff>
    </xdr:from>
    <xdr:to>
      <xdr:col>50</xdr:col>
      <xdr:colOff>165100</xdr:colOff>
      <xdr:row>64</xdr:row>
      <xdr:rowOff>97875</xdr:rowOff>
    </xdr:to>
    <xdr:sp macro="" textlink="">
      <xdr:nvSpPr>
        <xdr:cNvPr id="205" name="楕円 204"/>
        <xdr:cNvSpPr/>
      </xdr:nvSpPr>
      <xdr:spPr>
        <a:xfrm>
          <a:off x="9588500" y="109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47075</xdr:rowOff>
    </xdr:from>
    <xdr:to>
      <xdr:col>55</xdr:col>
      <xdr:colOff>0</xdr:colOff>
      <xdr:row>64</xdr:row>
      <xdr:rowOff>47147</xdr:rowOff>
    </xdr:to>
    <xdr:cxnSp macro="">
      <xdr:nvCxnSpPr>
        <xdr:cNvPr id="206" name="直線コネクタ 205"/>
        <xdr:cNvCxnSpPr/>
      </xdr:nvCxnSpPr>
      <xdr:spPr>
        <a:xfrm>
          <a:off x="9639300" y="11019875"/>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07"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89002</xdr:rowOff>
    </xdr:from>
    <xdr:ext cx="534377" cy="259045"/>
    <xdr:sp macro="" textlink="">
      <xdr:nvSpPr>
        <xdr:cNvPr id="209" name="n_1mainValue【橋りょう・トンネル】&#10;一人当たり有形固定資産（償却資産）額"/>
        <xdr:cNvSpPr txBox="1"/>
      </xdr:nvSpPr>
      <xdr:spPr>
        <a:xfrm>
          <a:off x="9359411" y="110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39"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76836</xdr:rowOff>
    </xdr:from>
    <xdr:to>
      <xdr:col>24</xdr:col>
      <xdr:colOff>114300</xdr:colOff>
      <xdr:row>84</xdr:row>
      <xdr:rowOff>6986</xdr:rowOff>
    </xdr:to>
    <xdr:sp macro="" textlink="">
      <xdr:nvSpPr>
        <xdr:cNvPr id="248" name="楕円 247"/>
        <xdr:cNvSpPr/>
      </xdr:nvSpPr>
      <xdr:spPr>
        <a:xfrm>
          <a:off x="4584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55263</xdr:rowOff>
    </xdr:from>
    <xdr:ext cx="405111" cy="259045"/>
    <xdr:sp macro="" textlink="">
      <xdr:nvSpPr>
        <xdr:cNvPr id="249" name="【公営住宅】&#10;有形固定資産減価償却率該当値テキスト"/>
        <xdr:cNvSpPr txBox="1"/>
      </xdr:nvSpPr>
      <xdr:spPr>
        <a:xfrm>
          <a:off x="4673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250" name="楕円 249"/>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127636</xdr:rowOff>
    </xdr:from>
    <xdr:to>
      <xdr:col>24</xdr:col>
      <xdr:colOff>63500</xdr:colOff>
      <xdr:row>83</xdr:row>
      <xdr:rowOff>165736</xdr:rowOff>
    </xdr:to>
    <xdr:cxnSp macro="">
      <xdr:nvCxnSpPr>
        <xdr:cNvPr id="251" name="直線コネクタ 250"/>
        <xdr:cNvCxnSpPr/>
      </xdr:nvCxnSpPr>
      <xdr:spPr>
        <a:xfrm flipV="1">
          <a:off x="3797300" y="143579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78757</xdr:rowOff>
    </xdr:from>
    <xdr:ext cx="405111" cy="259045"/>
    <xdr:sp macro="" textlink="">
      <xdr:nvSpPr>
        <xdr:cNvPr id="252" name="n_1ave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36213</xdr:rowOff>
    </xdr:from>
    <xdr:ext cx="405111" cy="259045"/>
    <xdr:sp macro="" textlink="">
      <xdr:nvSpPr>
        <xdr:cNvPr id="254" name="n_1mainValue【公営住宅】&#10;有形固定資産減価償却率"/>
        <xdr:cNvSpPr txBox="1"/>
      </xdr:nvSpPr>
      <xdr:spPr>
        <a:xfrm>
          <a:off x="3582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71882</xdr:rowOff>
    </xdr:from>
    <xdr:to>
      <xdr:col>55</xdr:col>
      <xdr:colOff>50800</xdr:colOff>
      <xdr:row>85</xdr:row>
      <xdr:rowOff>2032</xdr:rowOff>
    </xdr:to>
    <xdr:sp macro="" textlink="">
      <xdr:nvSpPr>
        <xdr:cNvPr id="292" name="楕円 291"/>
        <xdr:cNvSpPr/>
      </xdr:nvSpPr>
      <xdr:spPr>
        <a:xfrm>
          <a:off x="10426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50309</xdr:rowOff>
    </xdr:from>
    <xdr:ext cx="469744" cy="259045"/>
    <xdr:sp macro="" textlink="">
      <xdr:nvSpPr>
        <xdr:cNvPr id="293" name="【公営住宅】&#10;一人当たり面積該当値テキスト"/>
        <xdr:cNvSpPr txBox="1"/>
      </xdr:nvSpPr>
      <xdr:spPr>
        <a:xfrm>
          <a:off x="105156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294" name="楕円 293"/>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121920</xdr:rowOff>
    </xdr:from>
    <xdr:to>
      <xdr:col>55</xdr:col>
      <xdr:colOff>0</xdr:colOff>
      <xdr:row>84</xdr:row>
      <xdr:rowOff>122682</xdr:rowOff>
    </xdr:to>
    <xdr:cxnSp macro="">
      <xdr:nvCxnSpPr>
        <xdr:cNvPr id="295" name="直線コネクタ 294"/>
        <xdr:cNvCxnSpPr/>
      </xdr:nvCxnSpPr>
      <xdr:spPr>
        <a:xfrm>
          <a:off x="9639300" y="145237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298" name="n_1mainValue【公営住宅】&#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5" name="直線コネクタ 3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6" name="テキスト ボックス 3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7" name="直線コネクタ 3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8" name="テキスト ボックス 3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9" name="直線コネクタ 3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0" name="テキスト ボックス 3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1" name="直線コネクタ 3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2" name="テキスト ボックス 3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3" name="直線コネクタ 3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4" name="テキスト ボックス 3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5" name="直線コネクタ 3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6" name="テキスト ボックス 3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7" name="直線コネクタ 3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8" name="テキスト ボックス 3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40" name="直線コネクタ 339"/>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41"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42" name="直線コネクタ 341"/>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4" name="直線コネクタ 3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45"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46" name="フローチャート: 判断 345"/>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47" name="フローチャート: 判断 34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48" name="フローチャート: 判断 347"/>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9" name="テキスト ボックス 3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0" name="テキスト ボックス 3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1" name="テキスト ボックス 3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2" name="テキスト ボックス 3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3" name="テキスト ボックス 3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54" name="楕円 353"/>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355" name="【認定こども園・幼稚園・保育所】&#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136434</xdr:rowOff>
    </xdr:from>
    <xdr:to>
      <xdr:col>81</xdr:col>
      <xdr:colOff>101600</xdr:colOff>
      <xdr:row>39</xdr:row>
      <xdr:rowOff>66584</xdr:rowOff>
    </xdr:to>
    <xdr:sp macro="" textlink="">
      <xdr:nvSpPr>
        <xdr:cNvPr id="356" name="楕円 355"/>
        <xdr:cNvSpPr/>
      </xdr:nvSpPr>
      <xdr:spPr>
        <a:xfrm>
          <a:off x="15430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15784</xdr:rowOff>
    </xdr:to>
    <xdr:cxnSp macro="">
      <xdr:nvCxnSpPr>
        <xdr:cNvPr id="357" name="直線コネクタ 356"/>
        <xdr:cNvCxnSpPr/>
      </xdr:nvCxnSpPr>
      <xdr:spPr>
        <a:xfrm flipV="1">
          <a:off x="15481300" y="665988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5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5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57711</xdr:rowOff>
    </xdr:from>
    <xdr:ext cx="405111" cy="259045"/>
    <xdr:sp macro="" textlink="">
      <xdr:nvSpPr>
        <xdr:cNvPr id="360" name="n_1mainValue【認定こども園・幼稚園・保育所】&#10;有形固定資産減価償却率"/>
        <xdr:cNvSpPr txBox="1"/>
      </xdr:nvSpPr>
      <xdr:spPr>
        <a:xfrm>
          <a:off x="15266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8" name="正方形/長方形 3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9" name="テキスト ボックス 3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0" name="直線コネクタ 3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1" name="直線コネクタ 37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2" name="テキスト ボックス 37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3" name="直線コネクタ 37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4" name="テキスト ボックス 37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5" name="直線コネクタ 37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6" name="テキスト ボックス 37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7" name="直線コネクタ 37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8" name="テキスト ボックス 37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9" name="直線コネクタ 37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0" name="テキスト ボックス 37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1" name="直線コネクタ 38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2" name="テキスト ボックス 38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86" name="直線コネクタ 385"/>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87"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88" name="直線コネクタ 387"/>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89"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90" name="直線コネクタ 389"/>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9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92" name="フローチャート: 判断 39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93" name="フローチャート: 判断 392"/>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94" name="フローチャート: 判断 393"/>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89081</xdr:rowOff>
    </xdr:from>
    <xdr:to>
      <xdr:col>116</xdr:col>
      <xdr:colOff>114300</xdr:colOff>
      <xdr:row>38</xdr:row>
      <xdr:rowOff>19231</xdr:rowOff>
    </xdr:to>
    <xdr:sp macro="" textlink="">
      <xdr:nvSpPr>
        <xdr:cNvPr id="400" name="楕円 399"/>
        <xdr:cNvSpPr/>
      </xdr:nvSpPr>
      <xdr:spPr>
        <a:xfrm>
          <a:off x="22110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111958</xdr:rowOff>
    </xdr:from>
    <xdr:ext cx="469744" cy="259045"/>
    <xdr:sp macro="" textlink="">
      <xdr:nvSpPr>
        <xdr:cNvPr id="401" name="【認定こども園・幼稚園・保育所】&#10;一人当たり面積該当値テキスト"/>
        <xdr:cNvSpPr txBox="1"/>
      </xdr:nvSpPr>
      <xdr:spPr>
        <a:xfrm>
          <a:off x="22199600"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85816</xdr:rowOff>
    </xdr:from>
    <xdr:to>
      <xdr:col>112</xdr:col>
      <xdr:colOff>38100</xdr:colOff>
      <xdr:row>38</xdr:row>
      <xdr:rowOff>15966</xdr:rowOff>
    </xdr:to>
    <xdr:sp macro="" textlink="">
      <xdr:nvSpPr>
        <xdr:cNvPr id="402" name="楕円 401"/>
        <xdr:cNvSpPr/>
      </xdr:nvSpPr>
      <xdr:spPr>
        <a:xfrm>
          <a:off x="2127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136616</xdr:rowOff>
    </xdr:from>
    <xdr:to>
      <xdr:col>116</xdr:col>
      <xdr:colOff>63500</xdr:colOff>
      <xdr:row>37</xdr:row>
      <xdr:rowOff>139881</xdr:rowOff>
    </xdr:to>
    <xdr:cxnSp macro="">
      <xdr:nvCxnSpPr>
        <xdr:cNvPr id="403" name="直線コネクタ 402"/>
        <xdr:cNvCxnSpPr/>
      </xdr:nvCxnSpPr>
      <xdr:spPr>
        <a:xfrm>
          <a:off x="21323300" y="64802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04"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05"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32493</xdr:rowOff>
    </xdr:from>
    <xdr:ext cx="469744" cy="259045"/>
    <xdr:sp macro="" textlink="">
      <xdr:nvSpPr>
        <xdr:cNvPr id="406" name="n_1main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9" name="テキスト ボックス 4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9" name="テキスト ボックス 4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33" name="直線コネクタ 432"/>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35" name="直線コネクタ 4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36"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37" name="直線コネクタ 43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39" name="フローチャート: 判断 4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40" name="フローチャート: 判断 439"/>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1" name="フローチャート: 判断 4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47" name="楕円 446"/>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108874</xdr:rowOff>
    </xdr:from>
    <xdr:ext cx="405111" cy="259045"/>
    <xdr:sp macro="" textlink="">
      <xdr:nvSpPr>
        <xdr:cNvPr id="448" name="【学校施設】&#10;有形固定資産減価償却率該当値テキスト"/>
        <xdr:cNvSpPr txBox="1"/>
      </xdr:nvSpPr>
      <xdr:spPr>
        <a:xfrm>
          <a:off x="16357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49" name="楕円 448"/>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84909</xdr:rowOff>
    </xdr:to>
    <xdr:cxnSp macro="">
      <xdr:nvCxnSpPr>
        <xdr:cNvPr id="450" name="直線コネクタ 449"/>
        <xdr:cNvCxnSpPr/>
      </xdr:nvCxnSpPr>
      <xdr:spPr>
        <a:xfrm flipV="1">
          <a:off x="15481300" y="102967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51"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2"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53" name="n_1mainValue【学校施設】&#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4" name="テキスト ボックス 4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5" name="直線コネクタ 4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6" name="テキスト ボックス 4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7" name="直線コネクタ 4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8" name="テキスト ボックス 4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9" name="直線コネクタ 4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0" name="テキスト ボックス 4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1" name="直線コネクタ 4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2" name="テキスト ボックス 4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76" name="直線コネクタ 475"/>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77"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78" name="直線コネクタ 477"/>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79"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80" name="直線コネクタ 479"/>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81"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82" name="フローチャート: 判断 481"/>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83" name="フローチャート: 判断 482"/>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84" name="フローチャート: 判断 483"/>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146253</xdr:rowOff>
    </xdr:from>
    <xdr:to>
      <xdr:col>116</xdr:col>
      <xdr:colOff>114300</xdr:colOff>
      <xdr:row>63</xdr:row>
      <xdr:rowOff>76403</xdr:rowOff>
    </xdr:to>
    <xdr:sp macro="" textlink="">
      <xdr:nvSpPr>
        <xdr:cNvPr id="490" name="楕円 489"/>
        <xdr:cNvSpPr/>
      </xdr:nvSpPr>
      <xdr:spPr>
        <a:xfrm>
          <a:off x="221107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61180</xdr:rowOff>
    </xdr:from>
    <xdr:ext cx="469744" cy="259045"/>
    <xdr:sp macro="" textlink="">
      <xdr:nvSpPr>
        <xdr:cNvPr id="491" name="【学校施設】&#10;一人当たり面積該当値テキスト"/>
        <xdr:cNvSpPr txBox="1"/>
      </xdr:nvSpPr>
      <xdr:spPr>
        <a:xfrm>
          <a:off x="22199600" y="1069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144425</xdr:rowOff>
    </xdr:from>
    <xdr:to>
      <xdr:col>112</xdr:col>
      <xdr:colOff>38100</xdr:colOff>
      <xdr:row>63</xdr:row>
      <xdr:rowOff>74575</xdr:rowOff>
    </xdr:to>
    <xdr:sp macro="" textlink="">
      <xdr:nvSpPr>
        <xdr:cNvPr id="492" name="楕円 491"/>
        <xdr:cNvSpPr/>
      </xdr:nvSpPr>
      <xdr:spPr>
        <a:xfrm>
          <a:off x="21272500" y="107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23775</xdr:rowOff>
    </xdr:from>
    <xdr:to>
      <xdr:col>116</xdr:col>
      <xdr:colOff>63500</xdr:colOff>
      <xdr:row>63</xdr:row>
      <xdr:rowOff>25603</xdr:rowOff>
    </xdr:to>
    <xdr:cxnSp macro="">
      <xdr:nvCxnSpPr>
        <xdr:cNvPr id="493" name="直線コネクタ 492"/>
        <xdr:cNvCxnSpPr/>
      </xdr:nvCxnSpPr>
      <xdr:spPr>
        <a:xfrm>
          <a:off x="21323300" y="1082512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9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9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65702</xdr:rowOff>
    </xdr:from>
    <xdr:ext cx="469744" cy="259045"/>
    <xdr:sp macro="" textlink="">
      <xdr:nvSpPr>
        <xdr:cNvPr id="496" name="n_1mainValue【学校施設】&#10;一人当たり面積"/>
        <xdr:cNvSpPr txBox="1"/>
      </xdr:nvSpPr>
      <xdr:spPr>
        <a:xfrm>
          <a:off x="21075727" y="1086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類似団体の平均と比較すると、有形固定資産減価償却率が高くなっている施設は、橋梁・トンネルであり、低くなっている施設は、道路、公営住宅、認定こども園・幼稚園・保育所、学校施設となっている。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橋梁・トンネルについては、</a:t>
          </a:r>
          <a:r>
            <a:rPr kumimoji="1" lang="ja-JP" altLang="ja-JP" sz="1100" b="0" i="0" baseline="0">
              <a:solidFill>
                <a:schemeClr val="dk1"/>
              </a:solidFill>
              <a:effectLst/>
              <a:latin typeface="+mn-lt"/>
              <a:ea typeface="+mn-ea"/>
              <a:cs typeface="+mn-cs"/>
            </a:rPr>
            <a:t>被害を未然に防止すること及び</a:t>
          </a:r>
          <a:r>
            <a:rPr kumimoji="1" lang="ja-JP" altLang="en-US" sz="1100" b="0" i="0" baseline="0">
              <a:solidFill>
                <a:schemeClr val="dk1"/>
              </a:solidFill>
              <a:effectLst/>
              <a:latin typeface="+mn-lt"/>
              <a:ea typeface="+mn-ea"/>
              <a:cs typeface="+mn-cs"/>
            </a:rPr>
            <a:t>施設</a:t>
          </a:r>
          <a:r>
            <a:rPr kumimoji="1" lang="ja-JP" altLang="ja-JP" sz="1100" b="0" i="0" baseline="0">
              <a:solidFill>
                <a:schemeClr val="dk1"/>
              </a:solidFill>
              <a:effectLst/>
              <a:latin typeface="+mn-lt"/>
              <a:ea typeface="+mn-ea"/>
              <a:cs typeface="+mn-cs"/>
            </a:rPr>
            <a:t>の長寿命化を図るため</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年度から法定点検を実施し、点検のよる老朽・劣化の度合いに基づき改修を行っている。令和元年度からは二順目の点検を実施する予定である。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道路については、平成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年に舗装修繕計画を策定し、路面性状調査結果に基づき、計画的に改修・更新を行っているところである。公営住宅については、平成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年度に野洲市営住宅長寿命化計画を策定し、予防保全的な修繕や建築物の</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耐久性向上させるための改善事業を実施するとともに、老朽化著しい永原第二団地については実施設計後、建替え工事を予定している。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学校施設については、平成</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年度に野洲市小中学校施設保全計画を策定し、校舎・体育館等老朽化の著しい中主小及び野洲北中の大規模改修を令和元年度から予定しており、計画的に対応しているところである。</a:t>
          </a:r>
          <a:endPar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なお、</a:t>
          </a:r>
          <a:r>
            <a:rPr kumimoji="1" lang="en-US" altLang="ja-JP"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人当たりの面積等の数値は類似団体平均を下回っている施設が多く状況である。また、有形固定資産減価償却率が低い施設が多いが、</a:t>
          </a:r>
          <a:r>
            <a:rPr lang="ja-JP" altLang="ja-JP"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公共施設等総合管理計画に基づき</a:t>
          </a:r>
          <a:r>
            <a:rPr kumimoji="1"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各施設の適正な維持管理を</a:t>
          </a:r>
          <a:r>
            <a:rPr lang="ja-JP" altLang="en-US" sz="1100" b="0" i="0" baseline="0">
              <a:solidFill>
                <a:schemeClr val="dk1"/>
              </a:solidFill>
              <a:effectLst/>
              <a:latin typeface="+mn-lt"/>
              <a:ea typeface="+mn-ea"/>
              <a:cs typeface="+mn-cs"/>
            </a:rPr>
            <a:t>行ってい</a:t>
          </a:r>
          <a:r>
            <a:rPr lang="ja-JP" altLang="ja-JP" sz="1100" b="0" i="0" baseline="0">
              <a:solidFill>
                <a:schemeClr val="dk1"/>
              </a:solidFill>
              <a:effectLst/>
              <a:latin typeface="+mn-lt"/>
              <a:ea typeface="+mn-ea"/>
              <a:cs typeface="+mn-cs"/>
            </a:rPr>
            <a:t>く。</a:t>
          </a:r>
          <a:endParaRPr lang="ja-JP" altLang="ja-JP">
            <a:effectLst/>
          </a:endParaRPr>
        </a:p>
        <a:p>
          <a:r>
            <a:rPr kumimoji="1"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1" name="楕円 70"/>
        <xdr:cNvSpPr/>
      </xdr:nvSpPr>
      <xdr:spPr>
        <a:xfrm>
          <a:off x="4584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147518</xdr:rowOff>
    </xdr:from>
    <xdr:ext cx="405111" cy="259045"/>
    <xdr:sp macro="" textlink="">
      <xdr:nvSpPr>
        <xdr:cNvPr id="72" name="【図書館】&#10;有形固定資産減価償却率該当値テキスト"/>
        <xdr:cNvSpPr txBox="1"/>
      </xdr:nvSpPr>
      <xdr:spPr>
        <a:xfrm>
          <a:off x="4673600"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31931</xdr:rowOff>
    </xdr:from>
    <xdr:to>
      <xdr:col>20</xdr:col>
      <xdr:colOff>38100</xdr:colOff>
      <xdr:row>39</xdr:row>
      <xdr:rowOff>133531</xdr:rowOff>
    </xdr:to>
    <xdr:sp macro="" textlink="">
      <xdr:nvSpPr>
        <xdr:cNvPr id="73" name="楕円 72"/>
        <xdr:cNvSpPr/>
      </xdr:nvSpPr>
      <xdr:spPr>
        <a:xfrm>
          <a:off x="3746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48441</xdr:rowOff>
    </xdr:from>
    <xdr:to>
      <xdr:col>24</xdr:col>
      <xdr:colOff>63500</xdr:colOff>
      <xdr:row>39</xdr:row>
      <xdr:rowOff>82731</xdr:rowOff>
    </xdr:to>
    <xdr:cxnSp macro="">
      <xdr:nvCxnSpPr>
        <xdr:cNvPr id="74" name="直線コネクタ 73"/>
        <xdr:cNvCxnSpPr/>
      </xdr:nvCxnSpPr>
      <xdr:spPr>
        <a:xfrm flipV="1">
          <a:off x="3797300" y="67349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124658</xdr:rowOff>
    </xdr:from>
    <xdr:ext cx="405111" cy="259045"/>
    <xdr:sp macro="" textlink="">
      <xdr:nvSpPr>
        <xdr:cNvPr id="77" name="n_1mainValue【図書館】&#10;有形固定資産減価償却率"/>
        <xdr:cNvSpPr txBox="1"/>
      </xdr:nvSpPr>
      <xdr:spPr>
        <a:xfrm>
          <a:off x="35820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8"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17" name="楕円 116"/>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18" name="【図書館】&#10;一人当たり面積該当値テキスト"/>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49893</xdr:rowOff>
    </xdr:from>
    <xdr:to>
      <xdr:col>50</xdr:col>
      <xdr:colOff>165100</xdr:colOff>
      <xdr:row>37</xdr:row>
      <xdr:rowOff>151493</xdr:rowOff>
    </xdr:to>
    <xdr:sp macro="" textlink="">
      <xdr:nvSpPr>
        <xdr:cNvPr id="119" name="楕円 118"/>
        <xdr:cNvSpPr/>
      </xdr:nvSpPr>
      <xdr:spPr>
        <a:xfrm>
          <a:off x="958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111578</xdr:rowOff>
    </xdr:to>
    <xdr:cxnSp macro="">
      <xdr:nvCxnSpPr>
        <xdr:cNvPr id="120" name="直線コネクタ 119"/>
        <xdr:cNvCxnSpPr/>
      </xdr:nvCxnSpPr>
      <xdr:spPr>
        <a:xfrm>
          <a:off x="9639300" y="6444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168020</xdr:rowOff>
    </xdr:from>
    <xdr:ext cx="469744" cy="259045"/>
    <xdr:sp macro="" textlink="">
      <xdr:nvSpPr>
        <xdr:cNvPr id="123" name="n_1main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xdr:rowOff>
    </xdr:from>
    <xdr:to>
      <xdr:col>24</xdr:col>
      <xdr:colOff>114300</xdr:colOff>
      <xdr:row>62</xdr:row>
      <xdr:rowOff>103378</xdr:rowOff>
    </xdr:to>
    <xdr:sp macro="" textlink="">
      <xdr:nvSpPr>
        <xdr:cNvPr id="160" name="楕円 159"/>
        <xdr:cNvSpPr/>
      </xdr:nvSpPr>
      <xdr:spPr>
        <a:xfrm>
          <a:off x="4584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151655</xdr:rowOff>
    </xdr:from>
    <xdr:ext cx="405111" cy="259045"/>
    <xdr:sp macro="" textlink="">
      <xdr:nvSpPr>
        <xdr:cNvPr id="161" name="【体育館・プール】&#10;有形固定資産減価償却率該当値テキスト"/>
        <xdr:cNvSpPr txBox="1"/>
      </xdr:nvSpPr>
      <xdr:spPr>
        <a:xfrm>
          <a:off x="4673600"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42926</xdr:rowOff>
    </xdr:from>
    <xdr:to>
      <xdr:col>20</xdr:col>
      <xdr:colOff>38100</xdr:colOff>
      <xdr:row>62</xdr:row>
      <xdr:rowOff>144526</xdr:rowOff>
    </xdr:to>
    <xdr:sp macro="" textlink="">
      <xdr:nvSpPr>
        <xdr:cNvPr id="162" name="楕円 161"/>
        <xdr:cNvSpPr/>
      </xdr:nvSpPr>
      <xdr:spPr>
        <a:xfrm>
          <a:off x="3746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52578</xdr:rowOff>
    </xdr:from>
    <xdr:to>
      <xdr:col>24</xdr:col>
      <xdr:colOff>63500</xdr:colOff>
      <xdr:row>62</xdr:row>
      <xdr:rowOff>93726</xdr:rowOff>
    </xdr:to>
    <xdr:cxnSp macro="">
      <xdr:nvCxnSpPr>
        <xdr:cNvPr id="163" name="直線コネクタ 162"/>
        <xdr:cNvCxnSpPr/>
      </xdr:nvCxnSpPr>
      <xdr:spPr>
        <a:xfrm flipV="1">
          <a:off x="3797300" y="1068247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4"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135653</xdr:rowOff>
    </xdr:from>
    <xdr:ext cx="405111" cy="259045"/>
    <xdr:sp macro="" textlink="">
      <xdr:nvSpPr>
        <xdr:cNvPr id="166" name="n_1mainValue【体育館・プール】&#10;有形固定資産減価償却率"/>
        <xdr:cNvSpPr txBox="1"/>
      </xdr:nvSpPr>
      <xdr:spPr>
        <a:xfrm>
          <a:off x="3582044" y="1076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95"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04" name="楕円 203"/>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05"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06" name="楕円 205"/>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07" name="直線コネクタ 206"/>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08"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10"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40"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109220</xdr:rowOff>
    </xdr:from>
    <xdr:to>
      <xdr:col>24</xdr:col>
      <xdr:colOff>114300</xdr:colOff>
      <xdr:row>86</xdr:row>
      <xdr:rowOff>39370</xdr:rowOff>
    </xdr:to>
    <xdr:sp macro="" textlink="">
      <xdr:nvSpPr>
        <xdr:cNvPr id="249" name="楕円 248"/>
        <xdr:cNvSpPr/>
      </xdr:nvSpPr>
      <xdr:spPr>
        <a:xfrm>
          <a:off x="4584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24147</xdr:rowOff>
    </xdr:from>
    <xdr:ext cx="405111" cy="259045"/>
    <xdr:sp macro="" textlink="">
      <xdr:nvSpPr>
        <xdr:cNvPr id="250" name="【福祉施設】&#10;有形固定資産減価償却率該当値テキスト"/>
        <xdr:cNvSpPr txBox="1"/>
      </xdr:nvSpPr>
      <xdr:spPr>
        <a:xfrm>
          <a:off x="4673600" y="1459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8255</xdr:rowOff>
    </xdr:from>
    <xdr:to>
      <xdr:col>20</xdr:col>
      <xdr:colOff>38100</xdr:colOff>
      <xdr:row>86</xdr:row>
      <xdr:rowOff>109855</xdr:rowOff>
    </xdr:to>
    <xdr:sp macro="" textlink="">
      <xdr:nvSpPr>
        <xdr:cNvPr id="251" name="楕円 250"/>
        <xdr:cNvSpPr/>
      </xdr:nvSpPr>
      <xdr:spPr>
        <a:xfrm>
          <a:off x="3746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160020</xdr:rowOff>
    </xdr:from>
    <xdr:to>
      <xdr:col>24</xdr:col>
      <xdr:colOff>63500</xdr:colOff>
      <xdr:row>86</xdr:row>
      <xdr:rowOff>59055</xdr:rowOff>
    </xdr:to>
    <xdr:cxnSp macro="">
      <xdr:nvCxnSpPr>
        <xdr:cNvPr id="252" name="直線コネクタ 251"/>
        <xdr:cNvCxnSpPr/>
      </xdr:nvCxnSpPr>
      <xdr:spPr>
        <a:xfrm flipV="1">
          <a:off x="3797300" y="147332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53"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100982</xdr:rowOff>
    </xdr:from>
    <xdr:ext cx="405111" cy="259045"/>
    <xdr:sp macro="" textlink="">
      <xdr:nvSpPr>
        <xdr:cNvPr id="255" name="n_1mainValue【福祉施設】&#10;有形固定資産減価償却率"/>
        <xdr:cNvSpPr txBox="1"/>
      </xdr:nvSpPr>
      <xdr:spPr>
        <a:xfrm>
          <a:off x="35820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39306</xdr:rowOff>
    </xdr:from>
    <xdr:to>
      <xdr:col>55</xdr:col>
      <xdr:colOff>50800</xdr:colOff>
      <xdr:row>85</xdr:row>
      <xdr:rowOff>140906</xdr:rowOff>
    </xdr:to>
    <xdr:sp macro="" textlink="">
      <xdr:nvSpPr>
        <xdr:cNvPr id="289" name="楕円 288"/>
        <xdr:cNvSpPr/>
      </xdr:nvSpPr>
      <xdr:spPr>
        <a:xfrm>
          <a:off x="104267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125683</xdr:rowOff>
    </xdr:from>
    <xdr:ext cx="469744" cy="259045"/>
    <xdr:sp macro="" textlink="">
      <xdr:nvSpPr>
        <xdr:cNvPr id="290" name="【福祉施設】&#10;一人当たり面積該当値テキスト"/>
        <xdr:cNvSpPr txBox="1"/>
      </xdr:nvSpPr>
      <xdr:spPr>
        <a:xfrm>
          <a:off x="10515600" y="1452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39306</xdr:rowOff>
    </xdr:from>
    <xdr:to>
      <xdr:col>50</xdr:col>
      <xdr:colOff>165100</xdr:colOff>
      <xdr:row>85</xdr:row>
      <xdr:rowOff>140906</xdr:rowOff>
    </xdr:to>
    <xdr:sp macro="" textlink="">
      <xdr:nvSpPr>
        <xdr:cNvPr id="291" name="楕円 290"/>
        <xdr:cNvSpPr/>
      </xdr:nvSpPr>
      <xdr:spPr>
        <a:xfrm>
          <a:off x="95885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90106</xdr:rowOff>
    </xdr:from>
    <xdr:to>
      <xdr:col>55</xdr:col>
      <xdr:colOff>0</xdr:colOff>
      <xdr:row>85</xdr:row>
      <xdr:rowOff>90106</xdr:rowOff>
    </xdr:to>
    <xdr:cxnSp macro="">
      <xdr:nvCxnSpPr>
        <xdr:cNvPr id="292" name="直線コネクタ 291"/>
        <xdr:cNvCxnSpPr/>
      </xdr:nvCxnSpPr>
      <xdr:spPr>
        <a:xfrm>
          <a:off x="9639300" y="14663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132033</xdr:rowOff>
    </xdr:from>
    <xdr:ext cx="469744" cy="259045"/>
    <xdr:sp macro="" textlink="">
      <xdr:nvSpPr>
        <xdr:cNvPr id="295" name="n_1mainValue【福祉施設】&#10;一人当たり面積"/>
        <xdr:cNvSpPr txBox="1"/>
      </xdr:nvSpPr>
      <xdr:spPr>
        <a:xfrm>
          <a:off x="9391727" y="1470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18869</xdr:rowOff>
    </xdr:from>
    <xdr:to>
      <xdr:col>24</xdr:col>
      <xdr:colOff>114300</xdr:colOff>
      <xdr:row>103</xdr:row>
      <xdr:rowOff>120469</xdr:rowOff>
    </xdr:to>
    <xdr:sp macro="" textlink="">
      <xdr:nvSpPr>
        <xdr:cNvPr id="335" name="楕円 334"/>
        <xdr:cNvSpPr/>
      </xdr:nvSpPr>
      <xdr:spPr>
        <a:xfrm>
          <a:off x="45847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41746</xdr:rowOff>
    </xdr:from>
    <xdr:ext cx="405111" cy="259045"/>
    <xdr:sp macro="" textlink="">
      <xdr:nvSpPr>
        <xdr:cNvPr id="336" name="【市民会館】&#10;有形固定資産減価償却率該当値テキスト"/>
        <xdr:cNvSpPr txBox="1"/>
      </xdr:nvSpPr>
      <xdr:spPr>
        <a:xfrm>
          <a:off x="4673600" y="1752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56424</xdr:rowOff>
    </xdr:from>
    <xdr:to>
      <xdr:col>20</xdr:col>
      <xdr:colOff>38100</xdr:colOff>
      <xdr:row>103</xdr:row>
      <xdr:rowOff>158024</xdr:rowOff>
    </xdr:to>
    <xdr:sp macro="" textlink="">
      <xdr:nvSpPr>
        <xdr:cNvPr id="337" name="楕円 336"/>
        <xdr:cNvSpPr/>
      </xdr:nvSpPr>
      <xdr:spPr>
        <a:xfrm>
          <a:off x="3746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69669</xdr:rowOff>
    </xdr:from>
    <xdr:to>
      <xdr:col>24</xdr:col>
      <xdr:colOff>63500</xdr:colOff>
      <xdr:row>103</xdr:row>
      <xdr:rowOff>107224</xdr:rowOff>
    </xdr:to>
    <xdr:cxnSp macro="">
      <xdr:nvCxnSpPr>
        <xdr:cNvPr id="338" name="直線コネクタ 337"/>
        <xdr:cNvCxnSpPr/>
      </xdr:nvCxnSpPr>
      <xdr:spPr>
        <a:xfrm flipV="1">
          <a:off x="3797300" y="177290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3101</xdr:rowOff>
    </xdr:from>
    <xdr:ext cx="405111" cy="259045"/>
    <xdr:sp macro="" textlink="">
      <xdr:nvSpPr>
        <xdr:cNvPr id="341" name="n_1mainValue【市民会館】&#10;有形固定資産減価償却率"/>
        <xdr:cNvSpPr txBox="1"/>
      </xdr:nvSpPr>
      <xdr:spPr>
        <a:xfrm>
          <a:off x="3582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79" name="楕円 378"/>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380"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381" name="楕円 380"/>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49530</xdr:rowOff>
    </xdr:to>
    <xdr:cxnSp macro="">
      <xdr:nvCxnSpPr>
        <xdr:cNvPr id="382" name="直線コネクタ 381"/>
        <xdr:cNvCxnSpPr/>
      </xdr:nvCxnSpPr>
      <xdr:spPr>
        <a:xfrm>
          <a:off x="9639300" y="18047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383"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87647</xdr:rowOff>
    </xdr:from>
    <xdr:ext cx="469744" cy="259045"/>
    <xdr:sp macro="" textlink="">
      <xdr:nvSpPr>
        <xdr:cNvPr id="385" name="n_1main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16"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56424</xdr:rowOff>
    </xdr:from>
    <xdr:to>
      <xdr:col>85</xdr:col>
      <xdr:colOff>177800</xdr:colOff>
      <xdr:row>40</xdr:row>
      <xdr:rowOff>158024</xdr:rowOff>
    </xdr:to>
    <xdr:sp macro="" textlink="">
      <xdr:nvSpPr>
        <xdr:cNvPr id="425" name="楕円 424"/>
        <xdr:cNvSpPr/>
      </xdr:nvSpPr>
      <xdr:spPr>
        <a:xfrm>
          <a:off x="162687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34851</xdr:rowOff>
    </xdr:from>
    <xdr:ext cx="405111" cy="259045"/>
    <xdr:sp macro="" textlink="">
      <xdr:nvSpPr>
        <xdr:cNvPr id="426" name="【一般廃棄物処理施設】&#10;有形固定資産減価償却率該当値テキスト"/>
        <xdr:cNvSpPr txBox="1"/>
      </xdr:nvSpPr>
      <xdr:spPr>
        <a:xfrm>
          <a:off x="16357600"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427" name="楕円 426"/>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40</xdr:row>
      <xdr:rowOff>107224</xdr:rowOff>
    </xdr:to>
    <xdr:cxnSp macro="">
      <xdr:nvCxnSpPr>
        <xdr:cNvPr id="428" name="直線コネクタ 427"/>
        <xdr:cNvCxnSpPr/>
      </xdr:nvCxnSpPr>
      <xdr:spPr>
        <a:xfrm>
          <a:off x="15481300" y="6619059"/>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29"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145886</xdr:rowOff>
    </xdr:from>
    <xdr:ext cx="405111" cy="259045"/>
    <xdr:sp macro="" textlink="">
      <xdr:nvSpPr>
        <xdr:cNvPr id="431" name="n_1main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1717</xdr:rowOff>
    </xdr:from>
    <xdr:to>
      <xdr:col>116</xdr:col>
      <xdr:colOff>114300</xdr:colOff>
      <xdr:row>40</xdr:row>
      <xdr:rowOff>103317</xdr:rowOff>
    </xdr:to>
    <xdr:sp macro="" textlink="">
      <xdr:nvSpPr>
        <xdr:cNvPr id="471" name="楕円 470"/>
        <xdr:cNvSpPr/>
      </xdr:nvSpPr>
      <xdr:spPr>
        <a:xfrm>
          <a:off x="22110700" y="68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24594</xdr:rowOff>
    </xdr:from>
    <xdr:ext cx="599010" cy="259045"/>
    <xdr:sp macro="" textlink="">
      <xdr:nvSpPr>
        <xdr:cNvPr id="472" name="【一般廃棄物処理施設】&#10;一人当たり有形固定資産（償却資産）額該当値テキスト"/>
        <xdr:cNvSpPr txBox="1"/>
      </xdr:nvSpPr>
      <xdr:spPr>
        <a:xfrm>
          <a:off x="22199600" y="671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163566</xdr:rowOff>
    </xdr:from>
    <xdr:to>
      <xdr:col>112</xdr:col>
      <xdr:colOff>38100</xdr:colOff>
      <xdr:row>39</xdr:row>
      <xdr:rowOff>93716</xdr:rowOff>
    </xdr:to>
    <xdr:sp macro="" textlink="">
      <xdr:nvSpPr>
        <xdr:cNvPr id="473" name="楕円 472"/>
        <xdr:cNvSpPr/>
      </xdr:nvSpPr>
      <xdr:spPr>
        <a:xfrm>
          <a:off x="21272500" y="66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42916</xdr:rowOff>
    </xdr:from>
    <xdr:to>
      <xdr:col>116</xdr:col>
      <xdr:colOff>63500</xdr:colOff>
      <xdr:row>40</xdr:row>
      <xdr:rowOff>52517</xdr:rowOff>
    </xdr:to>
    <xdr:cxnSp macro="">
      <xdr:nvCxnSpPr>
        <xdr:cNvPr id="474" name="直線コネクタ 473"/>
        <xdr:cNvCxnSpPr/>
      </xdr:nvCxnSpPr>
      <xdr:spPr>
        <a:xfrm>
          <a:off x="21323300" y="6729466"/>
          <a:ext cx="8382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110243</xdr:rowOff>
    </xdr:from>
    <xdr:ext cx="599010" cy="259045"/>
    <xdr:sp macro="" textlink="">
      <xdr:nvSpPr>
        <xdr:cNvPr id="477" name="n_1mainValue【一般廃棄物処理施設】&#10;一人当たり有形固定資産（償却資産）額"/>
        <xdr:cNvSpPr txBox="1"/>
      </xdr:nvSpPr>
      <xdr:spPr>
        <a:xfrm>
          <a:off x="21011095" y="64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0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145143</xdr:rowOff>
    </xdr:from>
    <xdr:to>
      <xdr:col>85</xdr:col>
      <xdr:colOff>177800</xdr:colOff>
      <xdr:row>59</xdr:row>
      <xdr:rowOff>75293</xdr:rowOff>
    </xdr:to>
    <xdr:sp macro="" textlink="">
      <xdr:nvSpPr>
        <xdr:cNvPr id="517" name="楕円 516"/>
        <xdr:cNvSpPr/>
      </xdr:nvSpPr>
      <xdr:spPr>
        <a:xfrm>
          <a:off x="16268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168020</xdr:rowOff>
    </xdr:from>
    <xdr:ext cx="405111" cy="259045"/>
    <xdr:sp macro="" textlink="">
      <xdr:nvSpPr>
        <xdr:cNvPr id="518" name="【保健センター・保健所】&#10;有形固定資産減価償却率該当値テキスト"/>
        <xdr:cNvSpPr txBox="1"/>
      </xdr:nvSpPr>
      <xdr:spPr>
        <a:xfrm>
          <a:off x="16357600" y="99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519" name="楕円 518"/>
        <xdr:cNvSpPr/>
      </xdr:nvSpPr>
      <xdr:spPr>
        <a:xfrm>
          <a:off x="15430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24493</xdr:rowOff>
    </xdr:from>
    <xdr:to>
      <xdr:col>85</xdr:col>
      <xdr:colOff>127000</xdr:colOff>
      <xdr:row>59</xdr:row>
      <xdr:rowOff>63681</xdr:rowOff>
    </xdr:to>
    <xdr:cxnSp macro="">
      <xdr:nvCxnSpPr>
        <xdr:cNvPr id="520" name="直線コネクタ 519"/>
        <xdr:cNvCxnSpPr/>
      </xdr:nvCxnSpPr>
      <xdr:spPr>
        <a:xfrm flipV="1">
          <a:off x="15481300" y="101400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2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131008</xdr:rowOff>
    </xdr:from>
    <xdr:ext cx="405111" cy="259045"/>
    <xdr:sp macro="" textlink="">
      <xdr:nvSpPr>
        <xdr:cNvPr id="523" name="n_1mainValue【保健センター・保健所】&#10;有形固定資産減価償却率"/>
        <xdr:cNvSpPr txBox="1"/>
      </xdr:nvSpPr>
      <xdr:spPr>
        <a:xfrm>
          <a:off x="15266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50"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559" name="楕円 558"/>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560" name="【保健センター・保健所】&#10;一人当たり面積該当値テキスト"/>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116078</xdr:rowOff>
    </xdr:from>
    <xdr:to>
      <xdr:col>112</xdr:col>
      <xdr:colOff>38100</xdr:colOff>
      <xdr:row>62</xdr:row>
      <xdr:rowOff>46228</xdr:rowOff>
    </xdr:to>
    <xdr:sp macro="" textlink="">
      <xdr:nvSpPr>
        <xdr:cNvPr id="561" name="楕円 560"/>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61</xdr:row>
      <xdr:rowOff>166878</xdr:rowOff>
    </xdr:to>
    <xdr:cxnSp macro="">
      <xdr:nvCxnSpPr>
        <xdr:cNvPr id="562" name="直線コネクタ 561"/>
        <xdr:cNvCxnSpPr/>
      </xdr:nvCxnSpPr>
      <xdr:spPr>
        <a:xfrm>
          <a:off x="21323300" y="10625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63"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62755</xdr:rowOff>
    </xdr:from>
    <xdr:ext cx="469744" cy="259045"/>
    <xdr:sp macro="" textlink="">
      <xdr:nvSpPr>
        <xdr:cNvPr id="565" name="n_1main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155501</xdr:rowOff>
    </xdr:from>
    <xdr:ext cx="405111" cy="259045"/>
    <xdr:sp macro="" textlink="">
      <xdr:nvSpPr>
        <xdr:cNvPr id="596" name="【消防施設】&#10;有形固定資産減価償却率平均値テキスト"/>
        <xdr:cNvSpPr txBox="1"/>
      </xdr:nvSpPr>
      <xdr:spPr>
        <a:xfrm>
          <a:off x="16357600" y="1387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75474</xdr:rowOff>
    </xdr:from>
    <xdr:to>
      <xdr:col>85</xdr:col>
      <xdr:colOff>177800</xdr:colOff>
      <xdr:row>85</xdr:row>
      <xdr:rowOff>5624</xdr:rowOff>
    </xdr:to>
    <xdr:sp macro="" textlink="">
      <xdr:nvSpPr>
        <xdr:cNvPr id="605" name="楕円 604"/>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53901</xdr:rowOff>
    </xdr:from>
    <xdr:ext cx="405111" cy="259045"/>
    <xdr:sp macro="" textlink="">
      <xdr:nvSpPr>
        <xdr:cNvPr id="606" name="【消防施設】&#10;有形固定資産減価償却率該当値テキスト"/>
        <xdr:cNvSpPr txBox="1"/>
      </xdr:nvSpPr>
      <xdr:spPr>
        <a:xfrm>
          <a:off x="16357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07" name="楕円 606"/>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84</xdr:row>
      <xdr:rowOff>126274</xdr:rowOff>
    </xdr:to>
    <xdr:cxnSp macro="">
      <xdr:nvCxnSpPr>
        <xdr:cNvPr id="608" name="直線コネクタ 607"/>
        <xdr:cNvCxnSpPr/>
      </xdr:nvCxnSpPr>
      <xdr:spPr>
        <a:xfrm>
          <a:off x="15481300" y="14222730"/>
          <a:ext cx="8382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11"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38"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47" name="楕円 646"/>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648" name="【消防施設】&#10;一人当たり面積該当値テキスト"/>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49" name="楕円 648"/>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650" name="直線コネクタ 649"/>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51"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653"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8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53158</xdr:rowOff>
    </xdr:from>
    <xdr:to>
      <xdr:col>85</xdr:col>
      <xdr:colOff>177800</xdr:colOff>
      <xdr:row>102</xdr:row>
      <xdr:rowOff>154758</xdr:rowOff>
    </xdr:to>
    <xdr:sp macro="" textlink="">
      <xdr:nvSpPr>
        <xdr:cNvPr id="693" name="楕円 692"/>
        <xdr:cNvSpPr/>
      </xdr:nvSpPr>
      <xdr:spPr>
        <a:xfrm>
          <a:off x="162687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76035</xdr:rowOff>
    </xdr:from>
    <xdr:ext cx="405111" cy="259045"/>
    <xdr:sp macro="" textlink="">
      <xdr:nvSpPr>
        <xdr:cNvPr id="694" name="【庁舎】&#10;有形固定資産減価償却率該当値テキスト"/>
        <xdr:cNvSpPr txBox="1"/>
      </xdr:nvSpPr>
      <xdr:spPr>
        <a:xfrm>
          <a:off x="16357600"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695" name="楕円 694"/>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103958</xdr:rowOff>
    </xdr:from>
    <xdr:to>
      <xdr:col>85</xdr:col>
      <xdr:colOff>127000</xdr:colOff>
      <xdr:row>102</xdr:row>
      <xdr:rowOff>128451</xdr:rowOff>
    </xdr:to>
    <xdr:cxnSp macro="">
      <xdr:nvCxnSpPr>
        <xdr:cNvPr id="696" name="直線コネクタ 695"/>
        <xdr:cNvCxnSpPr/>
      </xdr:nvCxnSpPr>
      <xdr:spPr>
        <a:xfrm flipV="1">
          <a:off x="15481300" y="175918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97"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699" name="n_1mainValue【庁舎】&#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726"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61976</xdr:rowOff>
    </xdr:from>
    <xdr:to>
      <xdr:col>116</xdr:col>
      <xdr:colOff>114300</xdr:colOff>
      <xdr:row>105</xdr:row>
      <xdr:rowOff>163576</xdr:rowOff>
    </xdr:to>
    <xdr:sp macro="" textlink="">
      <xdr:nvSpPr>
        <xdr:cNvPr id="735" name="楕円 734"/>
        <xdr:cNvSpPr/>
      </xdr:nvSpPr>
      <xdr:spPr>
        <a:xfrm>
          <a:off x="22110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40403</xdr:rowOff>
    </xdr:from>
    <xdr:ext cx="469744" cy="259045"/>
    <xdr:sp macro="" textlink="">
      <xdr:nvSpPr>
        <xdr:cNvPr id="736" name="【庁舎】&#10;一人当たり面積該当値テキスト"/>
        <xdr:cNvSpPr txBox="1"/>
      </xdr:nvSpPr>
      <xdr:spPr>
        <a:xfrm>
          <a:off x="221996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61976</xdr:rowOff>
    </xdr:from>
    <xdr:to>
      <xdr:col>112</xdr:col>
      <xdr:colOff>38100</xdr:colOff>
      <xdr:row>105</xdr:row>
      <xdr:rowOff>163576</xdr:rowOff>
    </xdr:to>
    <xdr:sp macro="" textlink="">
      <xdr:nvSpPr>
        <xdr:cNvPr id="737" name="楕円 736"/>
        <xdr:cNvSpPr/>
      </xdr:nvSpPr>
      <xdr:spPr>
        <a:xfrm>
          <a:off x="21272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112776</xdr:rowOff>
    </xdr:from>
    <xdr:to>
      <xdr:col>116</xdr:col>
      <xdr:colOff>63500</xdr:colOff>
      <xdr:row>105</xdr:row>
      <xdr:rowOff>112776</xdr:rowOff>
    </xdr:to>
    <xdr:cxnSp macro="">
      <xdr:nvCxnSpPr>
        <xdr:cNvPr id="738" name="直線コネクタ 737"/>
        <xdr:cNvCxnSpPr/>
      </xdr:nvCxnSpPr>
      <xdr:spPr>
        <a:xfrm>
          <a:off x="21323300" y="18115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154703</xdr:rowOff>
    </xdr:from>
    <xdr:ext cx="469744" cy="259045"/>
    <xdr:sp macro="" textlink="">
      <xdr:nvSpPr>
        <xdr:cNvPr id="741" name="n_1mainValue【庁舎】&#10;一人当たり面積"/>
        <xdr:cNvSpPr txBox="1"/>
      </xdr:nvSpPr>
      <xdr:spPr>
        <a:xfrm>
          <a:off x="21075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類似団体の平均と比較すると、有形固定資産減価償却率が高くなっている施設は、市民会館、保健センター・保健所、庁舎であり、低くなっている施設は、図書館、体育館・プール、福祉施設、一般廃棄物処理施設、消防施設である。</a:t>
          </a:r>
          <a:endParaRPr lang="en-US" altLang="ja-JP" sz="1100" b="0" i="0" u="none" strike="noStrike" baseline="0" smtClean="0">
            <a:solidFill>
              <a:schemeClr val="dk1"/>
            </a:solidFill>
            <a:latin typeface="+mn-lt"/>
            <a:ea typeface="+mn-ea"/>
            <a:cs typeface="+mn-cs"/>
          </a:endParaRPr>
        </a:p>
        <a:p>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庁舎については、有形固定資産減価償却率が</a:t>
          </a:r>
          <a:r>
            <a:rPr lang="en-US" altLang="ja-JP" sz="1100" b="0" i="0" u="none" strike="noStrike" baseline="0" smtClean="0">
              <a:solidFill>
                <a:schemeClr val="dk1"/>
              </a:solidFill>
              <a:latin typeface="+mn-lt"/>
              <a:ea typeface="+mn-ea"/>
              <a:cs typeface="+mn-cs"/>
            </a:rPr>
            <a:t>70</a:t>
          </a:r>
          <a:r>
            <a:rPr lang="ja-JP" altLang="en-US" sz="1100" b="0" i="0" u="none" strike="noStrike" baseline="0" smtClean="0">
              <a:solidFill>
                <a:schemeClr val="dk1"/>
              </a:solidFill>
              <a:latin typeface="+mn-lt"/>
              <a:ea typeface="+mn-ea"/>
              <a:cs typeface="+mn-cs"/>
            </a:rPr>
            <a:t>％近くと高く、これまで耐震改修等は行ってきたが、今後大規模修繕や建替えの必要がある。市民会館は、いずれも合併前に建築されており、これまで計画的な修繕、改修が進められて</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いないことから、再編を含め中長期的な施設整備について検討を進めていく。保健センターは、築</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年近く経過しており、老朽化対策が必要である。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一般廃棄物処理施設は、新野洲クリーンセンターが平成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年度に供用開始したことにより有形固定資産減価償却率は下がった。プールについては、老朽化によって</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年度で廃止したが、令和</a:t>
          </a:r>
          <a:r>
            <a:rPr lang="en-US" altLang="ja-JP" sz="1100" b="0" i="0" u="none" strike="noStrike" baseline="0" smtClean="0">
              <a:solidFill>
                <a:schemeClr val="dk1"/>
              </a:solidFill>
              <a:latin typeface="+mn-lt"/>
              <a:ea typeface="+mn-ea"/>
              <a:cs typeface="+mn-cs"/>
            </a:rPr>
            <a:t>2</a:t>
          </a:r>
          <a:r>
            <a:rPr lang="ja-JP" altLang="en-US" sz="1100" b="0" i="0" u="none" strike="noStrike" baseline="0" smtClean="0">
              <a:solidFill>
                <a:schemeClr val="dk1"/>
              </a:solidFill>
              <a:latin typeface="+mn-lt"/>
              <a:ea typeface="+mn-ea"/>
              <a:cs typeface="+mn-cs"/>
            </a:rPr>
            <a:t>年度に余熱利用施設として新たに設置する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予定である。</a:t>
          </a:r>
          <a:endParaRPr lang="en-US" altLang="ja-JP" sz="1100" b="0" i="0" u="none" strike="noStrike" baseline="0" smtClean="0">
            <a:solidFill>
              <a:schemeClr val="dk1"/>
            </a:solidFill>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人当たりの面積等の数値は類似団体平均を下回っている施設が多く状況である。また、有形固定資産減価償却率が低い施設が多いが、</a:t>
          </a:r>
          <a:r>
            <a:rPr lang="ja-JP" altLang="ja-JP"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公共施設等総合管理計画に基づき、</a:t>
          </a:r>
          <a:r>
            <a:rPr lang="ja-JP" altLang="ja-JP" sz="1100" b="0" i="0" baseline="0">
              <a:solidFill>
                <a:schemeClr val="dk1"/>
              </a:solidFill>
              <a:effectLst/>
              <a:latin typeface="+mn-lt"/>
              <a:ea typeface="+mn-ea"/>
              <a:cs typeface="+mn-cs"/>
            </a:rPr>
            <a:t>各施設の適正な維持管理を行っていく。</a:t>
          </a:r>
          <a:endParaRPr lang="ja-JP" altLang="ja-JP">
            <a:effectLst/>
          </a:endParaRPr>
        </a:p>
        <a:p>
          <a:r>
            <a:rPr lang="ja-JP" altLang="en-US" sz="1100" b="0" i="0" u="none" strike="noStrike" baseline="0" smtClean="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これまでから類似団体を上回っており、今年度は前年度と同水準の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主な財源である法人市民税は、平成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年後半以降円安・株高傾向に転じ、景気が回復基調であることから増収が見込まれるが、引き続き行財政改革の推進等により、行政運営の効率化、安定した財政運営を行い、財政の健全化を図る。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47625</xdr:rowOff>
    </xdr:to>
    <xdr:cxnSp macro="">
      <xdr:nvCxnSpPr>
        <xdr:cNvPr id="75" name="直線コネクタ 74"/>
        <xdr:cNvCxnSpPr/>
      </xdr:nvCxnSpPr>
      <xdr:spPr>
        <a:xfrm>
          <a:off x="2336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47625</xdr:rowOff>
    </xdr:to>
    <xdr:cxnSp macro="">
      <xdr:nvCxnSpPr>
        <xdr:cNvPr id="78" name="直線コネクタ 77"/>
        <xdr:cNvCxnSpPr/>
      </xdr:nvCxnSpPr>
      <xdr:spPr>
        <a:xfrm>
          <a:off x="1447800" y="656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144585</xdr:rowOff>
    </xdr:from>
    <xdr:ext cx="762000" cy="259045"/>
    <xdr:sp macro="" textlink="">
      <xdr:nvSpPr>
        <xdr:cNvPr id="89" name="財政力該当値テキスト"/>
        <xdr:cNvSpPr txBox="1"/>
      </xdr:nvSpPr>
      <xdr:spPr>
        <a:xfrm>
          <a:off x="5041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ポイントとなり、若干回復した。</a:t>
          </a:r>
        </a:p>
        <a:p>
          <a:r>
            <a:rPr kumimoji="1" lang="ja-JP" altLang="en-US" sz="1300">
              <a:latin typeface="ＭＳ Ｐゴシック" panose="020B0600070205080204" pitchFamily="50" charset="-128"/>
              <a:ea typeface="ＭＳ Ｐゴシック" panose="020B0600070205080204" pitchFamily="50" charset="-128"/>
            </a:rPr>
            <a:t>　主な要因としては、補助費・扶助費・物件費が微増した一方で、市税および交付税が伸びたことによる。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硬直化した財政状況が如実にあらわれており、依然厳しい状況にある。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3302</xdr:rowOff>
    </xdr:to>
    <xdr:cxnSp macro="">
      <xdr:nvCxnSpPr>
        <xdr:cNvPr id="130" name="直線コネクタ 129"/>
        <xdr:cNvCxnSpPr/>
      </xdr:nvCxnSpPr>
      <xdr:spPr>
        <a:xfrm flipV="1">
          <a:off x="4114800" y="107756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138938</xdr:rowOff>
    </xdr:from>
    <xdr:to>
      <xdr:col>19</xdr:col>
      <xdr:colOff>133350</xdr:colOff>
      <xdr:row>63</xdr:row>
      <xdr:rowOff>3302</xdr:rowOff>
    </xdr:to>
    <xdr:cxnSp macro="">
      <xdr:nvCxnSpPr>
        <xdr:cNvPr id="133" name="直線コネクタ 132"/>
        <xdr:cNvCxnSpPr/>
      </xdr:nvCxnSpPr>
      <xdr:spPr>
        <a:xfrm>
          <a:off x="3225800" y="10254488"/>
          <a:ext cx="889000" cy="5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138938</xdr:rowOff>
    </xdr:from>
    <xdr:to>
      <xdr:col>15</xdr:col>
      <xdr:colOff>82550</xdr:colOff>
      <xdr:row>61</xdr:row>
      <xdr:rowOff>124206</xdr:rowOff>
    </xdr:to>
    <xdr:cxnSp macro="">
      <xdr:nvCxnSpPr>
        <xdr:cNvPr id="136" name="直線コネクタ 135"/>
        <xdr:cNvCxnSpPr/>
      </xdr:nvCxnSpPr>
      <xdr:spPr>
        <a:xfrm flipV="1">
          <a:off x="2336800" y="10254488"/>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13208</xdr:rowOff>
    </xdr:from>
    <xdr:to>
      <xdr:col>11</xdr:col>
      <xdr:colOff>31750</xdr:colOff>
      <xdr:row>61</xdr:row>
      <xdr:rowOff>124206</xdr:rowOff>
    </xdr:to>
    <xdr:cxnSp macro="">
      <xdr:nvCxnSpPr>
        <xdr:cNvPr id="139" name="直線コネクタ 138"/>
        <xdr:cNvCxnSpPr/>
      </xdr:nvCxnSpPr>
      <xdr:spPr>
        <a:xfrm>
          <a:off x="1447800" y="104716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1" name="楕円 150"/>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2" name="テキスト ボックス 151"/>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88138</xdr:rowOff>
    </xdr:from>
    <xdr:to>
      <xdr:col>15</xdr:col>
      <xdr:colOff>133350</xdr:colOff>
      <xdr:row>60</xdr:row>
      <xdr:rowOff>18288</xdr:rowOff>
    </xdr:to>
    <xdr:sp macro="" textlink="">
      <xdr:nvSpPr>
        <xdr:cNvPr id="153" name="楕円 152"/>
        <xdr:cNvSpPr/>
      </xdr:nvSpPr>
      <xdr:spPr>
        <a:xfrm>
          <a:off x="3175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28465</xdr:rowOff>
    </xdr:from>
    <xdr:ext cx="762000" cy="259045"/>
    <xdr:sp macro="" textlink="">
      <xdr:nvSpPr>
        <xdr:cNvPr id="154" name="テキスト ボックス 153"/>
        <xdr:cNvSpPr txBox="1"/>
      </xdr:nvSpPr>
      <xdr:spPr>
        <a:xfrm>
          <a:off x="2844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159783</xdr:rowOff>
    </xdr:from>
    <xdr:ext cx="762000" cy="259045"/>
    <xdr:sp macro="" textlink="">
      <xdr:nvSpPr>
        <xdr:cNvPr id="156" name="テキスト ボックス 155"/>
        <xdr:cNvSpPr txBox="1"/>
      </xdr:nvSpPr>
      <xdr:spPr>
        <a:xfrm>
          <a:off x="1955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57" name="楕円 156"/>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58" name="テキスト ボックス 157"/>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％増となったが、引き続き類似団体との比較では若干下回っている。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物件費においては、学童保育所運営費や公立こども園運営費の増加が影響している。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年度にかけては大量退職者があり、再任用制度や今後の事務事業を考慮しながら職員数の適正化に努め、人件費の抑制を図る。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61765</xdr:rowOff>
    </xdr:from>
    <xdr:to>
      <xdr:col>23</xdr:col>
      <xdr:colOff>133350</xdr:colOff>
      <xdr:row>81</xdr:row>
      <xdr:rowOff>70444</xdr:rowOff>
    </xdr:to>
    <xdr:cxnSp macro="">
      <xdr:nvCxnSpPr>
        <xdr:cNvPr id="193" name="直線コネクタ 192"/>
        <xdr:cNvCxnSpPr/>
      </xdr:nvCxnSpPr>
      <xdr:spPr>
        <a:xfrm>
          <a:off x="4114800" y="13949215"/>
          <a:ext cx="8382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61765</xdr:rowOff>
    </xdr:from>
    <xdr:to>
      <xdr:col>19</xdr:col>
      <xdr:colOff>133350</xdr:colOff>
      <xdr:row>81</xdr:row>
      <xdr:rowOff>67001</xdr:rowOff>
    </xdr:to>
    <xdr:cxnSp macro="">
      <xdr:nvCxnSpPr>
        <xdr:cNvPr id="196" name="直線コネクタ 195"/>
        <xdr:cNvCxnSpPr/>
      </xdr:nvCxnSpPr>
      <xdr:spPr>
        <a:xfrm flipV="1">
          <a:off x="3225800" y="13949215"/>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62601</xdr:rowOff>
    </xdr:from>
    <xdr:to>
      <xdr:col>15</xdr:col>
      <xdr:colOff>82550</xdr:colOff>
      <xdr:row>81</xdr:row>
      <xdr:rowOff>67001</xdr:rowOff>
    </xdr:to>
    <xdr:cxnSp macro="">
      <xdr:nvCxnSpPr>
        <xdr:cNvPr id="199" name="直線コネクタ 198"/>
        <xdr:cNvCxnSpPr/>
      </xdr:nvCxnSpPr>
      <xdr:spPr>
        <a:xfrm>
          <a:off x="2336800" y="13950051"/>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38074</xdr:rowOff>
    </xdr:from>
    <xdr:to>
      <xdr:col>11</xdr:col>
      <xdr:colOff>31750</xdr:colOff>
      <xdr:row>81</xdr:row>
      <xdr:rowOff>62601</xdr:rowOff>
    </xdr:to>
    <xdr:cxnSp macro="">
      <xdr:nvCxnSpPr>
        <xdr:cNvPr id="202" name="直線コネクタ 201"/>
        <xdr:cNvCxnSpPr/>
      </xdr:nvCxnSpPr>
      <xdr:spPr>
        <a:xfrm>
          <a:off x="1447800" y="13925524"/>
          <a:ext cx="889000" cy="2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19644</xdr:rowOff>
    </xdr:from>
    <xdr:to>
      <xdr:col>23</xdr:col>
      <xdr:colOff>184150</xdr:colOff>
      <xdr:row>81</xdr:row>
      <xdr:rowOff>121244</xdr:rowOff>
    </xdr:to>
    <xdr:sp macro="" textlink="">
      <xdr:nvSpPr>
        <xdr:cNvPr id="212" name="楕円 211"/>
        <xdr:cNvSpPr/>
      </xdr:nvSpPr>
      <xdr:spPr>
        <a:xfrm>
          <a:off x="4902200" y="139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36171</xdr:rowOff>
    </xdr:from>
    <xdr:ext cx="762000" cy="259045"/>
    <xdr:sp macro="" textlink="">
      <xdr:nvSpPr>
        <xdr:cNvPr id="213" name="人件費・物件費等の状況該当値テキスト"/>
        <xdr:cNvSpPr txBox="1"/>
      </xdr:nvSpPr>
      <xdr:spPr>
        <a:xfrm>
          <a:off x="5041900" y="1375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10965</xdr:rowOff>
    </xdr:from>
    <xdr:to>
      <xdr:col>19</xdr:col>
      <xdr:colOff>184150</xdr:colOff>
      <xdr:row>81</xdr:row>
      <xdr:rowOff>112565</xdr:rowOff>
    </xdr:to>
    <xdr:sp macro="" textlink="">
      <xdr:nvSpPr>
        <xdr:cNvPr id="214" name="楕円 213"/>
        <xdr:cNvSpPr/>
      </xdr:nvSpPr>
      <xdr:spPr>
        <a:xfrm>
          <a:off x="4064000" y="138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122742</xdr:rowOff>
    </xdr:from>
    <xdr:ext cx="736600" cy="259045"/>
    <xdr:sp macro="" textlink="">
      <xdr:nvSpPr>
        <xdr:cNvPr id="215" name="テキスト ボックス 214"/>
        <xdr:cNvSpPr txBox="1"/>
      </xdr:nvSpPr>
      <xdr:spPr>
        <a:xfrm>
          <a:off x="3733800" y="1366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16201</xdr:rowOff>
    </xdr:from>
    <xdr:to>
      <xdr:col>15</xdr:col>
      <xdr:colOff>133350</xdr:colOff>
      <xdr:row>81</xdr:row>
      <xdr:rowOff>117801</xdr:rowOff>
    </xdr:to>
    <xdr:sp macro="" textlink="">
      <xdr:nvSpPr>
        <xdr:cNvPr id="216" name="楕円 215"/>
        <xdr:cNvSpPr/>
      </xdr:nvSpPr>
      <xdr:spPr>
        <a:xfrm>
          <a:off x="3175000" y="139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127978</xdr:rowOff>
    </xdr:from>
    <xdr:ext cx="762000" cy="259045"/>
    <xdr:sp macro="" textlink="">
      <xdr:nvSpPr>
        <xdr:cNvPr id="217" name="テキスト ボックス 216"/>
        <xdr:cNvSpPr txBox="1"/>
      </xdr:nvSpPr>
      <xdr:spPr>
        <a:xfrm>
          <a:off x="2844800" y="1367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11801</xdr:rowOff>
    </xdr:from>
    <xdr:to>
      <xdr:col>11</xdr:col>
      <xdr:colOff>82550</xdr:colOff>
      <xdr:row>81</xdr:row>
      <xdr:rowOff>113401</xdr:rowOff>
    </xdr:to>
    <xdr:sp macro="" textlink="">
      <xdr:nvSpPr>
        <xdr:cNvPr id="218" name="楕円 217"/>
        <xdr:cNvSpPr/>
      </xdr:nvSpPr>
      <xdr:spPr>
        <a:xfrm>
          <a:off x="2286000" y="138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123578</xdr:rowOff>
    </xdr:from>
    <xdr:ext cx="762000" cy="259045"/>
    <xdr:sp macro="" textlink="">
      <xdr:nvSpPr>
        <xdr:cNvPr id="219" name="テキスト ボックス 218"/>
        <xdr:cNvSpPr txBox="1"/>
      </xdr:nvSpPr>
      <xdr:spPr>
        <a:xfrm>
          <a:off x="1955800" y="136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158724</xdr:rowOff>
    </xdr:from>
    <xdr:to>
      <xdr:col>7</xdr:col>
      <xdr:colOff>31750</xdr:colOff>
      <xdr:row>81</xdr:row>
      <xdr:rowOff>88874</xdr:rowOff>
    </xdr:to>
    <xdr:sp macro="" textlink="">
      <xdr:nvSpPr>
        <xdr:cNvPr id="220" name="楕円 219"/>
        <xdr:cNvSpPr/>
      </xdr:nvSpPr>
      <xdr:spPr>
        <a:xfrm>
          <a:off x="1397000" y="138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99051</xdr:rowOff>
    </xdr:from>
    <xdr:ext cx="762000" cy="259045"/>
    <xdr:sp macro="" textlink="">
      <xdr:nvSpPr>
        <xdr:cNvPr id="221" name="テキスト ボックス 220"/>
        <xdr:cNvSpPr txBox="1"/>
      </xdr:nvSpPr>
      <xdr:spPr>
        <a:xfrm>
          <a:off x="1066800" y="1364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昨年度と同水準であるが、全国市平均及び類似団体平均を上回っている。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これは職員構成における、学歴・経験年数の階層異動によるものと考えられる。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今後も、再任用制度を活用した緩やかな世代交代を行うとともに、定員適正化計画に基づき計画的な職員採用を行い、年齢構成の平準化を図りながら、適正な給与水準の維持に努めていく。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年度については、国の調査結果が未公表のため前年度の数値を表示。）</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67028</xdr:rowOff>
    </xdr:to>
    <xdr:cxnSp macro="">
      <xdr:nvCxnSpPr>
        <xdr:cNvPr id="255" name="直線コネクタ 254"/>
        <xdr:cNvCxnSpPr/>
      </xdr:nvCxnSpPr>
      <xdr:spPr>
        <a:xfrm>
          <a:off x="16179800" y="1515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67028</xdr:rowOff>
    </xdr:to>
    <xdr:cxnSp macro="">
      <xdr:nvCxnSpPr>
        <xdr:cNvPr id="258" name="直線コネクタ 257"/>
        <xdr:cNvCxnSpPr/>
      </xdr:nvCxnSpPr>
      <xdr:spPr>
        <a:xfrm>
          <a:off x="15290800" y="150876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0</xdr:rowOff>
    </xdr:to>
    <xdr:cxnSp macro="">
      <xdr:nvCxnSpPr>
        <xdr:cNvPr id="261" name="直線コネクタ 260"/>
        <xdr:cNvCxnSpPr/>
      </xdr:nvCxnSpPr>
      <xdr:spPr>
        <a:xfrm>
          <a:off x="14401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91016</xdr:rowOff>
    </xdr:to>
    <xdr:cxnSp macro="">
      <xdr:nvCxnSpPr>
        <xdr:cNvPr id="264" name="直線コネクタ 263"/>
        <xdr:cNvCxnSpPr/>
      </xdr:nvCxnSpPr>
      <xdr:spPr>
        <a:xfrm flipV="1">
          <a:off x="13512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4" name="楕円 273"/>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5"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16228</xdr:rowOff>
    </xdr:from>
    <xdr:to>
      <xdr:col>77</xdr:col>
      <xdr:colOff>95250</xdr:colOff>
      <xdr:row>88</xdr:row>
      <xdr:rowOff>117828</xdr:rowOff>
    </xdr:to>
    <xdr:sp macro="" textlink="">
      <xdr:nvSpPr>
        <xdr:cNvPr id="276" name="楕円 275"/>
        <xdr:cNvSpPr/>
      </xdr:nvSpPr>
      <xdr:spPr>
        <a:xfrm>
          <a:off x="16129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102605</xdr:rowOff>
    </xdr:from>
    <xdr:ext cx="736600" cy="259045"/>
    <xdr:sp macro="" textlink="">
      <xdr:nvSpPr>
        <xdr:cNvPr id="277" name="テキスト ボックス 276"/>
        <xdr:cNvSpPr txBox="1"/>
      </xdr:nvSpPr>
      <xdr:spPr>
        <a:xfrm>
          <a:off x="15798800" y="1519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2" name="楕円 281"/>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3" name="テキスト ボックス 282"/>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退職者増により３ヵ年連続で減となっている。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限られた資源でより良い市民サービスを持続的に提供すること、さらに安心、安全な市民サービスの向上を目指し、事務事業の見直しや適正な職員配置を検討し、適正な定員管理に努める。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年度については、国の調査結果が未公表のため前年度の数値を表示。）</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124551</xdr:rowOff>
    </xdr:from>
    <xdr:to>
      <xdr:col>81</xdr:col>
      <xdr:colOff>44450</xdr:colOff>
      <xdr:row>61</xdr:row>
      <xdr:rowOff>127998</xdr:rowOff>
    </xdr:to>
    <xdr:cxnSp macro="">
      <xdr:nvCxnSpPr>
        <xdr:cNvPr id="320" name="直線コネクタ 319"/>
        <xdr:cNvCxnSpPr/>
      </xdr:nvCxnSpPr>
      <xdr:spPr>
        <a:xfrm flipV="1">
          <a:off x="16179800" y="1058300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127998</xdr:rowOff>
    </xdr:from>
    <xdr:to>
      <xdr:col>77</xdr:col>
      <xdr:colOff>44450</xdr:colOff>
      <xdr:row>61</xdr:row>
      <xdr:rowOff>148681</xdr:rowOff>
    </xdr:to>
    <xdr:cxnSp macro="">
      <xdr:nvCxnSpPr>
        <xdr:cNvPr id="323" name="直線コネクタ 322"/>
        <xdr:cNvCxnSpPr/>
      </xdr:nvCxnSpPr>
      <xdr:spPr>
        <a:xfrm flipV="1">
          <a:off x="15290800" y="1058644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61</xdr:row>
      <xdr:rowOff>167640</xdr:rowOff>
    </xdr:to>
    <xdr:cxnSp macro="">
      <xdr:nvCxnSpPr>
        <xdr:cNvPr id="326" name="直線コネクタ 325"/>
        <xdr:cNvCxnSpPr/>
      </xdr:nvCxnSpPr>
      <xdr:spPr>
        <a:xfrm flipV="1">
          <a:off x="14401800" y="1060713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61</xdr:row>
      <xdr:rowOff>167640</xdr:rowOff>
    </xdr:to>
    <xdr:cxnSp macro="">
      <xdr:nvCxnSpPr>
        <xdr:cNvPr id="329" name="直線コネクタ 328"/>
        <xdr:cNvCxnSpPr/>
      </xdr:nvCxnSpPr>
      <xdr:spPr>
        <a:xfrm>
          <a:off x="13512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73751</xdr:rowOff>
    </xdr:from>
    <xdr:to>
      <xdr:col>81</xdr:col>
      <xdr:colOff>95250</xdr:colOff>
      <xdr:row>62</xdr:row>
      <xdr:rowOff>3901</xdr:rowOff>
    </xdr:to>
    <xdr:sp macro="" textlink="">
      <xdr:nvSpPr>
        <xdr:cNvPr id="339" name="楕円 338"/>
        <xdr:cNvSpPr/>
      </xdr:nvSpPr>
      <xdr:spPr>
        <a:xfrm>
          <a:off x="169672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90278</xdr:rowOff>
    </xdr:from>
    <xdr:ext cx="762000" cy="259045"/>
    <xdr:sp macro="" textlink="">
      <xdr:nvSpPr>
        <xdr:cNvPr id="340" name="定員管理の状況該当値テキスト"/>
        <xdr:cNvSpPr txBox="1"/>
      </xdr:nvSpPr>
      <xdr:spPr>
        <a:xfrm>
          <a:off x="17106900" y="103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77198</xdr:rowOff>
    </xdr:from>
    <xdr:to>
      <xdr:col>77</xdr:col>
      <xdr:colOff>95250</xdr:colOff>
      <xdr:row>62</xdr:row>
      <xdr:rowOff>7348</xdr:rowOff>
    </xdr:to>
    <xdr:sp macro="" textlink="">
      <xdr:nvSpPr>
        <xdr:cNvPr id="341" name="楕円 340"/>
        <xdr:cNvSpPr/>
      </xdr:nvSpPr>
      <xdr:spPr>
        <a:xfrm>
          <a:off x="16129000" y="1053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17525</xdr:rowOff>
    </xdr:from>
    <xdr:ext cx="736600" cy="259045"/>
    <xdr:sp macro="" textlink="">
      <xdr:nvSpPr>
        <xdr:cNvPr id="342" name="テキスト ボックス 341"/>
        <xdr:cNvSpPr txBox="1"/>
      </xdr:nvSpPr>
      <xdr:spPr>
        <a:xfrm>
          <a:off x="15798800" y="10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97881</xdr:rowOff>
    </xdr:from>
    <xdr:to>
      <xdr:col>73</xdr:col>
      <xdr:colOff>44450</xdr:colOff>
      <xdr:row>62</xdr:row>
      <xdr:rowOff>28031</xdr:rowOff>
    </xdr:to>
    <xdr:sp macro="" textlink="">
      <xdr:nvSpPr>
        <xdr:cNvPr id="343" name="楕円 342"/>
        <xdr:cNvSpPr/>
      </xdr:nvSpPr>
      <xdr:spPr>
        <a:xfrm>
          <a:off x="15240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38208</xdr:rowOff>
    </xdr:from>
    <xdr:ext cx="762000" cy="259045"/>
    <xdr:sp macro="" textlink="">
      <xdr:nvSpPr>
        <xdr:cNvPr id="344" name="テキスト ボックス 343"/>
        <xdr:cNvSpPr txBox="1"/>
      </xdr:nvSpPr>
      <xdr:spPr>
        <a:xfrm>
          <a:off x="14909800" y="1032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116840</xdr:rowOff>
    </xdr:from>
    <xdr:to>
      <xdr:col>68</xdr:col>
      <xdr:colOff>203200</xdr:colOff>
      <xdr:row>62</xdr:row>
      <xdr:rowOff>46990</xdr:rowOff>
    </xdr:to>
    <xdr:sp macro="" textlink="">
      <xdr:nvSpPr>
        <xdr:cNvPr id="345" name="楕円 344"/>
        <xdr:cNvSpPr/>
      </xdr:nvSpPr>
      <xdr:spPr>
        <a:xfrm>
          <a:off x="14351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46" name="テキスト ボックス 345"/>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47" name="楕円 346"/>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46826</xdr:rowOff>
    </xdr:from>
    <xdr:ext cx="762000" cy="259045"/>
    <xdr:sp macro="" textlink="">
      <xdr:nvSpPr>
        <xdr:cNvPr id="348" name="テキスト ボックス 347"/>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３ヵ年平均において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％と回復している。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主な要因は、工業団地等整備事業特別会計への繰上償還において前年度が５年に１度の増額年であったのが平常ベースに戻ったことと、平成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年４月に法適用となった下水道事業会計への繰入金が減額したことによるものである。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小中学校大規模改修事業や余熱利用施設整備事業等の大型普通建設事業を実施していくこととしており、借入償還への影響が大きいと見込まれるので、適正な予算規模による財政運営が急務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73660</xdr:rowOff>
    </xdr:to>
    <xdr:cxnSp macro="">
      <xdr:nvCxnSpPr>
        <xdr:cNvPr id="382" name="直線コネクタ 381"/>
        <xdr:cNvCxnSpPr/>
      </xdr:nvCxnSpPr>
      <xdr:spPr>
        <a:xfrm flipV="1">
          <a:off x="16179800" y="72182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73660</xdr:rowOff>
    </xdr:to>
    <xdr:cxnSp macro="">
      <xdr:nvCxnSpPr>
        <xdr:cNvPr id="385" name="直線コネクタ 384"/>
        <xdr:cNvCxnSpPr/>
      </xdr:nvCxnSpPr>
      <xdr:spPr>
        <a:xfrm>
          <a:off x="15290800" y="720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1270</xdr:rowOff>
    </xdr:to>
    <xdr:cxnSp macro="">
      <xdr:nvCxnSpPr>
        <xdr:cNvPr id="388" name="直線コネクタ 387"/>
        <xdr:cNvCxnSpPr/>
      </xdr:nvCxnSpPr>
      <xdr:spPr>
        <a:xfrm>
          <a:off x="14401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89746</xdr:rowOff>
    </xdr:to>
    <xdr:cxnSp macro="">
      <xdr:nvCxnSpPr>
        <xdr:cNvPr id="391" name="直線コネクタ 390"/>
        <xdr:cNvCxnSpPr/>
      </xdr:nvCxnSpPr>
      <xdr:spPr>
        <a:xfrm flipV="1">
          <a:off x="13512800" y="720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1" name="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3" name="楕円 402"/>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4" name="テキスト ボックス 40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5" name="楕円 404"/>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6" name="テキスト ボックス 405"/>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7" name="楕円 406"/>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8" name="テキスト ボックス 407"/>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9" name="楕円 408"/>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10" name="テキスト ボックス 40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昨年度に引き続き、債務負担に基づく支出額として滋賀県土地開発公社に委託して実施する工業団地造成事業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百万円を算入し、これに伴う債務保証</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百万円も併せて算入している。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その一方で、公共用地先行取得等事業債の繰上償還や野洲小・野洲幼の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PFI</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事業委託料の減額などにより、若干の改善となった。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債務負担に基づく支出額の増加については、一時的に数値を悪化させたものであり、特定の歳入を見込んでいるため懸念材料とはならないが、今後も新規事業については、適正な事業費の精査と抑制を図る。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121878</xdr:rowOff>
    </xdr:from>
    <xdr:to>
      <xdr:col>81</xdr:col>
      <xdr:colOff>44450</xdr:colOff>
      <xdr:row>18</xdr:row>
      <xdr:rowOff>143595</xdr:rowOff>
    </xdr:to>
    <xdr:cxnSp macro="">
      <xdr:nvCxnSpPr>
        <xdr:cNvPr id="444" name="直線コネクタ 443"/>
        <xdr:cNvCxnSpPr/>
      </xdr:nvCxnSpPr>
      <xdr:spPr>
        <a:xfrm flipV="1">
          <a:off x="16179800" y="320797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56176</xdr:rowOff>
    </xdr:from>
    <xdr:to>
      <xdr:col>77</xdr:col>
      <xdr:colOff>44450</xdr:colOff>
      <xdr:row>18</xdr:row>
      <xdr:rowOff>143595</xdr:rowOff>
    </xdr:to>
    <xdr:cxnSp macro="">
      <xdr:nvCxnSpPr>
        <xdr:cNvPr id="447" name="直線コネクタ 446"/>
        <xdr:cNvCxnSpPr/>
      </xdr:nvCxnSpPr>
      <xdr:spPr>
        <a:xfrm>
          <a:off x="15290800" y="2799376"/>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40894</xdr:rowOff>
    </xdr:from>
    <xdr:to>
      <xdr:col>72</xdr:col>
      <xdr:colOff>203200</xdr:colOff>
      <xdr:row>16</xdr:row>
      <xdr:rowOff>56176</xdr:rowOff>
    </xdr:to>
    <xdr:cxnSp macro="">
      <xdr:nvCxnSpPr>
        <xdr:cNvPr id="450" name="直線コネクタ 449"/>
        <xdr:cNvCxnSpPr/>
      </xdr:nvCxnSpPr>
      <xdr:spPr>
        <a:xfrm>
          <a:off x="14401800" y="278409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40894</xdr:rowOff>
    </xdr:from>
    <xdr:to>
      <xdr:col>68</xdr:col>
      <xdr:colOff>152400</xdr:colOff>
      <xdr:row>16</xdr:row>
      <xdr:rowOff>61807</xdr:rowOff>
    </xdr:to>
    <xdr:cxnSp macro="">
      <xdr:nvCxnSpPr>
        <xdr:cNvPr id="453" name="直線コネクタ 452"/>
        <xdr:cNvCxnSpPr/>
      </xdr:nvCxnSpPr>
      <xdr:spPr>
        <a:xfrm flipV="1">
          <a:off x="13512800" y="2784094"/>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71078</xdr:rowOff>
    </xdr:from>
    <xdr:to>
      <xdr:col>81</xdr:col>
      <xdr:colOff>95250</xdr:colOff>
      <xdr:row>19</xdr:row>
      <xdr:rowOff>1228</xdr:rowOff>
    </xdr:to>
    <xdr:sp macro="" textlink="">
      <xdr:nvSpPr>
        <xdr:cNvPr id="463" name="楕円 462"/>
        <xdr:cNvSpPr/>
      </xdr:nvSpPr>
      <xdr:spPr>
        <a:xfrm>
          <a:off x="169672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43155</xdr:rowOff>
    </xdr:from>
    <xdr:ext cx="762000" cy="259045"/>
    <xdr:sp macro="" textlink="">
      <xdr:nvSpPr>
        <xdr:cNvPr id="464" name="将来負担の状況該当値テキスト"/>
        <xdr:cNvSpPr txBox="1"/>
      </xdr:nvSpPr>
      <xdr:spPr>
        <a:xfrm>
          <a:off x="17106900" y="31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92795</xdr:rowOff>
    </xdr:from>
    <xdr:to>
      <xdr:col>77</xdr:col>
      <xdr:colOff>95250</xdr:colOff>
      <xdr:row>19</xdr:row>
      <xdr:rowOff>22945</xdr:rowOff>
    </xdr:to>
    <xdr:sp macro="" textlink="">
      <xdr:nvSpPr>
        <xdr:cNvPr id="465" name="楕円 464"/>
        <xdr:cNvSpPr/>
      </xdr:nvSpPr>
      <xdr:spPr>
        <a:xfrm>
          <a:off x="16129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7722</xdr:rowOff>
    </xdr:from>
    <xdr:ext cx="736600" cy="259045"/>
    <xdr:sp macro="" textlink="">
      <xdr:nvSpPr>
        <xdr:cNvPr id="466" name="テキスト ボックス 465"/>
        <xdr:cNvSpPr txBox="1"/>
      </xdr:nvSpPr>
      <xdr:spPr>
        <a:xfrm>
          <a:off x="15798800" y="326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5376</xdr:rowOff>
    </xdr:from>
    <xdr:to>
      <xdr:col>73</xdr:col>
      <xdr:colOff>44450</xdr:colOff>
      <xdr:row>16</xdr:row>
      <xdr:rowOff>106976</xdr:rowOff>
    </xdr:to>
    <xdr:sp macro="" textlink="">
      <xdr:nvSpPr>
        <xdr:cNvPr id="467" name="楕円 466"/>
        <xdr:cNvSpPr/>
      </xdr:nvSpPr>
      <xdr:spPr>
        <a:xfrm>
          <a:off x="15240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117153</xdr:rowOff>
    </xdr:from>
    <xdr:ext cx="762000" cy="259045"/>
    <xdr:sp macro="" textlink="">
      <xdr:nvSpPr>
        <xdr:cNvPr id="468" name="テキスト ボックス 467"/>
        <xdr:cNvSpPr txBox="1"/>
      </xdr:nvSpPr>
      <xdr:spPr>
        <a:xfrm>
          <a:off x="14909800" y="251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69" name="楕円 468"/>
        <xdr:cNvSpPr/>
      </xdr:nvSpPr>
      <xdr:spPr>
        <a:xfrm>
          <a:off x="14351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70" name="テキスト ボックス 46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71" name="楕円 470"/>
        <xdr:cNvSpPr/>
      </xdr:nvSpPr>
      <xdr:spPr>
        <a:xfrm>
          <a:off x="13462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72" name="テキスト ボックス 471"/>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全国平均を上回っているが、前年度より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勧奨退職や若年層の採用等により、職員の偏在については多少改善されつつあるが、今後も再任用制度を活用した緩やかな世代交代を行うとともに、定員適正化計画に基づき計画的な職員採用を行い、今後も年齢構成の平準化を図りながら人件費の抑制に努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119380</xdr:rowOff>
    </xdr:to>
    <xdr:cxnSp macro="">
      <xdr:nvCxnSpPr>
        <xdr:cNvPr id="66" name="直線コネクタ 65"/>
        <xdr:cNvCxnSpPr/>
      </xdr:nvCxnSpPr>
      <xdr:spPr>
        <a:xfrm flipV="1">
          <a:off x="3987800" y="6565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119380</xdr:rowOff>
    </xdr:to>
    <xdr:cxnSp macro="">
      <xdr:nvCxnSpPr>
        <xdr:cNvPr id="69" name="直線コネクタ 68"/>
        <xdr:cNvCxnSpPr/>
      </xdr:nvCxnSpPr>
      <xdr:spPr>
        <a:xfrm>
          <a:off x="3098800" y="6436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142240</xdr:rowOff>
    </xdr:to>
    <xdr:cxnSp macro="">
      <xdr:nvCxnSpPr>
        <xdr:cNvPr id="72" name="直線コネクタ 71"/>
        <xdr:cNvCxnSpPr/>
      </xdr:nvCxnSpPr>
      <xdr:spPr>
        <a:xfrm flipV="1">
          <a:off x="2209800" y="64363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142240</xdr:rowOff>
    </xdr:to>
    <xdr:cxnSp macro="">
      <xdr:nvCxnSpPr>
        <xdr:cNvPr id="75" name="直線コネクタ 74"/>
        <xdr:cNvCxnSpPr/>
      </xdr:nvCxnSpPr>
      <xdr:spPr>
        <a:xfrm>
          <a:off x="1320800" y="65278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類似団体を若干上回っている。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主な要因は、学童保育所運営費や公立こども園運営費の増加が挙げられる。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107950</xdr:rowOff>
    </xdr:to>
    <xdr:cxnSp macro="">
      <xdr:nvCxnSpPr>
        <xdr:cNvPr id="132" name="直線コネクタ 131"/>
        <xdr:cNvCxnSpPr/>
      </xdr:nvCxnSpPr>
      <xdr:spPr>
        <a:xfrm>
          <a:off x="14782800" y="2581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118836</xdr:rowOff>
    </xdr:to>
    <xdr:cxnSp macro="">
      <xdr:nvCxnSpPr>
        <xdr:cNvPr id="135" name="直線コネクタ 134"/>
        <xdr:cNvCxnSpPr/>
      </xdr:nvCxnSpPr>
      <xdr:spPr>
        <a:xfrm flipV="1">
          <a:off x="13893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118836</xdr:rowOff>
    </xdr:to>
    <xdr:cxnSp macro="">
      <xdr:nvCxnSpPr>
        <xdr:cNvPr id="138" name="直線コネクタ 137"/>
        <xdr:cNvCxnSpPr/>
      </xdr:nvCxnSpPr>
      <xdr:spPr>
        <a:xfrm>
          <a:off x="13004800" y="2516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9"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5" name="テキスト ボックス 154"/>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151691</xdr:rowOff>
    </xdr:from>
    <xdr:ext cx="762000" cy="259045"/>
    <xdr:sp macro="" textlink="">
      <xdr:nvSpPr>
        <xdr:cNvPr id="157" name="テキスト ボックス 156"/>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全国平均を若干下回ったが、扶助費全体は年々増加している。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主な要因は障害者自立支援事業費のうち介護給付費・訓練等給付、自立支援医療費等の増加や、私立保育所の運営措置費などが膨らんでいることが挙げられる。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今後は給付基準等の見直しを図るなど、一定抑制するよう努める。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158750</xdr:rowOff>
    </xdr:to>
    <xdr:cxnSp macro="">
      <xdr:nvCxnSpPr>
        <xdr:cNvPr id="190" name="直線コネクタ 189"/>
        <xdr:cNvCxnSpPr/>
      </xdr:nvCxnSpPr>
      <xdr:spPr>
        <a:xfrm>
          <a:off x="3987800" y="9779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6350</xdr:rowOff>
    </xdr:to>
    <xdr:cxnSp macro="">
      <xdr:nvCxnSpPr>
        <xdr:cNvPr id="193" name="直線コネクタ 192"/>
        <xdr:cNvCxnSpPr/>
      </xdr:nvCxnSpPr>
      <xdr:spPr>
        <a:xfrm>
          <a:off x="3098800" y="9652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76200</xdr:rowOff>
    </xdr:to>
    <xdr:cxnSp macro="">
      <xdr:nvCxnSpPr>
        <xdr:cNvPr id="196" name="直線コネクタ 195"/>
        <xdr:cNvCxnSpPr/>
      </xdr:nvCxnSpPr>
      <xdr:spPr>
        <a:xfrm flipV="1">
          <a:off x="2209800" y="965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9" name="直線コネクタ 198"/>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12" name="テキスト ボックス 21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6" name="テキスト ボックス 215"/>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8" name="テキスト ボックス 21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127000</xdr:rowOff>
    </xdr:to>
    <xdr:cxnSp macro="">
      <xdr:nvCxnSpPr>
        <xdr:cNvPr id="251" name="直線コネクタ 250"/>
        <xdr:cNvCxnSpPr/>
      </xdr:nvCxnSpPr>
      <xdr:spPr>
        <a:xfrm flipV="1">
          <a:off x="15671800" y="95224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56</xdr:row>
      <xdr:rowOff>127000</xdr:rowOff>
    </xdr:to>
    <xdr:cxnSp macro="">
      <xdr:nvCxnSpPr>
        <xdr:cNvPr id="254" name="直線コネクタ 253"/>
        <xdr:cNvCxnSpPr/>
      </xdr:nvCxnSpPr>
      <xdr:spPr>
        <a:xfrm>
          <a:off x="14782800" y="9469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130810</xdr:rowOff>
    </xdr:to>
    <xdr:cxnSp macro="">
      <xdr:nvCxnSpPr>
        <xdr:cNvPr id="257" name="直線コネクタ 256"/>
        <xdr:cNvCxnSpPr/>
      </xdr:nvCxnSpPr>
      <xdr:spPr>
        <a:xfrm flipV="1">
          <a:off x="13893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130810</xdr:rowOff>
    </xdr:to>
    <xdr:cxnSp macro="">
      <xdr:nvCxnSpPr>
        <xdr:cNvPr id="260" name="直線コネクタ 259"/>
        <xdr:cNvCxnSpPr/>
      </xdr:nvCxnSpPr>
      <xdr:spPr>
        <a:xfrm>
          <a:off x="13004800" y="9423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4" name="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6" name="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78" name="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補助費にかかる経常収支比率は、類似団体平均を下回っている。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今後も、事業・団体補助等の交付基準やゼロベースによる見直しを引き続き実施する。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122428</xdr:rowOff>
    </xdr:to>
    <xdr:cxnSp macro="">
      <xdr:nvCxnSpPr>
        <xdr:cNvPr id="309" name="直線コネクタ 308"/>
        <xdr:cNvCxnSpPr/>
      </xdr:nvCxnSpPr>
      <xdr:spPr>
        <a:xfrm>
          <a:off x="15671800" y="6093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2" name="直線コネクタ 311"/>
        <xdr:cNvCxnSpPr/>
      </xdr:nvCxnSpPr>
      <xdr:spPr>
        <a:xfrm>
          <a:off x="14782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69850</xdr:rowOff>
    </xdr:to>
    <xdr:cxnSp macro="">
      <xdr:nvCxnSpPr>
        <xdr:cNvPr id="315" name="直線コネクタ 314"/>
        <xdr:cNvCxnSpPr/>
      </xdr:nvCxnSpPr>
      <xdr:spPr>
        <a:xfrm flipV="1">
          <a:off x="13893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69850</xdr:rowOff>
    </xdr:to>
    <xdr:cxnSp macro="">
      <xdr:nvCxnSpPr>
        <xdr:cNvPr id="318" name="直線コネクタ 317"/>
        <xdr:cNvCxnSpPr/>
      </xdr:nvCxnSpPr>
      <xdr:spPr>
        <a:xfrm>
          <a:off x="13004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8" name="楕円 327"/>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9"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5" name="テキスト ボックス 334"/>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6" name="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前年度と比較して、公債費に充当した一般財源が減少（▲</a:t>
          </a:r>
          <a:r>
            <a:rPr kumimoji="1" lang="en-US" altLang="ja-JP" sz="1300">
              <a:latin typeface="ＭＳ Ｐゴシック" panose="020B0600070205080204" pitchFamily="50" charset="-128"/>
              <a:ea typeface="ＭＳ Ｐゴシック" panose="020B0600070205080204" pitchFamily="50" charset="-128"/>
            </a:rPr>
            <a:t>418,105</a:t>
          </a:r>
          <a:r>
            <a:rPr kumimoji="1" lang="ja-JP" altLang="en-US" sz="1300">
              <a:latin typeface="ＭＳ Ｐゴシック" panose="020B0600070205080204" pitchFamily="50" charset="-128"/>
              <a:ea typeface="ＭＳ Ｐゴシック" panose="020B0600070205080204" pitchFamily="50" charset="-128"/>
            </a:rPr>
            <a:t>千円）した一方で、市税を含めた経常一般財源が増加（</a:t>
          </a:r>
          <a:r>
            <a:rPr kumimoji="1" lang="en-US" altLang="ja-JP" sz="1300">
              <a:latin typeface="ＭＳ Ｐゴシック" panose="020B0600070205080204" pitchFamily="50" charset="-128"/>
              <a:ea typeface="ＭＳ Ｐゴシック" panose="020B0600070205080204" pitchFamily="50" charset="-128"/>
            </a:rPr>
            <a:t>610,915</a:t>
          </a:r>
          <a:r>
            <a:rPr kumimoji="1" lang="ja-JP" altLang="en-US" sz="1300">
              <a:latin typeface="ＭＳ Ｐゴシック" panose="020B0600070205080204" pitchFamily="50" charset="-128"/>
              <a:ea typeface="ＭＳ Ｐゴシック" panose="020B0600070205080204" pitchFamily="50" charset="-128"/>
            </a:rPr>
            <a:t>千円）したため、比率が減少したと考えられる。</a:t>
          </a:r>
        </a:p>
        <a:p>
          <a:r>
            <a:rPr kumimoji="1" lang="ja-JP" altLang="en-US" sz="1300">
              <a:latin typeface="ＭＳ Ｐゴシック" panose="020B0600070205080204" pitchFamily="50" charset="-128"/>
              <a:ea typeface="ＭＳ Ｐゴシック" panose="020B0600070205080204" pitchFamily="50" charset="-128"/>
            </a:rPr>
            <a:t>　今後も、事業費の抑制や事業年度の平準化、繰上償還の検討など、後年度に過重な負担とならないように努める。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79</xdr:row>
      <xdr:rowOff>1270</xdr:rowOff>
    </xdr:to>
    <xdr:cxnSp macro="">
      <xdr:nvCxnSpPr>
        <xdr:cNvPr id="370" name="直線コネクタ 369"/>
        <xdr:cNvCxnSpPr/>
      </xdr:nvCxnSpPr>
      <xdr:spPr>
        <a:xfrm flipV="1">
          <a:off x="3987800" y="13256261"/>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79</xdr:row>
      <xdr:rowOff>1270</xdr:rowOff>
    </xdr:to>
    <xdr:cxnSp macro="">
      <xdr:nvCxnSpPr>
        <xdr:cNvPr id="373" name="直線コネクタ 372"/>
        <xdr:cNvCxnSpPr/>
      </xdr:nvCxnSpPr>
      <xdr:spPr>
        <a:xfrm>
          <a:off x="3098800" y="13355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58420</xdr:rowOff>
    </xdr:to>
    <xdr:cxnSp macro="">
      <xdr:nvCxnSpPr>
        <xdr:cNvPr id="376" name="直線コネクタ 375"/>
        <xdr:cNvCxnSpPr/>
      </xdr:nvCxnSpPr>
      <xdr:spPr>
        <a:xfrm flipV="1">
          <a:off x="2209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123189</xdr:rowOff>
    </xdr:to>
    <xdr:cxnSp macro="">
      <xdr:nvCxnSpPr>
        <xdr:cNvPr id="379" name="直線コネクタ 378"/>
        <xdr:cNvCxnSpPr/>
      </xdr:nvCxnSpPr>
      <xdr:spPr>
        <a:xfrm flipV="1">
          <a:off x="1320800" y="13431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89" name="楕円 388"/>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90" name="公債費該当値テキスト"/>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1" name="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3" name="楕円 392"/>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4" name="テキスト ボックス 393"/>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5" name="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72389</xdr:rowOff>
    </xdr:from>
    <xdr:to>
      <xdr:col>6</xdr:col>
      <xdr:colOff>171450</xdr:colOff>
      <xdr:row>80</xdr:row>
      <xdr:rowOff>2539</xdr:rowOff>
    </xdr:to>
    <xdr:sp macro="" textlink="">
      <xdr:nvSpPr>
        <xdr:cNvPr id="397" name="楕円 396"/>
        <xdr:cNvSpPr/>
      </xdr:nvSpPr>
      <xdr:spPr>
        <a:xfrm>
          <a:off x="1270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158766</xdr:rowOff>
    </xdr:from>
    <xdr:ext cx="762000" cy="259045"/>
    <xdr:sp macro="" textlink="">
      <xdr:nvSpPr>
        <xdr:cNvPr id="398" name="テキスト ボックス 397"/>
        <xdr:cNvSpPr txBox="1"/>
      </xdr:nvSpPr>
      <xdr:spPr>
        <a:xfrm>
          <a:off x="939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公債費以外に係る経常収支比率は、類似団体の平均を上回っている。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60706</xdr:rowOff>
    </xdr:to>
    <xdr:cxnSp macro="">
      <xdr:nvCxnSpPr>
        <xdr:cNvPr id="429" name="直線コネクタ 428"/>
        <xdr:cNvCxnSpPr/>
      </xdr:nvCxnSpPr>
      <xdr:spPr>
        <a:xfrm>
          <a:off x="15671800" y="1311605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21844</xdr:rowOff>
    </xdr:from>
    <xdr:to>
      <xdr:col>78</xdr:col>
      <xdr:colOff>69850</xdr:colOff>
      <xdr:row>76</xdr:row>
      <xdr:rowOff>85852</xdr:rowOff>
    </xdr:to>
    <xdr:cxnSp macro="">
      <xdr:nvCxnSpPr>
        <xdr:cNvPr id="432" name="直線コネクタ 431"/>
        <xdr:cNvCxnSpPr/>
      </xdr:nvCxnSpPr>
      <xdr:spPr>
        <a:xfrm>
          <a:off x="14782800" y="1270914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21844</xdr:rowOff>
    </xdr:from>
    <xdr:to>
      <xdr:col>73</xdr:col>
      <xdr:colOff>180975</xdr:colOff>
      <xdr:row>75</xdr:row>
      <xdr:rowOff>115570</xdr:rowOff>
    </xdr:to>
    <xdr:cxnSp macro="">
      <xdr:nvCxnSpPr>
        <xdr:cNvPr id="435" name="直線コネクタ 434"/>
        <xdr:cNvCxnSpPr/>
      </xdr:nvCxnSpPr>
      <xdr:spPr>
        <a:xfrm flipV="1">
          <a:off x="13893800" y="127091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40132</xdr:rowOff>
    </xdr:from>
    <xdr:to>
      <xdr:col>69</xdr:col>
      <xdr:colOff>92075</xdr:colOff>
      <xdr:row>75</xdr:row>
      <xdr:rowOff>115570</xdr:rowOff>
    </xdr:to>
    <xdr:cxnSp macro="">
      <xdr:nvCxnSpPr>
        <xdr:cNvPr id="438" name="直線コネクタ 437"/>
        <xdr:cNvCxnSpPr/>
      </xdr:nvCxnSpPr>
      <xdr:spPr>
        <a:xfrm>
          <a:off x="13004800" y="1272743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8" name="楕円 447"/>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9"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0" name="楕円 449"/>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1" name="テキスト ボックス 450"/>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142494</xdr:rowOff>
    </xdr:from>
    <xdr:to>
      <xdr:col>74</xdr:col>
      <xdr:colOff>31750</xdr:colOff>
      <xdr:row>74</xdr:row>
      <xdr:rowOff>72644</xdr:rowOff>
    </xdr:to>
    <xdr:sp macro="" textlink="">
      <xdr:nvSpPr>
        <xdr:cNvPr id="452" name="楕円 451"/>
        <xdr:cNvSpPr/>
      </xdr:nvSpPr>
      <xdr:spPr>
        <a:xfrm>
          <a:off x="14732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53" name="テキスト ボックス 452"/>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4" name="楕円 453"/>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5" name="テキスト ボックス 454"/>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160782</xdr:rowOff>
    </xdr:from>
    <xdr:to>
      <xdr:col>65</xdr:col>
      <xdr:colOff>53975</xdr:colOff>
      <xdr:row>74</xdr:row>
      <xdr:rowOff>90932</xdr:rowOff>
    </xdr:to>
    <xdr:sp macro="" textlink="">
      <xdr:nvSpPr>
        <xdr:cNvPr id="456" name="楕円 455"/>
        <xdr:cNvSpPr/>
      </xdr:nvSpPr>
      <xdr:spPr>
        <a:xfrm>
          <a:off x="12954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101109</xdr:rowOff>
    </xdr:from>
    <xdr:ext cx="762000" cy="259045"/>
    <xdr:sp macro="" textlink="">
      <xdr:nvSpPr>
        <xdr:cNvPr id="457" name="テキスト ボックス 456"/>
        <xdr:cNvSpPr txBox="1"/>
      </xdr:nvSpPr>
      <xdr:spPr>
        <a:xfrm>
          <a:off x="12623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164071</xdr:rowOff>
    </xdr:from>
    <xdr:to>
      <xdr:col>29</xdr:col>
      <xdr:colOff>127000</xdr:colOff>
      <xdr:row>15</xdr:row>
      <xdr:rowOff>6128</xdr:rowOff>
    </xdr:to>
    <xdr:cxnSp macro="">
      <xdr:nvCxnSpPr>
        <xdr:cNvPr id="50" name="直線コネクタ 49"/>
        <xdr:cNvCxnSpPr/>
      </xdr:nvCxnSpPr>
      <xdr:spPr bwMode="auto">
        <a:xfrm flipV="1">
          <a:off x="5003800" y="2611996"/>
          <a:ext cx="6477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1632</xdr:rowOff>
    </xdr:from>
    <xdr:to>
      <xdr:col>26</xdr:col>
      <xdr:colOff>50800</xdr:colOff>
      <xdr:row>15</xdr:row>
      <xdr:rowOff>6128</xdr:rowOff>
    </xdr:to>
    <xdr:cxnSp macro="">
      <xdr:nvCxnSpPr>
        <xdr:cNvPr id="53" name="直線コネクタ 52"/>
        <xdr:cNvCxnSpPr/>
      </xdr:nvCxnSpPr>
      <xdr:spPr bwMode="auto">
        <a:xfrm>
          <a:off x="4305300" y="2621007"/>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168262</xdr:rowOff>
    </xdr:from>
    <xdr:to>
      <xdr:col>22</xdr:col>
      <xdr:colOff>114300</xdr:colOff>
      <xdr:row>15</xdr:row>
      <xdr:rowOff>1632</xdr:rowOff>
    </xdr:to>
    <xdr:cxnSp macro="">
      <xdr:nvCxnSpPr>
        <xdr:cNvPr id="56" name="直線コネクタ 55"/>
        <xdr:cNvCxnSpPr/>
      </xdr:nvCxnSpPr>
      <xdr:spPr bwMode="auto">
        <a:xfrm>
          <a:off x="3606800" y="2616187"/>
          <a:ext cx="698500" cy="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168262</xdr:rowOff>
    </xdr:from>
    <xdr:to>
      <xdr:col>18</xdr:col>
      <xdr:colOff>177800</xdr:colOff>
      <xdr:row>15</xdr:row>
      <xdr:rowOff>54248</xdr:rowOff>
    </xdr:to>
    <xdr:cxnSp macro="">
      <xdr:nvCxnSpPr>
        <xdr:cNvPr id="59" name="直線コネクタ 58"/>
        <xdr:cNvCxnSpPr/>
      </xdr:nvCxnSpPr>
      <xdr:spPr bwMode="auto">
        <a:xfrm flipV="1">
          <a:off x="2908300" y="2616187"/>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113271</xdr:rowOff>
    </xdr:from>
    <xdr:to>
      <xdr:col>29</xdr:col>
      <xdr:colOff>177800</xdr:colOff>
      <xdr:row>15</xdr:row>
      <xdr:rowOff>43421</xdr:rowOff>
    </xdr:to>
    <xdr:sp macro="" textlink="">
      <xdr:nvSpPr>
        <xdr:cNvPr id="69" name="楕円 68"/>
        <xdr:cNvSpPr/>
      </xdr:nvSpPr>
      <xdr:spPr bwMode="auto">
        <a:xfrm>
          <a:off x="5600700" y="25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129798</xdr:rowOff>
    </xdr:from>
    <xdr:ext cx="762000" cy="259045"/>
    <xdr:sp macro="" textlink="">
      <xdr:nvSpPr>
        <xdr:cNvPr id="70" name="人口1人当たり決算額の推移該当値テキスト130"/>
        <xdr:cNvSpPr txBox="1"/>
      </xdr:nvSpPr>
      <xdr:spPr>
        <a:xfrm>
          <a:off x="5740400" y="240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126778</xdr:rowOff>
    </xdr:from>
    <xdr:to>
      <xdr:col>26</xdr:col>
      <xdr:colOff>101600</xdr:colOff>
      <xdr:row>15</xdr:row>
      <xdr:rowOff>56928</xdr:rowOff>
    </xdr:to>
    <xdr:sp macro="" textlink="">
      <xdr:nvSpPr>
        <xdr:cNvPr id="71" name="楕円 70"/>
        <xdr:cNvSpPr/>
      </xdr:nvSpPr>
      <xdr:spPr bwMode="auto">
        <a:xfrm>
          <a:off x="4953000" y="257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67105</xdr:rowOff>
    </xdr:from>
    <xdr:ext cx="736600" cy="259045"/>
    <xdr:sp macro="" textlink="">
      <xdr:nvSpPr>
        <xdr:cNvPr id="72" name="テキスト ボックス 71"/>
        <xdr:cNvSpPr txBox="1"/>
      </xdr:nvSpPr>
      <xdr:spPr>
        <a:xfrm>
          <a:off x="4622800" y="234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122282</xdr:rowOff>
    </xdr:from>
    <xdr:to>
      <xdr:col>22</xdr:col>
      <xdr:colOff>165100</xdr:colOff>
      <xdr:row>15</xdr:row>
      <xdr:rowOff>52432</xdr:rowOff>
    </xdr:to>
    <xdr:sp macro="" textlink="">
      <xdr:nvSpPr>
        <xdr:cNvPr id="73" name="楕円 72"/>
        <xdr:cNvSpPr/>
      </xdr:nvSpPr>
      <xdr:spPr bwMode="auto">
        <a:xfrm>
          <a:off x="4254500" y="257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62609</xdr:rowOff>
    </xdr:from>
    <xdr:ext cx="762000" cy="259045"/>
    <xdr:sp macro="" textlink="">
      <xdr:nvSpPr>
        <xdr:cNvPr id="74" name="テキスト ボックス 73"/>
        <xdr:cNvSpPr txBox="1"/>
      </xdr:nvSpPr>
      <xdr:spPr>
        <a:xfrm>
          <a:off x="3924300" y="233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117462</xdr:rowOff>
    </xdr:from>
    <xdr:to>
      <xdr:col>19</xdr:col>
      <xdr:colOff>38100</xdr:colOff>
      <xdr:row>15</xdr:row>
      <xdr:rowOff>47612</xdr:rowOff>
    </xdr:to>
    <xdr:sp macro="" textlink="">
      <xdr:nvSpPr>
        <xdr:cNvPr id="75" name="楕円 74"/>
        <xdr:cNvSpPr/>
      </xdr:nvSpPr>
      <xdr:spPr bwMode="auto">
        <a:xfrm>
          <a:off x="3556000" y="256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32389</xdr:rowOff>
    </xdr:from>
    <xdr:ext cx="762000" cy="259045"/>
    <xdr:sp macro="" textlink="">
      <xdr:nvSpPr>
        <xdr:cNvPr id="76" name="テキスト ボックス 75"/>
        <xdr:cNvSpPr txBox="1"/>
      </xdr:nvSpPr>
      <xdr:spPr>
        <a:xfrm>
          <a:off x="3225800" y="265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3448</xdr:rowOff>
    </xdr:from>
    <xdr:to>
      <xdr:col>15</xdr:col>
      <xdr:colOff>101600</xdr:colOff>
      <xdr:row>15</xdr:row>
      <xdr:rowOff>105048</xdr:rowOff>
    </xdr:to>
    <xdr:sp macro="" textlink="">
      <xdr:nvSpPr>
        <xdr:cNvPr id="77" name="楕円 76"/>
        <xdr:cNvSpPr/>
      </xdr:nvSpPr>
      <xdr:spPr bwMode="auto">
        <a:xfrm>
          <a:off x="2857500" y="262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89825</xdr:rowOff>
    </xdr:from>
    <xdr:ext cx="762000" cy="259045"/>
    <xdr:sp macro="" textlink="">
      <xdr:nvSpPr>
        <xdr:cNvPr id="78" name="テキスト ボックス 77"/>
        <xdr:cNvSpPr txBox="1"/>
      </xdr:nvSpPr>
      <xdr:spPr>
        <a:xfrm>
          <a:off x="2527300" y="270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109878</xdr:rowOff>
    </xdr:from>
    <xdr:to>
      <xdr:col>29</xdr:col>
      <xdr:colOff>127000</xdr:colOff>
      <xdr:row>36</xdr:row>
      <xdr:rowOff>90881</xdr:rowOff>
    </xdr:to>
    <xdr:cxnSp macro="">
      <xdr:nvCxnSpPr>
        <xdr:cNvPr id="110" name="直線コネクタ 109"/>
        <xdr:cNvCxnSpPr/>
      </xdr:nvCxnSpPr>
      <xdr:spPr bwMode="auto">
        <a:xfrm>
          <a:off x="5003800" y="6720228"/>
          <a:ext cx="647700" cy="32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109878</xdr:rowOff>
    </xdr:from>
    <xdr:to>
      <xdr:col>26</xdr:col>
      <xdr:colOff>50800</xdr:colOff>
      <xdr:row>35</xdr:row>
      <xdr:rowOff>288323</xdr:rowOff>
    </xdr:to>
    <xdr:cxnSp macro="">
      <xdr:nvCxnSpPr>
        <xdr:cNvPr id="113" name="直線コネクタ 112"/>
        <xdr:cNvCxnSpPr/>
      </xdr:nvCxnSpPr>
      <xdr:spPr bwMode="auto">
        <a:xfrm flipV="1">
          <a:off x="4305300" y="6720228"/>
          <a:ext cx="698500" cy="17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288323</xdr:rowOff>
    </xdr:from>
    <xdr:to>
      <xdr:col>22</xdr:col>
      <xdr:colOff>114300</xdr:colOff>
      <xdr:row>36</xdr:row>
      <xdr:rowOff>3716</xdr:rowOff>
    </xdr:to>
    <xdr:cxnSp macro="">
      <xdr:nvCxnSpPr>
        <xdr:cNvPr id="116" name="直線コネクタ 115"/>
        <xdr:cNvCxnSpPr/>
      </xdr:nvCxnSpPr>
      <xdr:spPr bwMode="auto">
        <a:xfrm flipV="1">
          <a:off x="3606800" y="689867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252044</xdr:rowOff>
    </xdr:from>
    <xdr:to>
      <xdr:col>18</xdr:col>
      <xdr:colOff>177800</xdr:colOff>
      <xdr:row>36</xdr:row>
      <xdr:rowOff>3716</xdr:rowOff>
    </xdr:to>
    <xdr:cxnSp macro="">
      <xdr:nvCxnSpPr>
        <xdr:cNvPr id="119" name="直線コネクタ 118"/>
        <xdr:cNvCxnSpPr/>
      </xdr:nvCxnSpPr>
      <xdr:spPr bwMode="auto">
        <a:xfrm>
          <a:off x="2908300" y="6862394"/>
          <a:ext cx="698500" cy="9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40081</xdr:rowOff>
    </xdr:from>
    <xdr:to>
      <xdr:col>29</xdr:col>
      <xdr:colOff>177800</xdr:colOff>
      <xdr:row>36</xdr:row>
      <xdr:rowOff>141681</xdr:rowOff>
    </xdr:to>
    <xdr:sp macro="" textlink="">
      <xdr:nvSpPr>
        <xdr:cNvPr id="129" name="楕円 128"/>
        <xdr:cNvSpPr/>
      </xdr:nvSpPr>
      <xdr:spPr bwMode="auto">
        <a:xfrm>
          <a:off x="56007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12158</xdr:rowOff>
    </xdr:from>
    <xdr:ext cx="762000" cy="259045"/>
    <xdr:sp macro="" textlink="">
      <xdr:nvSpPr>
        <xdr:cNvPr id="130" name="人口1人当たり決算額の推移該当値テキスト445"/>
        <xdr:cNvSpPr txBox="1"/>
      </xdr:nvSpPr>
      <xdr:spPr>
        <a:xfrm>
          <a:off x="5740400" y="69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59078</xdr:rowOff>
    </xdr:from>
    <xdr:to>
      <xdr:col>26</xdr:col>
      <xdr:colOff>101600</xdr:colOff>
      <xdr:row>35</xdr:row>
      <xdr:rowOff>160678</xdr:rowOff>
    </xdr:to>
    <xdr:sp macro="" textlink="">
      <xdr:nvSpPr>
        <xdr:cNvPr id="131" name="楕円 130"/>
        <xdr:cNvSpPr/>
      </xdr:nvSpPr>
      <xdr:spPr bwMode="auto">
        <a:xfrm>
          <a:off x="4953000" y="666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170855</xdr:rowOff>
    </xdr:from>
    <xdr:ext cx="736600" cy="259045"/>
    <xdr:sp macro="" textlink="">
      <xdr:nvSpPr>
        <xdr:cNvPr id="132" name="テキスト ボックス 131"/>
        <xdr:cNvSpPr txBox="1"/>
      </xdr:nvSpPr>
      <xdr:spPr>
        <a:xfrm>
          <a:off x="4622800" y="64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237523</xdr:rowOff>
    </xdr:from>
    <xdr:to>
      <xdr:col>22</xdr:col>
      <xdr:colOff>165100</xdr:colOff>
      <xdr:row>35</xdr:row>
      <xdr:rowOff>339123</xdr:rowOff>
    </xdr:to>
    <xdr:sp macro="" textlink="">
      <xdr:nvSpPr>
        <xdr:cNvPr id="133" name="楕円 132"/>
        <xdr:cNvSpPr/>
      </xdr:nvSpPr>
      <xdr:spPr bwMode="auto">
        <a:xfrm>
          <a:off x="4254500" y="684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6400</xdr:rowOff>
    </xdr:from>
    <xdr:ext cx="762000" cy="259045"/>
    <xdr:sp macro="" textlink="">
      <xdr:nvSpPr>
        <xdr:cNvPr id="134" name="テキスト ボックス 133"/>
        <xdr:cNvSpPr txBox="1"/>
      </xdr:nvSpPr>
      <xdr:spPr>
        <a:xfrm>
          <a:off x="3924300" y="661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295816</xdr:rowOff>
    </xdr:from>
    <xdr:to>
      <xdr:col>19</xdr:col>
      <xdr:colOff>38100</xdr:colOff>
      <xdr:row>36</xdr:row>
      <xdr:rowOff>54516</xdr:rowOff>
    </xdr:to>
    <xdr:sp macro="" textlink="">
      <xdr:nvSpPr>
        <xdr:cNvPr id="135" name="楕円 134"/>
        <xdr:cNvSpPr/>
      </xdr:nvSpPr>
      <xdr:spPr bwMode="auto">
        <a:xfrm>
          <a:off x="3556000" y="6906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39293</xdr:rowOff>
    </xdr:from>
    <xdr:ext cx="762000" cy="259045"/>
    <xdr:sp macro="" textlink="">
      <xdr:nvSpPr>
        <xdr:cNvPr id="136" name="テキスト ボックス 135"/>
        <xdr:cNvSpPr txBox="1"/>
      </xdr:nvSpPr>
      <xdr:spPr>
        <a:xfrm>
          <a:off x="3225800" y="699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201244</xdr:rowOff>
    </xdr:from>
    <xdr:to>
      <xdr:col>15</xdr:col>
      <xdr:colOff>101600</xdr:colOff>
      <xdr:row>35</xdr:row>
      <xdr:rowOff>302844</xdr:rowOff>
    </xdr:to>
    <xdr:sp macro="" textlink="">
      <xdr:nvSpPr>
        <xdr:cNvPr id="137" name="楕円 136"/>
        <xdr:cNvSpPr/>
      </xdr:nvSpPr>
      <xdr:spPr bwMode="auto">
        <a:xfrm>
          <a:off x="28575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287621</xdr:rowOff>
    </xdr:from>
    <xdr:ext cx="762000" cy="259045"/>
    <xdr:sp macro="" textlink="">
      <xdr:nvSpPr>
        <xdr:cNvPr id="138" name="テキスト ボックス 137"/>
        <xdr:cNvSpPr txBox="1"/>
      </xdr:nvSpPr>
      <xdr:spPr>
        <a:xfrm>
          <a:off x="2527300" y="68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91904</xdr:rowOff>
    </xdr:from>
    <xdr:to>
      <xdr:col>24</xdr:col>
      <xdr:colOff>63500</xdr:colOff>
      <xdr:row>35</xdr:row>
      <xdr:rowOff>108820</xdr:rowOff>
    </xdr:to>
    <xdr:cxnSp macro="">
      <xdr:nvCxnSpPr>
        <xdr:cNvPr id="61" name="直線コネクタ 60"/>
        <xdr:cNvCxnSpPr/>
      </xdr:nvCxnSpPr>
      <xdr:spPr>
        <a:xfrm>
          <a:off x="3797300" y="6092654"/>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62643</xdr:rowOff>
    </xdr:from>
    <xdr:to>
      <xdr:col>19</xdr:col>
      <xdr:colOff>177800</xdr:colOff>
      <xdr:row>35</xdr:row>
      <xdr:rowOff>91904</xdr:rowOff>
    </xdr:to>
    <xdr:cxnSp macro="">
      <xdr:nvCxnSpPr>
        <xdr:cNvPr id="64" name="直線コネクタ 63"/>
        <xdr:cNvCxnSpPr/>
      </xdr:nvCxnSpPr>
      <xdr:spPr>
        <a:xfrm>
          <a:off x="2908300" y="60633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37173</xdr:rowOff>
    </xdr:from>
    <xdr:to>
      <xdr:col>15</xdr:col>
      <xdr:colOff>50800</xdr:colOff>
      <xdr:row>35</xdr:row>
      <xdr:rowOff>62643</xdr:rowOff>
    </xdr:to>
    <xdr:cxnSp macro="">
      <xdr:nvCxnSpPr>
        <xdr:cNvPr id="67" name="直線コネクタ 66"/>
        <xdr:cNvCxnSpPr/>
      </xdr:nvCxnSpPr>
      <xdr:spPr>
        <a:xfrm>
          <a:off x="2019300" y="6037923"/>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37173</xdr:rowOff>
    </xdr:from>
    <xdr:to>
      <xdr:col>10</xdr:col>
      <xdr:colOff>114300</xdr:colOff>
      <xdr:row>35</xdr:row>
      <xdr:rowOff>100343</xdr:rowOff>
    </xdr:to>
    <xdr:cxnSp macro="">
      <xdr:nvCxnSpPr>
        <xdr:cNvPr id="70" name="直線コネクタ 69"/>
        <xdr:cNvCxnSpPr/>
      </xdr:nvCxnSpPr>
      <xdr:spPr>
        <a:xfrm flipV="1">
          <a:off x="1130300" y="6037923"/>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58020</xdr:rowOff>
    </xdr:from>
    <xdr:to>
      <xdr:col>24</xdr:col>
      <xdr:colOff>114300</xdr:colOff>
      <xdr:row>35</xdr:row>
      <xdr:rowOff>159620</xdr:rowOff>
    </xdr:to>
    <xdr:sp macro="" textlink="">
      <xdr:nvSpPr>
        <xdr:cNvPr id="80" name="楕円 79"/>
        <xdr:cNvSpPr/>
      </xdr:nvSpPr>
      <xdr:spPr>
        <a:xfrm>
          <a:off x="45847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80897</xdr:rowOff>
    </xdr:from>
    <xdr:ext cx="534377" cy="259045"/>
    <xdr:sp macro="" textlink="">
      <xdr:nvSpPr>
        <xdr:cNvPr id="81" name="人件費該当値テキスト"/>
        <xdr:cNvSpPr txBox="1"/>
      </xdr:nvSpPr>
      <xdr:spPr>
        <a:xfrm>
          <a:off x="4686300" y="59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41104</xdr:rowOff>
    </xdr:from>
    <xdr:to>
      <xdr:col>20</xdr:col>
      <xdr:colOff>38100</xdr:colOff>
      <xdr:row>35</xdr:row>
      <xdr:rowOff>142704</xdr:rowOff>
    </xdr:to>
    <xdr:sp macro="" textlink="">
      <xdr:nvSpPr>
        <xdr:cNvPr id="82" name="楕円 81"/>
        <xdr:cNvSpPr/>
      </xdr:nvSpPr>
      <xdr:spPr>
        <a:xfrm>
          <a:off x="3746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159231</xdr:rowOff>
    </xdr:from>
    <xdr:ext cx="534377" cy="259045"/>
    <xdr:sp macro="" textlink="">
      <xdr:nvSpPr>
        <xdr:cNvPr id="83" name="テキスト ボックス 82"/>
        <xdr:cNvSpPr txBox="1"/>
      </xdr:nvSpPr>
      <xdr:spPr>
        <a:xfrm>
          <a:off x="3530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11843</xdr:rowOff>
    </xdr:from>
    <xdr:to>
      <xdr:col>15</xdr:col>
      <xdr:colOff>101600</xdr:colOff>
      <xdr:row>35</xdr:row>
      <xdr:rowOff>113443</xdr:rowOff>
    </xdr:to>
    <xdr:sp macro="" textlink="">
      <xdr:nvSpPr>
        <xdr:cNvPr id="84" name="楕円 83"/>
        <xdr:cNvSpPr/>
      </xdr:nvSpPr>
      <xdr:spPr>
        <a:xfrm>
          <a:off x="2857500" y="60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129970</xdr:rowOff>
    </xdr:from>
    <xdr:ext cx="534377" cy="259045"/>
    <xdr:sp macro="" textlink="">
      <xdr:nvSpPr>
        <xdr:cNvPr id="85" name="テキスト ボックス 84"/>
        <xdr:cNvSpPr txBox="1"/>
      </xdr:nvSpPr>
      <xdr:spPr>
        <a:xfrm>
          <a:off x="2641111" y="57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157823</xdr:rowOff>
    </xdr:from>
    <xdr:to>
      <xdr:col>10</xdr:col>
      <xdr:colOff>165100</xdr:colOff>
      <xdr:row>35</xdr:row>
      <xdr:rowOff>87973</xdr:rowOff>
    </xdr:to>
    <xdr:sp macro="" textlink="">
      <xdr:nvSpPr>
        <xdr:cNvPr id="86" name="楕円 85"/>
        <xdr:cNvSpPr/>
      </xdr:nvSpPr>
      <xdr:spPr>
        <a:xfrm>
          <a:off x="1968500" y="598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79100</xdr:rowOff>
    </xdr:from>
    <xdr:ext cx="534377" cy="259045"/>
    <xdr:sp macro="" textlink="">
      <xdr:nvSpPr>
        <xdr:cNvPr id="87" name="テキスト ボックス 86"/>
        <xdr:cNvSpPr txBox="1"/>
      </xdr:nvSpPr>
      <xdr:spPr>
        <a:xfrm>
          <a:off x="1752111" y="60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49543</xdr:rowOff>
    </xdr:from>
    <xdr:to>
      <xdr:col>6</xdr:col>
      <xdr:colOff>38100</xdr:colOff>
      <xdr:row>35</xdr:row>
      <xdr:rowOff>151143</xdr:rowOff>
    </xdr:to>
    <xdr:sp macro="" textlink="">
      <xdr:nvSpPr>
        <xdr:cNvPr id="88" name="楕円 87"/>
        <xdr:cNvSpPr/>
      </xdr:nvSpPr>
      <xdr:spPr>
        <a:xfrm>
          <a:off x="1079500" y="60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142270</xdr:rowOff>
    </xdr:from>
    <xdr:ext cx="534377" cy="259045"/>
    <xdr:sp macro="" textlink="">
      <xdr:nvSpPr>
        <xdr:cNvPr id="89" name="テキスト ボックス 88"/>
        <xdr:cNvSpPr txBox="1"/>
      </xdr:nvSpPr>
      <xdr:spPr>
        <a:xfrm>
          <a:off x="863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131657</xdr:rowOff>
    </xdr:from>
    <xdr:to>
      <xdr:col>24</xdr:col>
      <xdr:colOff>63500</xdr:colOff>
      <xdr:row>57</xdr:row>
      <xdr:rowOff>139342</xdr:rowOff>
    </xdr:to>
    <xdr:cxnSp macro="">
      <xdr:nvCxnSpPr>
        <xdr:cNvPr id="118" name="直線コネクタ 117"/>
        <xdr:cNvCxnSpPr/>
      </xdr:nvCxnSpPr>
      <xdr:spPr>
        <a:xfrm flipV="1">
          <a:off x="3797300" y="9904307"/>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139342</xdr:rowOff>
    </xdr:from>
    <xdr:to>
      <xdr:col>19</xdr:col>
      <xdr:colOff>177800</xdr:colOff>
      <xdr:row>57</xdr:row>
      <xdr:rowOff>139700</xdr:rowOff>
    </xdr:to>
    <xdr:cxnSp macro="">
      <xdr:nvCxnSpPr>
        <xdr:cNvPr id="121" name="直線コネクタ 120"/>
        <xdr:cNvCxnSpPr/>
      </xdr:nvCxnSpPr>
      <xdr:spPr>
        <a:xfrm flipV="1">
          <a:off x="2908300" y="991199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139700</xdr:rowOff>
    </xdr:from>
    <xdr:to>
      <xdr:col>15</xdr:col>
      <xdr:colOff>50800</xdr:colOff>
      <xdr:row>57</xdr:row>
      <xdr:rowOff>146508</xdr:rowOff>
    </xdr:to>
    <xdr:cxnSp macro="">
      <xdr:nvCxnSpPr>
        <xdr:cNvPr id="124" name="直線コネクタ 123"/>
        <xdr:cNvCxnSpPr/>
      </xdr:nvCxnSpPr>
      <xdr:spPr>
        <a:xfrm flipV="1">
          <a:off x="2019300" y="9912350"/>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146508</xdr:rowOff>
    </xdr:from>
    <xdr:to>
      <xdr:col>10</xdr:col>
      <xdr:colOff>114300</xdr:colOff>
      <xdr:row>57</xdr:row>
      <xdr:rowOff>157531</xdr:rowOff>
    </xdr:to>
    <xdr:cxnSp macro="">
      <xdr:nvCxnSpPr>
        <xdr:cNvPr id="127" name="直線コネクタ 126"/>
        <xdr:cNvCxnSpPr/>
      </xdr:nvCxnSpPr>
      <xdr:spPr>
        <a:xfrm flipV="1">
          <a:off x="1130300" y="991915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80857</xdr:rowOff>
    </xdr:from>
    <xdr:to>
      <xdr:col>24</xdr:col>
      <xdr:colOff>114300</xdr:colOff>
      <xdr:row>58</xdr:row>
      <xdr:rowOff>11007</xdr:rowOff>
    </xdr:to>
    <xdr:sp macro="" textlink="">
      <xdr:nvSpPr>
        <xdr:cNvPr id="137" name="楕円 136"/>
        <xdr:cNvSpPr/>
      </xdr:nvSpPr>
      <xdr:spPr>
        <a:xfrm>
          <a:off x="4584700" y="985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88542</xdr:rowOff>
    </xdr:from>
    <xdr:to>
      <xdr:col>20</xdr:col>
      <xdr:colOff>38100</xdr:colOff>
      <xdr:row>58</xdr:row>
      <xdr:rowOff>18692</xdr:rowOff>
    </xdr:to>
    <xdr:sp macro="" textlink="">
      <xdr:nvSpPr>
        <xdr:cNvPr id="139" name="楕円 138"/>
        <xdr:cNvSpPr/>
      </xdr:nvSpPr>
      <xdr:spPr>
        <a:xfrm>
          <a:off x="3746500" y="9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9819</xdr:rowOff>
    </xdr:from>
    <xdr:ext cx="534377" cy="259045"/>
    <xdr:sp macro="" textlink="">
      <xdr:nvSpPr>
        <xdr:cNvPr id="140" name="テキスト ボックス 139"/>
        <xdr:cNvSpPr txBox="1"/>
      </xdr:nvSpPr>
      <xdr:spPr>
        <a:xfrm>
          <a:off x="3530111" y="99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88900</xdr:rowOff>
    </xdr:from>
    <xdr:to>
      <xdr:col>15</xdr:col>
      <xdr:colOff>101600</xdr:colOff>
      <xdr:row>58</xdr:row>
      <xdr:rowOff>19050</xdr:rowOff>
    </xdr:to>
    <xdr:sp macro="" textlink="">
      <xdr:nvSpPr>
        <xdr:cNvPr id="141" name="楕円 140"/>
        <xdr:cNvSpPr/>
      </xdr:nvSpPr>
      <xdr:spPr>
        <a:xfrm>
          <a:off x="2857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10177</xdr:rowOff>
    </xdr:from>
    <xdr:ext cx="534377" cy="259045"/>
    <xdr:sp macro="" textlink="">
      <xdr:nvSpPr>
        <xdr:cNvPr id="142" name="テキスト ボックス 141"/>
        <xdr:cNvSpPr txBox="1"/>
      </xdr:nvSpPr>
      <xdr:spPr>
        <a:xfrm>
          <a:off x="2641111" y="99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95708</xdr:rowOff>
    </xdr:from>
    <xdr:to>
      <xdr:col>10</xdr:col>
      <xdr:colOff>165100</xdr:colOff>
      <xdr:row>58</xdr:row>
      <xdr:rowOff>25858</xdr:rowOff>
    </xdr:to>
    <xdr:sp macro="" textlink="">
      <xdr:nvSpPr>
        <xdr:cNvPr id="143" name="楕円 142"/>
        <xdr:cNvSpPr/>
      </xdr:nvSpPr>
      <xdr:spPr>
        <a:xfrm>
          <a:off x="1968500" y="986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16985</xdr:rowOff>
    </xdr:from>
    <xdr:ext cx="534377" cy="259045"/>
    <xdr:sp macro="" textlink="">
      <xdr:nvSpPr>
        <xdr:cNvPr id="144" name="テキスト ボックス 143"/>
        <xdr:cNvSpPr txBox="1"/>
      </xdr:nvSpPr>
      <xdr:spPr>
        <a:xfrm>
          <a:off x="1752111" y="996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106731</xdr:rowOff>
    </xdr:from>
    <xdr:to>
      <xdr:col>6</xdr:col>
      <xdr:colOff>38100</xdr:colOff>
      <xdr:row>58</xdr:row>
      <xdr:rowOff>36881</xdr:rowOff>
    </xdr:to>
    <xdr:sp macro="" textlink="">
      <xdr:nvSpPr>
        <xdr:cNvPr id="145" name="楕円 144"/>
        <xdr:cNvSpPr/>
      </xdr:nvSpPr>
      <xdr:spPr>
        <a:xfrm>
          <a:off x="1079500" y="987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28008</xdr:rowOff>
    </xdr:from>
    <xdr:ext cx="534377" cy="259045"/>
    <xdr:sp macro="" textlink="">
      <xdr:nvSpPr>
        <xdr:cNvPr id="146" name="テキスト ボックス 145"/>
        <xdr:cNvSpPr txBox="1"/>
      </xdr:nvSpPr>
      <xdr:spPr>
        <a:xfrm>
          <a:off x="863111" y="99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41010</xdr:rowOff>
    </xdr:from>
    <xdr:to>
      <xdr:col>24</xdr:col>
      <xdr:colOff>63500</xdr:colOff>
      <xdr:row>79</xdr:row>
      <xdr:rowOff>54987</xdr:rowOff>
    </xdr:to>
    <xdr:cxnSp macro="">
      <xdr:nvCxnSpPr>
        <xdr:cNvPr id="177" name="直線コネクタ 176"/>
        <xdr:cNvCxnSpPr/>
      </xdr:nvCxnSpPr>
      <xdr:spPr>
        <a:xfrm flipV="1">
          <a:off x="3797300" y="13585560"/>
          <a:ext cx="8382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50676</xdr:rowOff>
    </xdr:from>
    <xdr:to>
      <xdr:col>19</xdr:col>
      <xdr:colOff>177800</xdr:colOff>
      <xdr:row>79</xdr:row>
      <xdr:rowOff>54987</xdr:rowOff>
    </xdr:to>
    <xdr:cxnSp macro="">
      <xdr:nvCxnSpPr>
        <xdr:cNvPr id="180" name="直線コネクタ 179"/>
        <xdr:cNvCxnSpPr/>
      </xdr:nvCxnSpPr>
      <xdr:spPr>
        <a:xfrm>
          <a:off x="2908300" y="13595226"/>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50676</xdr:rowOff>
    </xdr:from>
    <xdr:to>
      <xdr:col>15</xdr:col>
      <xdr:colOff>50800</xdr:colOff>
      <xdr:row>79</xdr:row>
      <xdr:rowOff>52211</xdr:rowOff>
    </xdr:to>
    <xdr:cxnSp macro="">
      <xdr:nvCxnSpPr>
        <xdr:cNvPr id="183" name="直線コネクタ 182"/>
        <xdr:cNvCxnSpPr/>
      </xdr:nvCxnSpPr>
      <xdr:spPr>
        <a:xfrm flipV="1">
          <a:off x="2019300" y="135952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52211</xdr:rowOff>
    </xdr:from>
    <xdr:to>
      <xdr:col>10</xdr:col>
      <xdr:colOff>114300</xdr:colOff>
      <xdr:row>79</xdr:row>
      <xdr:rowOff>68148</xdr:rowOff>
    </xdr:to>
    <xdr:cxnSp macro="">
      <xdr:nvCxnSpPr>
        <xdr:cNvPr id="186" name="直線コネクタ 185"/>
        <xdr:cNvCxnSpPr/>
      </xdr:nvCxnSpPr>
      <xdr:spPr>
        <a:xfrm flipV="1">
          <a:off x="1130300" y="13596761"/>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161660</xdr:rowOff>
    </xdr:from>
    <xdr:to>
      <xdr:col>24</xdr:col>
      <xdr:colOff>114300</xdr:colOff>
      <xdr:row>79</xdr:row>
      <xdr:rowOff>91810</xdr:rowOff>
    </xdr:to>
    <xdr:sp macro="" textlink="">
      <xdr:nvSpPr>
        <xdr:cNvPr id="196" name="楕円 195"/>
        <xdr:cNvSpPr/>
      </xdr:nvSpPr>
      <xdr:spPr>
        <a:xfrm>
          <a:off x="4584700" y="135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76587</xdr:rowOff>
    </xdr:from>
    <xdr:ext cx="469744" cy="259045"/>
    <xdr:sp macro="" textlink="">
      <xdr:nvSpPr>
        <xdr:cNvPr id="197" name="維持補修費該当値テキスト"/>
        <xdr:cNvSpPr txBox="1"/>
      </xdr:nvSpPr>
      <xdr:spPr>
        <a:xfrm>
          <a:off x="4686300" y="134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4187</xdr:rowOff>
    </xdr:from>
    <xdr:to>
      <xdr:col>20</xdr:col>
      <xdr:colOff>38100</xdr:colOff>
      <xdr:row>79</xdr:row>
      <xdr:rowOff>105787</xdr:rowOff>
    </xdr:to>
    <xdr:sp macro="" textlink="">
      <xdr:nvSpPr>
        <xdr:cNvPr id="198" name="楕円 197"/>
        <xdr:cNvSpPr/>
      </xdr:nvSpPr>
      <xdr:spPr>
        <a:xfrm>
          <a:off x="3746500" y="135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96914</xdr:rowOff>
    </xdr:from>
    <xdr:ext cx="469744" cy="259045"/>
    <xdr:sp macro="" textlink="">
      <xdr:nvSpPr>
        <xdr:cNvPr id="199" name="テキスト ボックス 198"/>
        <xdr:cNvSpPr txBox="1"/>
      </xdr:nvSpPr>
      <xdr:spPr>
        <a:xfrm>
          <a:off x="3562428" y="13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171326</xdr:rowOff>
    </xdr:from>
    <xdr:to>
      <xdr:col>15</xdr:col>
      <xdr:colOff>101600</xdr:colOff>
      <xdr:row>79</xdr:row>
      <xdr:rowOff>101476</xdr:rowOff>
    </xdr:to>
    <xdr:sp macro="" textlink="">
      <xdr:nvSpPr>
        <xdr:cNvPr id="200" name="楕円 199"/>
        <xdr:cNvSpPr/>
      </xdr:nvSpPr>
      <xdr:spPr>
        <a:xfrm>
          <a:off x="2857500" y="135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92603</xdr:rowOff>
    </xdr:from>
    <xdr:ext cx="469744" cy="259045"/>
    <xdr:sp macro="" textlink="">
      <xdr:nvSpPr>
        <xdr:cNvPr id="201" name="テキスト ボックス 200"/>
        <xdr:cNvSpPr txBox="1"/>
      </xdr:nvSpPr>
      <xdr:spPr>
        <a:xfrm>
          <a:off x="2673428" y="1363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1411</xdr:rowOff>
    </xdr:from>
    <xdr:to>
      <xdr:col>10</xdr:col>
      <xdr:colOff>165100</xdr:colOff>
      <xdr:row>79</xdr:row>
      <xdr:rowOff>103011</xdr:rowOff>
    </xdr:to>
    <xdr:sp macro="" textlink="">
      <xdr:nvSpPr>
        <xdr:cNvPr id="202" name="楕円 201"/>
        <xdr:cNvSpPr/>
      </xdr:nvSpPr>
      <xdr:spPr>
        <a:xfrm>
          <a:off x="1968500" y="135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94138</xdr:rowOff>
    </xdr:from>
    <xdr:ext cx="469744" cy="259045"/>
    <xdr:sp macro="" textlink="">
      <xdr:nvSpPr>
        <xdr:cNvPr id="203" name="テキスト ボックス 202"/>
        <xdr:cNvSpPr txBox="1"/>
      </xdr:nvSpPr>
      <xdr:spPr>
        <a:xfrm>
          <a:off x="1784428" y="136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17348</xdr:rowOff>
    </xdr:from>
    <xdr:to>
      <xdr:col>6</xdr:col>
      <xdr:colOff>38100</xdr:colOff>
      <xdr:row>79</xdr:row>
      <xdr:rowOff>118948</xdr:rowOff>
    </xdr:to>
    <xdr:sp macro="" textlink="">
      <xdr:nvSpPr>
        <xdr:cNvPr id="204" name="楕円 203"/>
        <xdr:cNvSpPr/>
      </xdr:nvSpPr>
      <xdr:spPr>
        <a:xfrm>
          <a:off x="1079500" y="135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110075</xdr:rowOff>
    </xdr:from>
    <xdr:ext cx="378565" cy="259045"/>
    <xdr:sp macro="" textlink="">
      <xdr:nvSpPr>
        <xdr:cNvPr id="205" name="テキスト ボックス 204"/>
        <xdr:cNvSpPr txBox="1"/>
      </xdr:nvSpPr>
      <xdr:spPr>
        <a:xfrm>
          <a:off x="941017" y="1365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37116</xdr:rowOff>
    </xdr:from>
    <xdr:to>
      <xdr:col>24</xdr:col>
      <xdr:colOff>63500</xdr:colOff>
      <xdr:row>95</xdr:row>
      <xdr:rowOff>108858</xdr:rowOff>
    </xdr:to>
    <xdr:cxnSp macro="">
      <xdr:nvCxnSpPr>
        <xdr:cNvPr id="235" name="直線コネクタ 234"/>
        <xdr:cNvCxnSpPr/>
      </xdr:nvCxnSpPr>
      <xdr:spPr>
        <a:xfrm flipV="1">
          <a:off x="3797300" y="16324866"/>
          <a:ext cx="8382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108858</xdr:rowOff>
    </xdr:from>
    <xdr:to>
      <xdr:col>19</xdr:col>
      <xdr:colOff>177800</xdr:colOff>
      <xdr:row>95</xdr:row>
      <xdr:rowOff>165151</xdr:rowOff>
    </xdr:to>
    <xdr:cxnSp macro="">
      <xdr:nvCxnSpPr>
        <xdr:cNvPr id="238" name="直線コネクタ 237"/>
        <xdr:cNvCxnSpPr/>
      </xdr:nvCxnSpPr>
      <xdr:spPr>
        <a:xfrm flipV="1">
          <a:off x="2908300" y="16396608"/>
          <a:ext cx="889000" cy="5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165151</xdr:rowOff>
    </xdr:from>
    <xdr:to>
      <xdr:col>15</xdr:col>
      <xdr:colOff>50800</xdr:colOff>
      <xdr:row>96</xdr:row>
      <xdr:rowOff>63043</xdr:rowOff>
    </xdr:to>
    <xdr:cxnSp macro="">
      <xdr:nvCxnSpPr>
        <xdr:cNvPr id="241" name="直線コネクタ 240"/>
        <xdr:cNvCxnSpPr/>
      </xdr:nvCxnSpPr>
      <xdr:spPr>
        <a:xfrm flipV="1">
          <a:off x="2019300" y="1645290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63043</xdr:rowOff>
    </xdr:from>
    <xdr:to>
      <xdr:col>10</xdr:col>
      <xdr:colOff>114300</xdr:colOff>
      <xdr:row>96</xdr:row>
      <xdr:rowOff>131547</xdr:rowOff>
    </xdr:to>
    <xdr:cxnSp macro="">
      <xdr:nvCxnSpPr>
        <xdr:cNvPr id="244" name="直線コネクタ 243"/>
        <xdr:cNvCxnSpPr/>
      </xdr:nvCxnSpPr>
      <xdr:spPr>
        <a:xfrm flipV="1">
          <a:off x="1130300" y="16522243"/>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157766</xdr:rowOff>
    </xdr:from>
    <xdr:to>
      <xdr:col>24</xdr:col>
      <xdr:colOff>114300</xdr:colOff>
      <xdr:row>95</xdr:row>
      <xdr:rowOff>87916</xdr:rowOff>
    </xdr:to>
    <xdr:sp macro="" textlink="">
      <xdr:nvSpPr>
        <xdr:cNvPr id="254" name="楕円 253"/>
        <xdr:cNvSpPr/>
      </xdr:nvSpPr>
      <xdr:spPr>
        <a:xfrm>
          <a:off x="4584700" y="162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136193</xdr:rowOff>
    </xdr:from>
    <xdr:ext cx="534377" cy="259045"/>
    <xdr:sp macro="" textlink="">
      <xdr:nvSpPr>
        <xdr:cNvPr id="255" name="扶助費該当値テキスト"/>
        <xdr:cNvSpPr txBox="1"/>
      </xdr:nvSpPr>
      <xdr:spPr>
        <a:xfrm>
          <a:off x="4686300" y="162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58058</xdr:rowOff>
    </xdr:from>
    <xdr:to>
      <xdr:col>20</xdr:col>
      <xdr:colOff>38100</xdr:colOff>
      <xdr:row>95</xdr:row>
      <xdr:rowOff>159658</xdr:rowOff>
    </xdr:to>
    <xdr:sp macro="" textlink="">
      <xdr:nvSpPr>
        <xdr:cNvPr id="256" name="楕円 255"/>
        <xdr:cNvSpPr/>
      </xdr:nvSpPr>
      <xdr:spPr>
        <a:xfrm>
          <a:off x="3746500" y="163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150785</xdr:rowOff>
    </xdr:from>
    <xdr:ext cx="534377" cy="259045"/>
    <xdr:sp macro="" textlink="">
      <xdr:nvSpPr>
        <xdr:cNvPr id="257" name="テキスト ボックス 256"/>
        <xdr:cNvSpPr txBox="1"/>
      </xdr:nvSpPr>
      <xdr:spPr>
        <a:xfrm>
          <a:off x="3530111" y="16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114351</xdr:rowOff>
    </xdr:from>
    <xdr:to>
      <xdr:col>15</xdr:col>
      <xdr:colOff>101600</xdr:colOff>
      <xdr:row>96</xdr:row>
      <xdr:rowOff>44501</xdr:rowOff>
    </xdr:to>
    <xdr:sp macro="" textlink="">
      <xdr:nvSpPr>
        <xdr:cNvPr id="258" name="楕円 257"/>
        <xdr:cNvSpPr/>
      </xdr:nvSpPr>
      <xdr:spPr>
        <a:xfrm>
          <a:off x="2857500" y="164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35628</xdr:rowOff>
    </xdr:from>
    <xdr:ext cx="534377" cy="259045"/>
    <xdr:sp macro="" textlink="">
      <xdr:nvSpPr>
        <xdr:cNvPr id="259" name="テキスト ボックス 258"/>
        <xdr:cNvSpPr txBox="1"/>
      </xdr:nvSpPr>
      <xdr:spPr>
        <a:xfrm>
          <a:off x="2641111" y="164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12243</xdr:rowOff>
    </xdr:from>
    <xdr:to>
      <xdr:col>10</xdr:col>
      <xdr:colOff>165100</xdr:colOff>
      <xdr:row>96</xdr:row>
      <xdr:rowOff>113843</xdr:rowOff>
    </xdr:to>
    <xdr:sp macro="" textlink="">
      <xdr:nvSpPr>
        <xdr:cNvPr id="260" name="楕円 259"/>
        <xdr:cNvSpPr/>
      </xdr:nvSpPr>
      <xdr:spPr>
        <a:xfrm>
          <a:off x="1968500" y="164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104970</xdr:rowOff>
    </xdr:from>
    <xdr:ext cx="534377" cy="259045"/>
    <xdr:sp macro="" textlink="">
      <xdr:nvSpPr>
        <xdr:cNvPr id="261" name="テキスト ボックス 260"/>
        <xdr:cNvSpPr txBox="1"/>
      </xdr:nvSpPr>
      <xdr:spPr>
        <a:xfrm>
          <a:off x="1752111" y="165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80747</xdr:rowOff>
    </xdr:from>
    <xdr:to>
      <xdr:col>6</xdr:col>
      <xdr:colOff>38100</xdr:colOff>
      <xdr:row>97</xdr:row>
      <xdr:rowOff>10897</xdr:rowOff>
    </xdr:to>
    <xdr:sp macro="" textlink="">
      <xdr:nvSpPr>
        <xdr:cNvPr id="262" name="楕円 261"/>
        <xdr:cNvSpPr/>
      </xdr:nvSpPr>
      <xdr:spPr>
        <a:xfrm>
          <a:off x="1079500" y="1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2024</xdr:rowOff>
    </xdr:from>
    <xdr:ext cx="534377" cy="259045"/>
    <xdr:sp macro="" textlink="">
      <xdr:nvSpPr>
        <xdr:cNvPr id="263" name="テキスト ボックス 262"/>
        <xdr:cNvSpPr txBox="1"/>
      </xdr:nvSpPr>
      <xdr:spPr>
        <a:xfrm>
          <a:off x="863111" y="166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59400</xdr:rowOff>
    </xdr:from>
    <xdr:to>
      <xdr:col>55</xdr:col>
      <xdr:colOff>0</xdr:colOff>
      <xdr:row>37</xdr:row>
      <xdr:rowOff>144904</xdr:rowOff>
    </xdr:to>
    <xdr:cxnSp macro="">
      <xdr:nvCxnSpPr>
        <xdr:cNvPr id="292" name="直線コネクタ 291"/>
        <xdr:cNvCxnSpPr/>
      </xdr:nvCxnSpPr>
      <xdr:spPr>
        <a:xfrm flipV="1">
          <a:off x="9639300" y="6403050"/>
          <a:ext cx="838200" cy="8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142664</xdr:rowOff>
    </xdr:from>
    <xdr:to>
      <xdr:col>50</xdr:col>
      <xdr:colOff>114300</xdr:colOff>
      <xdr:row>37</xdr:row>
      <xdr:rowOff>144904</xdr:rowOff>
    </xdr:to>
    <xdr:cxnSp macro="">
      <xdr:nvCxnSpPr>
        <xdr:cNvPr id="295" name="直線コネクタ 294"/>
        <xdr:cNvCxnSpPr/>
      </xdr:nvCxnSpPr>
      <xdr:spPr>
        <a:xfrm>
          <a:off x="8750300" y="64863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142664</xdr:rowOff>
    </xdr:from>
    <xdr:to>
      <xdr:col>45</xdr:col>
      <xdr:colOff>177800</xdr:colOff>
      <xdr:row>37</xdr:row>
      <xdr:rowOff>151976</xdr:rowOff>
    </xdr:to>
    <xdr:cxnSp macro="">
      <xdr:nvCxnSpPr>
        <xdr:cNvPr id="298" name="直線コネクタ 297"/>
        <xdr:cNvCxnSpPr/>
      </xdr:nvCxnSpPr>
      <xdr:spPr>
        <a:xfrm flipV="1">
          <a:off x="7861300" y="6486314"/>
          <a:ext cx="889000" cy="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151976</xdr:rowOff>
    </xdr:from>
    <xdr:to>
      <xdr:col>41</xdr:col>
      <xdr:colOff>50800</xdr:colOff>
      <xdr:row>37</xdr:row>
      <xdr:rowOff>159146</xdr:rowOff>
    </xdr:to>
    <xdr:cxnSp macro="">
      <xdr:nvCxnSpPr>
        <xdr:cNvPr id="301" name="直線コネクタ 300"/>
        <xdr:cNvCxnSpPr/>
      </xdr:nvCxnSpPr>
      <xdr:spPr>
        <a:xfrm flipV="1">
          <a:off x="6972300" y="6495626"/>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8600</xdr:rowOff>
    </xdr:from>
    <xdr:to>
      <xdr:col>55</xdr:col>
      <xdr:colOff>50800</xdr:colOff>
      <xdr:row>37</xdr:row>
      <xdr:rowOff>110200</xdr:rowOff>
    </xdr:to>
    <xdr:sp macro="" textlink="">
      <xdr:nvSpPr>
        <xdr:cNvPr id="311" name="楕円 310"/>
        <xdr:cNvSpPr/>
      </xdr:nvSpPr>
      <xdr:spPr>
        <a:xfrm>
          <a:off x="10426700" y="63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158477</xdr:rowOff>
    </xdr:from>
    <xdr:ext cx="534377" cy="259045"/>
    <xdr:sp macro="" textlink="">
      <xdr:nvSpPr>
        <xdr:cNvPr id="312" name="補助費等該当値テキスト"/>
        <xdr:cNvSpPr txBox="1"/>
      </xdr:nvSpPr>
      <xdr:spPr>
        <a:xfrm>
          <a:off x="10528300" y="63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94104</xdr:rowOff>
    </xdr:from>
    <xdr:to>
      <xdr:col>50</xdr:col>
      <xdr:colOff>165100</xdr:colOff>
      <xdr:row>38</xdr:row>
      <xdr:rowOff>24254</xdr:rowOff>
    </xdr:to>
    <xdr:sp macro="" textlink="">
      <xdr:nvSpPr>
        <xdr:cNvPr id="313" name="楕円 312"/>
        <xdr:cNvSpPr/>
      </xdr:nvSpPr>
      <xdr:spPr>
        <a:xfrm>
          <a:off x="9588500" y="64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15381</xdr:rowOff>
    </xdr:from>
    <xdr:ext cx="534377" cy="259045"/>
    <xdr:sp macro="" textlink="">
      <xdr:nvSpPr>
        <xdr:cNvPr id="314" name="テキスト ボックス 313"/>
        <xdr:cNvSpPr txBox="1"/>
      </xdr:nvSpPr>
      <xdr:spPr>
        <a:xfrm>
          <a:off x="9372111" y="65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91864</xdr:rowOff>
    </xdr:from>
    <xdr:to>
      <xdr:col>46</xdr:col>
      <xdr:colOff>38100</xdr:colOff>
      <xdr:row>38</xdr:row>
      <xdr:rowOff>22014</xdr:rowOff>
    </xdr:to>
    <xdr:sp macro="" textlink="">
      <xdr:nvSpPr>
        <xdr:cNvPr id="315" name="楕円 314"/>
        <xdr:cNvSpPr/>
      </xdr:nvSpPr>
      <xdr:spPr>
        <a:xfrm>
          <a:off x="8699500" y="64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13141</xdr:rowOff>
    </xdr:from>
    <xdr:ext cx="534377" cy="259045"/>
    <xdr:sp macro="" textlink="">
      <xdr:nvSpPr>
        <xdr:cNvPr id="316" name="テキスト ボックス 315"/>
        <xdr:cNvSpPr txBox="1"/>
      </xdr:nvSpPr>
      <xdr:spPr>
        <a:xfrm>
          <a:off x="8483111" y="65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101176</xdr:rowOff>
    </xdr:from>
    <xdr:to>
      <xdr:col>41</xdr:col>
      <xdr:colOff>101600</xdr:colOff>
      <xdr:row>38</xdr:row>
      <xdr:rowOff>31326</xdr:rowOff>
    </xdr:to>
    <xdr:sp macro="" textlink="">
      <xdr:nvSpPr>
        <xdr:cNvPr id="317" name="楕円 316"/>
        <xdr:cNvSpPr/>
      </xdr:nvSpPr>
      <xdr:spPr>
        <a:xfrm>
          <a:off x="7810500" y="64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22453</xdr:rowOff>
    </xdr:from>
    <xdr:ext cx="534377" cy="259045"/>
    <xdr:sp macro="" textlink="">
      <xdr:nvSpPr>
        <xdr:cNvPr id="318" name="テキスト ボックス 317"/>
        <xdr:cNvSpPr txBox="1"/>
      </xdr:nvSpPr>
      <xdr:spPr>
        <a:xfrm>
          <a:off x="7594111" y="65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108346</xdr:rowOff>
    </xdr:from>
    <xdr:to>
      <xdr:col>36</xdr:col>
      <xdr:colOff>165100</xdr:colOff>
      <xdr:row>38</xdr:row>
      <xdr:rowOff>38496</xdr:rowOff>
    </xdr:to>
    <xdr:sp macro="" textlink="">
      <xdr:nvSpPr>
        <xdr:cNvPr id="319" name="楕円 318"/>
        <xdr:cNvSpPr/>
      </xdr:nvSpPr>
      <xdr:spPr>
        <a:xfrm>
          <a:off x="6921500" y="64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29623</xdr:rowOff>
    </xdr:from>
    <xdr:ext cx="534377" cy="259045"/>
    <xdr:sp macro="" textlink="">
      <xdr:nvSpPr>
        <xdr:cNvPr id="320" name="テキスト ボックス 319"/>
        <xdr:cNvSpPr txBox="1"/>
      </xdr:nvSpPr>
      <xdr:spPr>
        <a:xfrm>
          <a:off x="6705111" y="65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21243</xdr:rowOff>
    </xdr:from>
    <xdr:to>
      <xdr:col>55</xdr:col>
      <xdr:colOff>0</xdr:colOff>
      <xdr:row>59</xdr:row>
      <xdr:rowOff>47633</xdr:rowOff>
    </xdr:to>
    <xdr:cxnSp macro="">
      <xdr:nvCxnSpPr>
        <xdr:cNvPr id="351" name="直線コネクタ 350"/>
        <xdr:cNvCxnSpPr/>
      </xdr:nvCxnSpPr>
      <xdr:spPr>
        <a:xfrm>
          <a:off x="9639300" y="10136793"/>
          <a:ext cx="838200" cy="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65614</xdr:rowOff>
    </xdr:from>
    <xdr:to>
      <xdr:col>50</xdr:col>
      <xdr:colOff>114300</xdr:colOff>
      <xdr:row>59</xdr:row>
      <xdr:rowOff>21243</xdr:rowOff>
    </xdr:to>
    <xdr:cxnSp macro="">
      <xdr:nvCxnSpPr>
        <xdr:cNvPr id="354" name="直線コネクタ 353"/>
        <xdr:cNvCxnSpPr/>
      </xdr:nvCxnSpPr>
      <xdr:spPr>
        <a:xfrm>
          <a:off x="8750300" y="10009714"/>
          <a:ext cx="889000" cy="1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65614</xdr:rowOff>
    </xdr:from>
    <xdr:to>
      <xdr:col>45</xdr:col>
      <xdr:colOff>177800</xdr:colOff>
      <xdr:row>59</xdr:row>
      <xdr:rowOff>32901</xdr:rowOff>
    </xdr:to>
    <xdr:cxnSp macro="">
      <xdr:nvCxnSpPr>
        <xdr:cNvPr id="357" name="直線コネクタ 356"/>
        <xdr:cNvCxnSpPr/>
      </xdr:nvCxnSpPr>
      <xdr:spPr>
        <a:xfrm flipV="1">
          <a:off x="7861300" y="10009714"/>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151973</xdr:rowOff>
    </xdr:from>
    <xdr:to>
      <xdr:col>41</xdr:col>
      <xdr:colOff>50800</xdr:colOff>
      <xdr:row>59</xdr:row>
      <xdr:rowOff>32901</xdr:rowOff>
    </xdr:to>
    <xdr:cxnSp macro="">
      <xdr:nvCxnSpPr>
        <xdr:cNvPr id="360" name="直線コネクタ 359"/>
        <xdr:cNvCxnSpPr/>
      </xdr:nvCxnSpPr>
      <xdr:spPr>
        <a:xfrm>
          <a:off x="6972300" y="10096073"/>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168283</xdr:rowOff>
    </xdr:from>
    <xdr:to>
      <xdr:col>55</xdr:col>
      <xdr:colOff>50800</xdr:colOff>
      <xdr:row>59</xdr:row>
      <xdr:rowOff>98433</xdr:rowOff>
    </xdr:to>
    <xdr:sp macro="" textlink="">
      <xdr:nvSpPr>
        <xdr:cNvPr id="370" name="楕円 369"/>
        <xdr:cNvSpPr/>
      </xdr:nvSpPr>
      <xdr:spPr>
        <a:xfrm>
          <a:off x="10426700" y="101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141893</xdr:rowOff>
    </xdr:from>
    <xdr:to>
      <xdr:col>50</xdr:col>
      <xdr:colOff>165100</xdr:colOff>
      <xdr:row>59</xdr:row>
      <xdr:rowOff>72043</xdr:rowOff>
    </xdr:to>
    <xdr:sp macro="" textlink="">
      <xdr:nvSpPr>
        <xdr:cNvPr id="372" name="楕円 371"/>
        <xdr:cNvSpPr/>
      </xdr:nvSpPr>
      <xdr:spPr>
        <a:xfrm>
          <a:off x="9588500" y="100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63170</xdr:rowOff>
    </xdr:from>
    <xdr:ext cx="534377" cy="259045"/>
    <xdr:sp macro="" textlink="">
      <xdr:nvSpPr>
        <xdr:cNvPr id="373" name="テキスト ボックス 372"/>
        <xdr:cNvSpPr txBox="1"/>
      </xdr:nvSpPr>
      <xdr:spPr>
        <a:xfrm>
          <a:off x="9372111" y="101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14814</xdr:rowOff>
    </xdr:from>
    <xdr:to>
      <xdr:col>46</xdr:col>
      <xdr:colOff>38100</xdr:colOff>
      <xdr:row>58</xdr:row>
      <xdr:rowOff>116414</xdr:rowOff>
    </xdr:to>
    <xdr:sp macro="" textlink="">
      <xdr:nvSpPr>
        <xdr:cNvPr id="374" name="楕円 373"/>
        <xdr:cNvSpPr/>
      </xdr:nvSpPr>
      <xdr:spPr>
        <a:xfrm>
          <a:off x="8699500" y="995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132941</xdr:rowOff>
    </xdr:from>
    <xdr:ext cx="599010" cy="259045"/>
    <xdr:sp macro="" textlink="">
      <xdr:nvSpPr>
        <xdr:cNvPr id="375" name="テキスト ボックス 374"/>
        <xdr:cNvSpPr txBox="1"/>
      </xdr:nvSpPr>
      <xdr:spPr>
        <a:xfrm>
          <a:off x="8450795" y="973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153551</xdr:rowOff>
    </xdr:from>
    <xdr:to>
      <xdr:col>41</xdr:col>
      <xdr:colOff>101600</xdr:colOff>
      <xdr:row>59</xdr:row>
      <xdr:rowOff>83701</xdr:rowOff>
    </xdr:to>
    <xdr:sp macro="" textlink="">
      <xdr:nvSpPr>
        <xdr:cNvPr id="376" name="楕円 375"/>
        <xdr:cNvSpPr/>
      </xdr:nvSpPr>
      <xdr:spPr>
        <a:xfrm>
          <a:off x="7810500" y="10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74828</xdr:rowOff>
    </xdr:from>
    <xdr:ext cx="534377" cy="259045"/>
    <xdr:sp macro="" textlink="">
      <xdr:nvSpPr>
        <xdr:cNvPr id="377" name="テキスト ボックス 376"/>
        <xdr:cNvSpPr txBox="1"/>
      </xdr:nvSpPr>
      <xdr:spPr>
        <a:xfrm>
          <a:off x="7594111" y="10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101173</xdr:rowOff>
    </xdr:from>
    <xdr:to>
      <xdr:col>36</xdr:col>
      <xdr:colOff>165100</xdr:colOff>
      <xdr:row>59</xdr:row>
      <xdr:rowOff>31323</xdr:rowOff>
    </xdr:to>
    <xdr:sp macro="" textlink="">
      <xdr:nvSpPr>
        <xdr:cNvPr id="378" name="楕円 377"/>
        <xdr:cNvSpPr/>
      </xdr:nvSpPr>
      <xdr:spPr>
        <a:xfrm>
          <a:off x="6921500" y="100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22450</xdr:rowOff>
    </xdr:from>
    <xdr:ext cx="534377" cy="259045"/>
    <xdr:sp macro="" textlink="">
      <xdr:nvSpPr>
        <xdr:cNvPr id="379" name="テキスト ボックス 378"/>
        <xdr:cNvSpPr txBox="1"/>
      </xdr:nvSpPr>
      <xdr:spPr>
        <a:xfrm>
          <a:off x="6705111" y="101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35823</xdr:rowOff>
    </xdr:from>
    <xdr:to>
      <xdr:col>55</xdr:col>
      <xdr:colOff>0</xdr:colOff>
      <xdr:row>79</xdr:row>
      <xdr:rowOff>44450</xdr:rowOff>
    </xdr:to>
    <xdr:cxnSp macro="">
      <xdr:nvCxnSpPr>
        <xdr:cNvPr id="408" name="直線コネクタ 407"/>
        <xdr:cNvCxnSpPr/>
      </xdr:nvCxnSpPr>
      <xdr:spPr>
        <a:xfrm>
          <a:off x="9639300" y="13580373"/>
          <a:ext cx="8382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4014</xdr:rowOff>
    </xdr:from>
    <xdr:to>
      <xdr:col>50</xdr:col>
      <xdr:colOff>114300</xdr:colOff>
      <xdr:row>79</xdr:row>
      <xdr:rowOff>35823</xdr:rowOff>
    </xdr:to>
    <xdr:cxnSp macro="">
      <xdr:nvCxnSpPr>
        <xdr:cNvPr id="411" name="直線コネクタ 410"/>
        <xdr:cNvCxnSpPr/>
      </xdr:nvCxnSpPr>
      <xdr:spPr>
        <a:xfrm>
          <a:off x="8750300" y="13548564"/>
          <a:ext cx="8890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4014</xdr:rowOff>
    </xdr:from>
    <xdr:to>
      <xdr:col>45</xdr:col>
      <xdr:colOff>177800</xdr:colOff>
      <xdr:row>79</xdr:row>
      <xdr:rowOff>24992</xdr:rowOff>
    </xdr:to>
    <xdr:cxnSp macro="">
      <xdr:nvCxnSpPr>
        <xdr:cNvPr id="414" name="直線コネクタ 413"/>
        <xdr:cNvCxnSpPr/>
      </xdr:nvCxnSpPr>
      <xdr:spPr>
        <a:xfrm flipV="1">
          <a:off x="7861300" y="13548564"/>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249299" cy="259045"/>
    <xdr:sp macro="" textlink="">
      <xdr:nvSpPr>
        <xdr:cNvPr id="425" name="普通建設事業費 （ うち新規整備　）該当値テキスト"/>
        <xdr:cNvSpPr txBox="1"/>
      </xdr:nvSpPr>
      <xdr:spPr>
        <a:xfrm>
          <a:off x="10528300" y="13470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156473</xdr:rowOff>
    </xdr:from>
    <xdr:to>
      <xdr:col>50</xdr:col>
      <xdr:colOff>165100</xdr:colOff>
      <xdr:row>79</xdr:row>
      <xdr:rowOff>86623</xdr:rowOff>
    </xdr:to>
    <xdr:sp macro="" textlink="">
      <xdr:nvSpPr>
        <xdr:cNvPr id="426" name="楕円 425"/>
        <xdr:cNvSpPr/>
      </xdr:nvSpPr>
      <xdr:spPr>
        <a:xfrm>
          <a:off x="9588500" y="135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77750</xdr:rowOff>
    </xdr:from>
    <xdr:ext cx="469744" cy="259045"/>
    <xdr:sp macro="" textlink="">
      <xdr:nvSpPr>
        <xdr:cNvPr id="427" name="テキスト ボックス 426"/>
        <xdr:cNvSpPr txBox="1"/>
      </xdr:nvSpPr>
      <xdr:spPr>
        <a:xfrm>
          <a:off x="9404428" y="1362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124664</xdr:rowOff>
    </xdr:from>
    <xdr:to>
      <xdr:col>46</xdr:col>
      <xdr:colOff>38100</xdr:colOff>
      <xdr:row>79</xdr:row>
      <xdr:rowOff>54814</xdr:rowOff>
    </xdr:to>
    <xdr:sp macro="" textlink="">
      <xdr:nvSpPr>
        <xdr:cNvPr id="428" name="楕円 427"/>
        <xdr:cNvSpPr/>
      </xdr:nvSpPr>
      <xdr:spPr>
        <a:xfrm>
          <a:off x="8699500" y="134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45941</xdr:rowOff>
    </xdr:from>
    <xdr:ext cx="534377" cy="259045"/>
    <xdr:sp macro="" textlink="">
      <xdr:nvSpPr>
        <xdr:cNvPr id="429" name="テキスト ボックス 428"/>
        <xdr:cNvSpPr txBox="1"/>
      </xdr:nvSpPr>
      <xdr:spPr>
        <a:xfrm>
          <a:off x="8483111" y="135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145642</xdr:rowOff>
    </xdr:from>
    <xdr:to>
      <xdr:col>41</xdr:col>
      <xdr:colOff>101600</xdr:colOff>
      <xdr:row>79</xdr:row>
      <xdr:rowOff>75792</xdr:rowOff>
    </xdr:to>
    <xdr:sp macro="" textlink="">
      <xdr:nvSpPr>
        <xdr:cNvPr id="430" name="楕円 429"/>
        <xdr:cNvSpPr/>
      </xdr:nvSpPr>
      <xdr:spPr>
        <a:xfrm>
          <a:off x="7810500" y="135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66919</xdr:rowOff>
    </xdr:from>
    <xdr:ext cx="534377" cy="259045"/>
    <xdr:sp macro="" textlink="">
      <xdr:nvSpPr>
        <xdr:cNvPr id="431" name="テキスト ボックス 430"/>
        <xdr:cNvSpPr txBox="1"/>
      </xdr:nvSpPr>
      <xdr:spPr>
        <a:xfrm>
          <a:off x="7594111" y="136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101740</xdr:rowOff>
    </xdr:from>
    <xdr:to>
      <xdr:col>55</xdr:col>
      <xdr:colOff>0</xdr:colOff>
      <xdr:row>97</xdr:row>
      <xdr:rowOff>44932</xdr:rowOff>
    </xdr:to>
    <xdr:cxnSp macro="">
      <xdr:nvCxnSpPr>
        <xdr:cNvPr id="460" name="直線コネクタ 459"/>
        <xdr:cNvCxnSpPr/>
      </xdr:nvCxnSpPr>
      <xdr:spPr>
        <a:xfrm>
          <a:off x="9639300" y="16560940"/>
          <a:ext cx="8382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72619</xdr:rowOff>
    </xdr:from>
    <xdr:to>
      <xdr:col>50</xdr:col>
      <xdr:colOff>114300</xdr:colOff>
      <xdr:row>96</xdr:row>
      <xdr:rowOff>101740</xdr:rowOff>
    </xdr:to>
    <xdr:cxnSp macro="">
      <xdr:nvCxnSpPr>
        <xdr:cNvPr id="463" name="直線コネクタ 462"/>
        <xdr:cNvCxnSpPr/>
      </xdr:nvCxnSpPr>
      <xdr:spPr>
        <a:xfrm>
          <a:off x="8750300" y="15846019"/>
          <a:ext cx="889000" cy="7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72619</xdr:rowOff>
    </xdr:from>
    <xdr:to>
      <xdr:col>45</xdr:col>
      <xdr:colOff>177800</xdr:colOff>
      <xdr:row>97</xdr:row>
      <xdr:rowOff>119799</xdr:rowOff>
    </xdr:to>
    <xdr:cxnSp macro="">
      <xdr:nvCxnSpPr>
        <xdr:cNvPr id="466" name="直線コネクタ 465"/>
        <xdr:cNvCxnSpPr/>
      </xdr:nvCxnSpPr>
      <xdr:spPr>
        <a:xfrm flipV="1">
          <a:off x="7861300" y="15846019"/>
          <a:ext cx="889000" cy="90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165582</xdr:rowOff>
    </xdr:from>
    <xdr:to>
      <xdr:col>55</xdr:col>
      <xdr:colOff>50800</xdr:colOff>
      <xdr:row>97</xdr:row>
      <xdr:rowOff>95732</xdr:rowOff>
    </xdr:to>
    <xdr:sp macro="" textlink="">
      <xdr:nvSpPr>
        <xdr:cNvPr id="476" name="楕円 475"/>
        <xdr:cNvSpPr/>
      </xdr:nvSpPr>
      <xdr:spPr>
        <a:xfrm>
          <a:off x="10426700" y="166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144009</xdr:rowOff>
    </xdr:from>
    <xdr:ext cx="534377" cy="259045"/>
    <xdr:sp macro="" textlink="">
      <xdr:nvSpPr>
        <xdr:cNvPr id="477" name="普通建設事業費 （ うち更新整備　）該当値テキスト"/>
        <xdr:cNvSpPr txBox="1"/>
      </xdr:nvSpPr>
      <xdr:spPr>
        <a:xfrm>
          <a:off x="10528300" y="166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50940</xdr:rowOff>
    </xdr:from>
    <xdr:to>
      <xdr:col>50</xdr:col>
      <xdr:colOff>165100</xdr:colOff>
      <xdr:row>96</xdr:row>
      <xdr:rowOff>152540</xdr:rowOff>
    </xdr:to>
    <xdr:sp macro="" textlink="">
      <xdr:nvSpPr>
        <xdr:cNvPr id="478" name="楕円 477"/>
        <xdr:cNvSpPr/>
      </xdr:nvSpPr>
      <xdr:spPr>
        <a:xfrm>
          <a:off x="9588500" y="165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169067</xdr:rowOff>
    </xdr:from>
    <xdr:ext cx="534377" cy="259045"/>
    <xdr:sp macro="" textlink="">
      <xdr:nvSpPr>
        <xdr:cNvPr id="479" name="テキスト ボックス 478"/>
        <xdr:cNvSpPr txBox="1"/>
      </xdr:nvSpPr>
      <xdr:spPr>
        <a:xfrm>
          <a:off x="9372111" y="162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21819</xdr:rowOff>
    </xdr:from>
    <xdr:to>
      <xdr:col>46</xdr:col>
      <xdr:colOff>38100</xdr:colOff>
      <xdr:row>92</xdr:row>
      <xdr:rowOff>123419</xdr:rowOff>
    </xdr:to>
    <xdr:sp macro="" textlink="">
      <xdr:nvSpPr>
        <xdr:cNvPr id="480" name="楕円 479"/>
        <xdr:cNvSpPr/>
      </xdr:nvSpPr>
      <xdr:spPr>
        <a:xfrm>
          <a:off x="8699500" y="157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139946</xdr:rowOff>
    </xdr:from>
    <xdr:ext cx="534377" cy="259045"/>
    <xdr:sp macro="" textlink="">
      <xdr:nvSpPr>
        <xdr:cNvPr id="481" name="テキスト ボックス 480"/>
        <xdr:cNvSpPr txBox="1"/>
      </xdr:nvSpPr>
      <xdr:spPr>
        <a:xfrm>
          <a:off x="8483111" y="155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68999</xdr:rowOff>
    </xdr:from>
    <xdr:to>
      <xdr:col>41</xdr:col>
      <xdr:colOff>101600</xdr:colOff>
      <xdr:row>97</xdr:row>
      <xdr:rowOff>170599</xdr:rowOff>
    </xdr:to>
    <xdr:sp macro="" textlink="">
      <xdr:nvSpPr>
        <xdr:cNvPr id="482" name="楕円 481"/>
        <xdr:cNvSpPr/>
      </xdr:nvSpPr>
      <xdr:spPr>
        <a:xfrm>
          <a:off x="7810500" y="166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161726</xdr:rowOff>
    </xdr:from>
    <xdr:ext cx="534377" cy="259045"/>
    <xdr:sp macro="" textlink="">
      <xdr:nvSpPr>
        <xdr:cNvPr id="483" name="テキスト ボックス 482"/>
        <xdr:cNvSpPr txBox="1"/>
      </xdr:nvSpPr>
      <xdr:spPr>
        <a:xfrm>
          <a:off x="7594111" y="167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52832</xdr:rowOff>
    </xdr:from>
    <xdr:to>
      <xdr:col>85</xdr:col>
      <xdr:colOff>127000</xdr:colOff>
      <xdr:row>74</xdr:row>
      <xdr:rowOff>148513</xdr:rowOff>
    </xdr:to>
    <xdr:cxnSp macro="">
      <xdr:nvCxnSpPr>
        <xdr:cNvPr id="620" name="直線コネクタ 619"/>
        <xdr:cNvCxnSpPr/>
      </xdr:nvCxnSpPr>
      <xdr:spPr>
        <a:xfrm flipV="1">
          <a:off x="15481300" y="12740132"/>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148513</xdr:rowOff>
    </xdr:from>
    <xdr:to>
      <xdr:col>81</xdr:col>
      <xdr:colOff>50800</xdr:colOff>
      <xdr:row>75</xdr:row>
      <xdr:rowOff>4318</xdr:rowOff>
    </xdr:to>
    <xdr:cxnSp macro="">
      <xdr:nvCxnSpPr>
        <xdr:cNvPr id="623" name="直線コネクタ 622"/>
        <xdr:cNvCxnSpPr/>
      </xdr:nvCxnSpPr>
      <xdr:spPr>
        <a:xfrm flipV="1">
          <a:off x="14592300" y="12835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4318</xdr:rowOff>
    </xdr:from>
    <xdr:to>
      <xdr:col>76</xdr:col>
      <xdr:colOff>114300</xdr:colOff>
      <xdr:row>75</xdr:row>
      <xdr:rowOff>35014</xdr:rowOff>
    </xdr:to>
    <xdr:cxnSp macro="">
      <xdr:nvCxnSpPr>
        <xdr:cNvPr id="626" name="直線コネクタ 625"/>
        <xdr:cNvCxnSpPr/>
      </xdr:nvCxnSpPr>
      <xdr:spPr>
        <a:xfrm flipV="1">
          <a:off x="13703300" y="12863068"/>
          <a:ext cx="8890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98819</xdr:rowOff>
    </xdr:from>
    <xdr:to>
      <xdr:col>71</xdr:col>
      <xdr:colOff>177800</xdr:colOff>
      <xdr:row>75</xdr:row>
      <xdr:rowOff>35014</xdr:rowOff>
    </xdr:to>
    <xdr:cxnSp macro="">
      <xdr:nvCxnSpPr>
        <xdr:cNvPr id="629" name="直線コネクタ 628"/>
        <xdr:cNvCxnSpPr/>
      </xdr:nvCxnSpPr>
      <xdr:spPr>
        <a:xfrm>
          <a:off x="12814300" y="12786119"/>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2032</xdr:rowOff>
    </xdr:from>
    <xdr:to>
      <xdr:col>85</xdr:col>
      <xdr:colOff>177800</xdr:colOff>
      <xdr:row>74</xdr:row>
      <xdr:rowOff>103632</xdr:rowOff>
    </xdr:to>
    <xdr:sp macro="" textlink="">
      <xdr:nvSpPr>
        <xdr:cNvPr id="639" name="楕円 638"/>
        <xdr:cNvSpPr/>
      </xdr:nvSpPr>
      <xdr:spPr>
        <a:xfrm>
          <a:off x="16268700" y="1268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24909</xdr:rowOff>
    </xdr:from>
    <xdr:ext cx="534377" cy="259045"/>
    <xdr:sp macro="" textlink="">
      <xdr:nvSpPr>
        <xdr:cNvPr id="640" name="公債費該当値テキスト"/>
        <xdr:cNvSpPr txBox="1"/>
      </xdr:nvSpPr>
      <xdr:spPr>
        <a:xfrm>
          <a:off x="16370300" y="125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97713</xdr:rowOff>
    </xdr:from>
    <xdr:to>
      <xdr:col>81</xdr:col>
      <xdr:colOff>101600</xdr:colOff>
      <xdr:row>75</xdr:row>
      <xdr:rowOff>27863</xdr:rowOff>
    </xdr:to>
    <xdr:sp macro="" textlink="">
      <xdr:nvSpPr>
        <xdr:cNvPr id="641" name="楕円 640"/>
        <xdr:cNvSpPr/>
      </xdr:nvSpPr>
      <xdr:spPr>
        <a:xfrm>
          <a:off x="15430500" y="127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44390</xdr:rowOff>
    </xdr:from>
    <xdr:ext cx="534377" cy="259045"/>
    <xdr:sp macro="" textlink="">
      <xdr:nvSpPr>
        <xdr:cNvPr id="642" name="テキスト ボックス 641"/>
        <xdr:cNvSpPr txBox="1"/>
      </xdr:nvSpPr>
      <xdr:spPr>
        <a:xfrm>
          <a:off x="15214111" y="12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124968</xdr:rowOff>
    </xdr:from>
    <xdr:to>
      <xdr:col>76</xdr:col>
      <xdr:colOff>165100</xdr:colOff>
      <xdr:row>75</xdr:row>
      <xdr:rowOff>55118</xdr:rowOff>
    </xdr:to>
    <xdr:sp macro="" textlink="">
      <xdr:nvSpPr>
        <xdr:cNvPr id="643" name="楕円 642"/>
        <xdr:cNvSpPr/>
      </xdr:nvSpPr>
      <xdr:spPr>
        <a:xfrm>
          <a:off x="14541500" y="128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71645</xdr:rowOff>
    </xdr:from>
    <xdr:ext cx="534377" cy="259045"/>
    <xdr:sp macro="" textlink="">
      <xdr:nvSpPr>
        <xdr:cNvPr id="644" name="テキスト ボックス 643"/>
        <xdr:cNvSpPr txBox="1"/>
      </xdr:nvSpPr>
      <xdr:spPr>
        <a:xfrm>
          <a:off x="14325111" y="125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155664</xdr:rowOff>
    </xdr:from>
    <xdr:to>
      <xdr:col>72</xdr:col>
      <xdr:colOff>38100</xdr:colOff>
      <xdr:row>75</xdr:row>
      <xdr:rowOff>85814</xdr:rowOff>
    </xdr:to>
    <xdr:sp macro="" textlink="">
      <xdr:nvSpPr>
        <xdr:cNvPr id="645" name="楕円 644"/>
        <xdr:cNvSpPr/>
      </xdr:nvSpPr>
      <xdr:spPr>
        <a:xfrm>
          <a:off x="13652500" y="128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76941</xdr:rowOff>
    </xdr:from>
    <xdr:ext cx="534377" cy="259045"/>
    <xdr:sp macro="" textlink="">
      <xdr:nvSpPr>
        <xdr:cNvPr id="646" name="テキスト ボックス 645"/>
        <xdr:cNvSpPr txBox="1"/>
      </xdr:nvSpPr>
      <xdr:spPr>
        <a:xfrm>
          <a:off x="13436111" y="129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48019</xdr:rowOff>
    </xdr:from>
    <xdr:to>
      <xdr:col>67</xdr:col>
      <xdr:colOff>101600</xdr:colOff>
      <xdr:row>74</xdr:row>
      <xdr:rowOff>149619</xdr:rowOff>
    </xdr:to>
    <xdr:sp macro="" textlink="">
      <xdr:nvSpPr>
        <xdr:cNvPr id="647" name="楕円 646"/>
        <xdr:cNvSpPr/>
      </xdr:nvSpPr>
      <xdr:spPr>
        <a:xfrm>
          <a:off x="12763500" y="127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140746</xdr:rowOff>
    </xdr:from>
    <xdr:ext cx="534377" cy="259045"/>
    <xdr:sp macro="" textlink="">
      <xdr:nvSpPr>
        <xdr:cNvPr id="648" name="テキスト ボックス 647"/>
        <xdr:cNvSpPr txBox="1"/>
      </xdr:nvSpPr>
      <xdr:spPr>
        <a:xfrm>
          <a:off x="12547111" y="128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166088</xdr:rowOff>
    </xdr:from>
    <xdr:to>
      <xdr:col>85</xdr:col>
      <xdr:colOff>127000</xdr:colOff>
      <xdr:row>99</xdr:row>
      <xdr:rowOff>3927</xdr:rowOff>
    </xdr:to>
    <xdr:cxnSp macro="">
      <xdr:nvCxnSpPr>
        <xdr:cNvPr id="677" name="直線コネクタ 676"/>
        <xdr:cNvCxnSpPr/>
      </xdr:nvCxnSpPr>
      <xdr:spPr>
        <a:xfrm flipV="1">
          <a:off x="15481300" y="16968188"/>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92242</xdr:rowOff>
    </xdr:from>
    <xdr:to>
      <xdr:col>81</xdr:col>
      <xdr:colOff>50800</xdr:colOff>
      <xdr:row>99</xdr:row>
      <xdr:rowOff>3927</xdr:rowOff>
    </xdr:to>
    <xdr:cxnSp macro="">
      <xdr:nvCxnSpPr>
        <xdr:cNvPr id="680" name="直線コネクタ 679"/>
        <xdr:cNvCxnSpPr/>
      </xdr:nvCxnSpPr>
      <xdr:spPr>
        <a:xfrm>
          <a:off x="14592300" y="16894342"/>
          <a:ext cx="889000" cy="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92242</xdr:rowOff>
    </xdr:from>
    <xdr:to>
      <xdr:col>76</xdr:col>
      <xdr:colOff>114300</xdr:colOff>
      <xdr:row>98</xdr:row>
      <xdr:rowOff>154079</xdr:rowOff>
    </xdr:to>
    <xdr:cxnSp macro="">
      <xdr:nvCxnSpPr>
        <xdr:cNvPr id="683" name="直線コネクタ 682"/>
        <xdr:cNvCxnSpPr/>
      </xdr:nvCxnSpPr>
      <xdr:spPr>
        <a:xfrm flipV="1">
          <a:off x="13703300" y="1689434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150705</xdr:rowOff>
    </xdr:from>
    <xdr:ext cx="534377" cy="259045"/>
    <xdr:sp macro="" textlink="">
      <xdr:nvSpPr>
        <xdr:cNvPr id="685" name="テキスト ボックス 684"/>
        <xdr:cNvSpPr txBox="1"/>
      </xdr:nvSpPr>
      <xdr:spPr>
        <a:xfrm>
          <a:off x="14325111" y="169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120041</xdr:rowOff>
    </xdr:from>
    <xdr:to>
      <xdr:col>71</xdr:col>
      <xdr:colOff>177800</xdr:colOff>
      <xdr:row>98</xdr:row>
      <xdr:rowOff>154079</xdr:rowOff>
    </xdr:to>
    <xdr:cxnSp macro="">
      <xdr:nvCxnSpPr>
        <xdr:cNvPr id="686" name="直線コネクタ 685"/>
        <xdr:cNvCxnSpPr/>
      </xdr:nvCxnSpPr>
      <xdr:spPr>
        <a:xfrm>
          <a:off x="12814300" y="16922141"/>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115288</xdr:rowOff>
    </xdr:from>
    <xdr:to>
      <xdr:col>85</xdr:col>
      <xdr:colOff>177800</xdr:colOff>
      <xdr:row>99</xdr:row>
      <xdr:rowOff>45438</xdr:rowOff>
    </xdr:to>
    <xdr:sp macro="" textlink="">
      <xdr:nvSpPr>
        <xdr:cNvPr id="696" name="楕円 695"/>
        <xdr:cNvSpPr/>
      </xdr:nvSpPr>
      <xdr:spPr>
        <a:xfrm>
          <a:off x="162687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124577</xdr:rowOff>
    </xdr:from>
    <xdr:to>
      <xdr:col>81</xdr:col>
      <xdr:colOff>101600</xdr:colOff>
      <xdr:row>99</xdr:row>
      <xdr:rowOff>54727</xdr:rowOff>
    </xdr:to>
    <xdr:sp macro="" textlink="">
      <xdr:nvSpPr>
        <xdr:cNvPr id="698" name="楕円 697"/>
        <xdr:cNvSpPr/>
      </xdr:nvSpPr>
      <xdr:spPr>
        <a:xfrm>
          <a:off x="15430500" y="1692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45854</xdr:rowOff>
    </xdr:from>
    <xdr:ext cx="469744" cy="259045"/>
    <xdr:sp macro="" textlink="">
      <xdr:nvSpPr>
        <xdr:cNvPr id="699" name="テキスト ボックス 698"/>
        <xdr:cNvSpPr txBox="1"/>
      </xdr:nvSpPr>
      <xdr:spPr>
        <a:xfrm>
          <a:off x="15246428" y="1701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41442</xdr:rowOff>
    </xdr:from>
    <xdr:to>
      <xdr:col>76</xdr:col>
      <xdr:colOff>165100</xdr:colOff>
      <xdr:row>98</xdr:row>
      <xdr:rowOff>143042</xdr:rowOff>
    </xdr:to>
    <xdr:sp macro="" textlink="">
      <xdr:nvSpPr>
        <xdr:cNvPr id="700" name="楕円 699"/>
        <xdr:cNvSpPr/>
      </xdr:nvSpPr>
      <xdr:spPr>
        <a:xfrm>
          <a:off x="14541500" y="168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159569</xdr:rowOff>
    </xdr:from>
    <xdr:ext cx="534377" cy="259045"/>
    <xdr:sp macro="" textlink="">
      <xdr:nvSpPr>
        <xdr:cNvPr id="701" name="テキスト ボックス 700"/>
        <xdr:cNvSpPr txBox="1"/>
      </xdr:nvSpPr>
      <xdr:spPr>
        <a:xfrm>
          <a:off x="14325111" y="166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103279</xdr:rowOff>
    </xdr:from>
    <xdr:to>
      <xdr:col>72</xdr:col>
      <xdr:colOff>38100</xdr:colOff>
      <xdr:row>99</xdr:row>
      <xdr:rowOff>33429</xdr:rowOff>
    </xdr:to>
    <xdr:sp macro="" textlink="">
      <xdr:nvSpPr>
        <xdr:cNvPr id="702" name="楕円 701"/>
        <xdr:cNvSpPr/>
      </xdr:nvSpPr>
      <xdr:spPr>
        <a:xfrm>
          <a:off x="13652500" y="169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24556</xdr:rowOff>
    </xdr:from>
    <xdr:ext cx="469744" cy="259045"/>
    <xdr:sp macro="" textlink="">
      <xdr:nvSpPr>
        <xdr:cNvPr id="703" name="テキスト ボックス 702"/>
        <xdr:cNvSpPr txBox="1"/>
      </xdr:nvSpPr>
      <xdr:spPr>
        <a:xfrm>
          <a:off x="13468428" y="169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69241</xdr:rowOff>
    </xdr:from>
    <xdr:to>
      <xdr:col>67</xdr:col>
      <xdr:colOff>101600</xdr:colOff>
      <xdr:row>98</xdr:row>
      <xdr:rowOff>170841</xdr:rowOff>
    </xdr:to>
    <xdr:sp macro="" textlink="">
      <xdr:nvSpPr>
        <xdr:cNvPr id="704" name="楕円 703"/>
        <xdr:cNvSpPr/>
      </xdr:nvSpPr>
      <xdr:spPr>
        <a:xfrm>
          <a:off x="12763500" y="1687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161968</xdr:rowOff>
    </xdr:from>
    <xdr:ext cx="534377" cy="259045"/>
    <xdr:sp macro="" textlink="">
      <xdr:nvSpPr>
        <xdr:cNvPr id="705" name="テキスト ボックス 704"/>
        <xdr:cNvSpPr txBox="1"/>
      </xdr:nvSpPr>
      <xdr:spPr>
        <a:xfrm>
          <a:off x="12547111" y="169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51722</xdr:rowOff>
    </xdr:from>
    <xdr:to>
      <xdr:col>116</xdr:col>
      <xdr:colOff>63500</xdr:colOff>
      <xdr:row>39</xdr:row>
      <xdr:rowOff>98878</xdr:rowOff>
    </xdr:to>
    <xdr:cxnSp macro="">
      <xdr:nvCxnSpPr>
        <xdr:cNvPr id="736" name="直線コネクタ 735"/>
        <xdr:cNvCxnSpPr/>
      </xdr:nvCxnSpPr>
      <xdr:spPr>
        <a:xfrm flipV="1">
          <a:off x="21323300" y="6738272"/>
          <a:ext cx="8382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922</xdr:rowOff>
    </xdr:from>
    <xdr:to>
      <xdr:col>116</xdr:col>
      <xdr:colOff>114300</xdr:colOff>
      <xdr:row>39</xdr:row>
      <xdr:rowOff>102522</xdr:rowOff>
    </xdr:to>
    <xdr:sp macro="" textlink="">
      <xdr:nvSpPr>
        <xdr:cNvPr id="755" name="楕円 754"/>
        <xdr:cNvSpPr/>
      </xdr:nvSpPr>
      <xdr:spPr>
        <a:xfrm>
          <a:off x="22110700" y="66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118370</xdr:rowOff>
    </xdr:from>
    <xdr:ext cx="469744" cy="259045"/>
    <xdr:sp macro="" textlink="">
      <xdr:nvSpPr>
        <xdr:cNvPr id="756" name="投資及び出資金該当値テキスト"/>
        <xdr:cNvSpPr txBox="1"/>
      </xdr:nvSpPr>
      <xdr:spPr>
        <a:xfrm>
          <a:off x="22212300" y="663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93797</xdr:rowOff>
    </xdr:from>
    <xdr:to>
      <xdr:col>116</xdr:col>
      <xdr:colOff>63500</xdr:colOff>
      <xdr:row>58</xdr:row>
      <xdr:rowOff>135403</xdr:rowOff>
    </xdr:to>
    <xdr:cxnSp macro="">
      <xdr:nvCxnSpPr>
        <xdr:cNvPr id="791" name="直線コネクタ 790"/>
        <xdr:cNvCxnSpPr/>
      </xdr:nvCxnSpPr>
      <xdr:spPr>
        <a:xfrm flipV="1">
          <a:off x="21323300" y="10037897"/>
          <a:ext cx="8382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133756</xdr:rowOff>
    </xdr:from>
    <xdr:to>
      <xdr:col>111</xdr:col>
      <xdr:colOff>177800</xdr:colOff>
      <xdr:row>58</xdr:row>
      <xdr:rowOff>135403</xdr:rowOff>
    </xdr:to>
    <xdr:cxnSp macro="">
      <xdr:nvCxnSpPr>
        <xdr:cNvPr id="794" name="直線コネクタ 793"/>
        <xdr:cNvCxnSpPr/>
      </xdr:nvCxnSpPr>
      <xdr:spPr>
        <a:xfrm>
          <a:off x="20434300" y="1007785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133756</xdr:rowOff>
    </xdr:to>
    <xdr:cxnSp macro="">
      <xdr:nvCxnSpPr>
        <xdr:cNvPr id="797" name="直線コネクタ 796"/>
        <xdr:cNvCxnSpPr/>
      </xdr:nvCxnSpPr>
      <xdr:spPr>
        <a:xfrm>
          <a:off x="19545300" y="1007698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132979</xdr:rowOff>
    </xdr:to>
    <xdr:cxnSp macro="">
      <xdr:nvCxnSpPr>
        <xdr:cNvPr id="800" name="直線コネクタ 799"/>
        <xdr:cNvCxnSpPr/>
      </xdr:nvCxnSpPr>
      <xdr:spPr>
        <a:xfrm flipV="1">
          <a:off x="18656300" y="100769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42997</xdr:rowOff>
    </xdr:from>
    <xdr:to>
      <xdr:col>116</xdr:col>
      <xdr:colOff>114300</xdr:colOff>
      <xdr:row>58</xdr:row>
      <xdr:rowOff>144597</xdr:rowOff>
    </xdr:to>
    <xdr:sp macro="" textlink="">
      <xdr:nvSpPr>
        <xdr:cNvPr id="810" name="楕円 809"/>
        <xdr:cNvSpPr/>
      </xdr:nvSpPr>
      <xdr:spPr>
        <a:xfrm>
          <a:off x="22110700" y="9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129374</xdr:rowOff>
    </xdr:from>
    <xdr:ext cx="469744" cy="259045"/>
    <xdr:sp macro="" textlink="">
      <xdr:nvSpPr>
        <xdr:cNvPr id="811" name="貸付金該当値テキスト"/>
        <xdr:cNvSpPr txBox="1"/>
      </xdr:nvSpPr>
      <xdr:spPr>
        <a:xfrm>
          <a:off x="22212300" y="99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84603</xdr:rowOff>
    </xdr:from>
    <xdr:to>
      <xdr:col>112</xdr:col>
      <xdr:colOff>38100</xdr:colOff>
      <xdr:row>59</xdr:row>
      <xdr:rowOff>14753</xdr:rowOff>
    </xdr:to>
    <xdr:sp macro="" textlink="">
      <xdr:nvSpPr>
        <xdr:cNvPr id="812" name="楕円 811"/>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5880</xdr:rowOff>
    </xdr:from>
    <xdr:ext cx="313932" cy="259045"/>
    <xdr:sp macro="" textlink="">
      <xdr:nvSpPr>
        <xdr:cNvPr id="813" name="テキスト ボックス 812"/>
        <xdr:cNvSpPr txBox="1"/>
      </xdr:nvSpPr>
      <xdr:spPr>
        <a:xfrm>
          <a:off x="21166333" y="1012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82956</xdr:rowOff>
    </xdr:from>
    <xdr:to>
      <xdr:col>107</xdr:col>
      <xdr:colOff>101600</xdr:colOff>
      <xdr:row>59</xdr:row>
      <xdr:rowOff>13106</xdr:rowOff>
    </xdr:to>
    <xdr:sp macro="" textlink="">
      <xdr:nvSpPr>
        <xdr:cNvPr id="814" name="楕円 813"/>
        <xdr:cNvSpPr/>
      </xdr:nvSpPr>
      <xdr:spPr>
        <a:xfrm>
          <a:off x="20383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4233</xdr:rowOff>
    </xdr:from>
    <xdr:ext cx="378565" cy="259045"/>
    <xdr:sp macro="" textlink="">
      <xdr:nvSpPr>
        <xdr:cNvPr id="815" name="テキスト ボックス 814"/>
        <xdr:cNvSpPr txBox="1"/>
      </xdr:nvSpPr>
      <xdr:spPr>
        <a:xfrm>
          <a:off x="20245017" y="1011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16" name="楕円 815"/>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17" name="テキスト ボックス 816"/>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82179</xdr:rowOff>
    </xdr:from>
    <xdr:to>
      <xdr:col>98</xdr:col>
      <xdr:colOff>38100</xdr:colOff>
      <xdr:row>59</xdr:row>
      <xdr:rowOff>12329</xdr:rowOff>
    </xdr:to>
    <xdr:sp macro="" textlink="">
      <xdr:nvSpPr>
        <xdr:cNvPr id="818" name="楕円 817"/>
        <xdr:cNvSpPr/>
      </xdr:nvSpPr>
      <xdr:spPr>
        <a:xfrm>
          <a:off x="18605500" y="100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3456</xdr:rowOff>
    </xdr:from>
    <xdr:ext cx="378565" cy="259045"/>
    <xdr:sp macro="" textlink="">
      <xdr:nvSpPr>
        <xdr:cNvPr id="819" name="テキスト ボックス 818"/>
        <xdr:cNvSpPr txBox="1"/>
      </xdr:nvSpPr>
      <xdr:spPr>
        <a:xfrm>
          <a:off x="18467017" y="1011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80550</xdr:rowOff>
    </xdr:from>
    <xdr:to>
      <xdr:col>116</xdr:col>
      <xdr:colOff>63500</xdr:colOff>
      <xdr:row>78</xdr:row>
      <xdr:rowOff>42011</xdr:rowOff>
    </xdr:to>
    <xdr:cxnSp macro="">
      <xdr:nvCxnSpPr>
        <xdr:cNvPr id="849" name="直線コネクタ 848"/>
        <xdr:cNvCxnSpPr/>
      </xdr:nvCxnSpPr>
      <xdr:spPr>
        <a:xfrm>
          <a:off x="21323300" y="13110750"/>
          <a:ext cx="838200" cy="30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80550</xdr:rowOff>
    </xdr:from>
    <xdr:to>
      <xdr:col>111</xdr:col>
      <xdr:colOff>177800</xdr:colOff>
      <xdr:row>77</xdr:row>
      <xdr:rowOff>101048</xdr:rowOff>
    </xdr:to>
    <xdr:cxnSp macro="">
      <xdr:nvCxnSpPr>
        <xdr:cNvPr id="852" name="直線コネクタ 851"/>
        <xdr:cNvCxnSpPr/>
      </xdr:nvCxnSpPr>
      <xdr:spPr>
        <a:xfrm flipV="1">
          <a:off x="20434300" y="13110750"/>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101048</xdr:rowOff>
    </xdr:from>
    <xdr:to>
      <xdr:col>107</xdr:col>
      <xdr:colOff>50800</xdr:colOff>
      <xdr:row>77</xdr:row>
      <xdr:rowOff>142824</xdr:rowOff>
    </xdr:to>
    <xdr:cxnSp macro="">
      <xdr:nvCxnSpPr>
        <xdr:cNvPr id="855" name="直線コネクタ 854"/>
        <xdr:cNvCxnSpPr/>
      </xdr:nvCxnSpPr>
      <xdr:spPr>
        <a:xfrm flipV="1">
          <a:off x="19545300" y="13302698"/>
          <a:ext cx="8890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142824</xdr:rowOff>
    </xdr:from>
    <xdr:to>
      <xdr:col>102</xdr:col>
      <xdr:colOff>114300</xdr:colOff>
      <xdr:row>78</xdr:row>
      <xdr:rowOff>80302</xdr:rowOff>
    </xdr:to>
    <xdr:cxnSp macro="">
      <xdr:nvCxnSpPr>
        <xdr:cNvPr id="858" name="直線コネクタ 857"/>
        <xdr:cNvCxnSpPr/>
      </xdr:nvCxnSpPr>
      <xdr:spPr>
        <a:xfrm flipV="1">
          <a:off x="18656300" y="13344474"/>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162661</xdr:rowOff>
    </xdr:from>
    <xdr:to>
      <xdr:col>116</xdr:col>
      <xdr:colOff>114300</xdr:colOff>
      <xdr:row>78</xdr:row>
      <xdr:rowOff>92811</xdr:rowOff>
    </xdr:to>
    <xdr:sp macro="" textlink="">
      <xdr:nvSpPr>
        <xdr:cNvPr id="868" name="楕円 867"/>
        <xdr:cNvSpPr/>
      </xdr:nvSpPr>
      <xdr:spPr>
        <a:xfrm>
          <a:off x="221107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141088</xdr:rowOff>
    </xdr:from>
    <xdr:ext cx="534377" cy="259045"/>
    <xdr:sp macro="" textlink="">
      <xdr:nvSpPr>
        <xdr:cNvPr id="869" name="繰出金該当値テキスト"/>
        <xdr:cNvSpPr txBox="1"/>
      </xdr:nvSpPr>
      <xdr:spPr>
        <a:xfrm>
          <a:off x="22212300" y="133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29750</xdr:rowOff>
    </xdr:from>
    <xdr:to>
      <xdr:col>112</xdr:col>
      <xdr:colOff>38100</xdr:colOff>
      <xdr:row>76</xdr:row>
      <xdr:rowOff>131350</xdr:rowOff>
    </xdr:to>
    <xdr:sp macro="" textlink="">
      <xdr:nvSpPr>
        <xdr:cNvPr id="870" name="楕円 869"/>
        <xdr:cNvSpPr/>
      </xdr:nvSpPr>
      <xdr:spPr>
        <a:xfrm>
          <a:off x="21272500" y="13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122477</xdr:rowOff>
    </xdr:from>
    <xdr:ext cx="534377" cy="259045"/>
    <xdr:sp macro="" textlink="">
      <xdr:nvSpPr>
        <xdr:cNvPr id="871" name="テキスト ボックス 870"/>
        <xdr:cNvSpPr txBox="1"/>
      </xdr:nvSpPr>
      <xdr:spPr>
        <a:xfrm>
          <a:off x="21056111" y="131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50248</xdr:rowOff>
    </xdr:from>
    <xdr:to>
      <xdr:col>107</xdr:col>
      <xdr:colOff>101600</xdr:colOff>
      <xdr:row>77</xdr:row>
      <xdr:rowOff>151848</xdr:rowOff>
    </xdr:to>
    <xdr:sp macro="" textlink="">
      <xdr:nvSpPr>
        <xdr:cNvPr id="872" name="楕円 871"/>
        <xdr:cNvSpPr/>
      </xdr:nvSpPr>
      <xdr:spPr>
        <a:xfrm>
          <a:off x="20383500" y="132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142975</xdr:rowOff>
    </xdr:from>
    <xdr:ext cx="534377" cy="259045"/>
    <xdr:sp macro="" textlink="">
      <xdr:nvSpPr>
        <xdr:cNvPr id="873" name="テキスト ボックス 872"/>
        <xdr:cNvSpPr txBox="1"/>
      </xdr:nvSpPr>
      <xdr:spPr>
        <a:xfrm>
          <a:off x="20167111" y="1334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92024</xdr:rowOff>
    </xdr:from>
    <xdr:to>
      <xdr:col>102</xdr:col>
      <xdr:colOff>165100</xdr:colOff>
      <xdr:row>78</xdr:row>
      <xdr:rowOff>22174</xdr:rowOff>
    </xdr:to>
    <xdr:sp macro="" textlink="">
      <xdr:nvSpPr>
        <xdr:cNvPr id="874" name="楕円 873"/>
        <xdr:cNvSpPr/>
      </xdr:nvSpPr>
      <xdr:spPr>
        <a:xfrm>
          <a:off x="19494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13301</xdr:rowOff>
    </xdr:from>
    <xdr:ext cx="534377" cy="259045"/>
    <xdr:sp macro="" textlink="">
      <xdr:nvSpPr>
        <xdr:cNvPr id="875" name="テキスト ボックス 874"/>
        <xdr:cNvSpPr txBox="1"/>
      </xdr:nvSpPr>
      <xdr:spPr>
        <a:xfrm>
          <a:off x="19278111" y="1338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29502</xdr:rowOff>
    </xdr:from>
    <xdr:to>
      <xdr:col>98</xdr:col>
      <xdr:colOff>38100</xdr:colOff>
      <xdr:row>78</xdr:row>
      <xdr:rowOff>131102</xdr:rowOff>
    </xdr:to>
    <xdr:sp macro="" textlink="">
      <xdr:nvSpPr>
        <xdr:cNvPr id="876" name="楕円 875"/>
        <xdr:cNvSpPr/>
      </xdr:nvSpPr>
      <xdr:spPr>
        <a:xfrm>
          <a:off x="18605500" y="134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122229</xdr:rowOff>
    </xdr:from>
    <xdr:ext cx="534377" cy="259045"/>
    <xdr:sp macro="" textlink="">
      <xdr:nvSpPr>
        <xdr:cNvPr id="877" name="テキスト ボックス 876"/>
        <xdr:cNvSpPr txBox="1"/>
      </xdr:nvSpPr>
      <xdr:spPr>
        <a:xfrm>
          <a:off x="18389111" y="134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397,264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72,621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適正な定員管理に向けて職員採用を抑制してきたことと団塊世代の退職に伴う職員給与費の減少が影響している。しかしながら、類似団体平均は上回っており、これは市独自の給料表を採用している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76,385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％増）となっており、障害者自立支援事業の介護給付・訓練等給付の増や、私立保育園運営事業の私立保育所運営措置費などの伸びが影響している。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31,384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％減）となっており、前年度から大幅に減少している。これは、新クリーンセンター本体施設建設や野洲駅北口歩道橋整備工事の完了により減少したものである。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66,840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％増）となっており、市民活動拠点用地売り払いによる公共用地先行取得等事業債の繰上償還が影響している。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51,097
50,526
80.14
20,729,782
20,299,016
410,775
12,247,891
27,124,576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7438</xdr:rowOff>
    </xdr:from>
    <xdr:to>
      <xdr:col>24</xdr:col>
      <xdr:colOff>63500</xdr:colOff>
      <xdr:row>39</xdr:row>
      <xdr:rowOff>67854</xdr:rowOff>
    </xdr:to>
    <xdr:cxnSp macro="">
      <xdr:nvCxnSpPr>
        <xdr:cNvPr id="63" name="直線コネクタ 62"/>
        <xdr:cNvCxnSpPr/>
      </xdr:nvCxnSpPr>
      <xdr:spPr>
        <a:xfrm>
          <a:off x="3797300" y="669398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83203</xdr:rowOff>
    </xdr:from>
    <xdr:to>
      <xdr:col>19</xdr:col>
      <xdr:colOff>177800</xdr:colOff>
      <xdr:row>39</xdr:row>
      <xdr:rowOff>7438</xdr:rowOff>
    </xdr:to>
    <xdr:cxnSp macro="">
      <xdr:nvCxnSpPr>
        <xdr:cNvPr id="66" name="直線コネクタ 65"/>
        <xdr:cNvCxnSpPr/>
      </xdr:nvCxnSpPr>
      <xdr:spPr>
        <a:xfrm>
          <a:off x="2908300" y="6598303"/>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83203</xdr:rowOff>
    </xdr:from>
    <xdr:to>
      <xdr:col>15</xdr:col>
      <xdr:colOff>50800</xdr:colOff>
      <xdr:row>38</xdr:row>
      <xdr:rowOff>92347</xdr:rowOff>
    </xdr:to>
    <xdr:cxnSp macro="">
      <xdr:nvCxnSpPr>
        <xdr:cNvPr id="69" name="直線コネクタ 68"/>
        <xdr:cNvCxnSpPr/>
      </xdr:nvCxnSpPr>
      <xdr:spPr>
        <a:xfrm flipV="1">
          <a:off x="2019300" y="659830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48260</xdr:rowOff>
    </xdr:from>
    <xdr:to>
      <xdr:col>10</xdr:col>
      <xdr:colOff>114300</xdr:colOff>
      <xdr:row>38</xdr:row>
      <xdr:rowOff>92347</xdr:rowOff>
    </xdr:to>
    <xdr:cxnSp macro="">
      <xdr:nvCxnSpPr>
        <xdr:cNvPr id="72" name="直線コネクタ 71"/>
        <xdr:cNvCxnSpPr/>
      </xdr:nvCxnSpPr>
      <xdr:spPr>
        <a:xfrm>
          <a:off x="1130300" y="65633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17054</xdr:rowOff>
    </xdr:from>
    <xdr:to>
      <xdr:col>24</xdr:col>
      <xdr:colOff>114300</xdr:colOff>
      <xdr:row>39</xdr:row>
      <xdr:rowOff>118654</xdr:rowOff>
    </xdr:to>
    <xdr:sp macro="" textlink="">
      <xdr:nvSpPr>
        <xdr:cNvPr id="82" name="楕円 81"/>
        <xdr:cNvSpPr/>
      </xdr:nvSpPr>
      <xdr:spPr>
        <a:xfrm>
          <a:off x="45847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103431</xdr:rowOff>
    </xdr:from>
    <xdr:ext cx="469744" cy="259045"/>
    <xdr:sp macro="" textlink="">
      <xdr:nvSpPr>
        <xdr:cNvPr id="83" name="議会費該当値テキスト"/>
        <xdr:cNvSpPr txBox="1"/>
      </xdr:nvSpPr>
      <xdr:spPr>
        <a:xfrm>
          <a:off x="4686300"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128088</xdr:rowOff>
    </xdr:from>
    <xdr:to>
      <xdr:col>20</xdr:col>
      <xdr:colOff>38100</xdr:colOff>
      <xdr:row>39</xdr:row>
      <xdr:rowOff>58238</xdr:rowOff>
    </xdr:to>
    <xdr:sp macro="" textlink="">
      <xdr:nvSpPr>
        <xdr:cNvPr id="84" name="楕円 83"/>
        <xdr:cNvSpPr/>
      </xdr:nvSpPr>
      <xdr:spPr>
        <a:xfrm>
          <a:off x="3746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49365</xdr:rowOff>
    </xdr:from>
    <xdr:ext cx="469744" cy="259045"/>
    <xdr:sp macro="" textlink="">
      <xdr:nvSpPr>
        <xdr:cNvPr id="85" name="テキスト ボックス 84"/>
        <xdr:cNvSpPr txBox="1"/>
      </xdr:nvSpPr>
      <xdr:spPr>
        <a:xfrm>
          <a:off x="3562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32403</xdr:rowOff>
    </xdr:from>
    <xdr:to>
      <xdr:col>15</xdr:col>
      <xdr:colOff>101600</xdr:colOff>
      <xdr:row>38</xdr:row>
      <xdr:rowOff>134003</xdr:rowOff>
    </xdr:to>
    <xdr:sp macro="" textlink="">
      <xdr:nvSpPr>
        <xdr:cNvPr id="86" name="楕円 85"/>
        <xdr:cNvSpPr/>
      </xdr:nvSpPr>
      <xdr:spPr>
        <a:xfrm>
          <a:off x="28575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125130</xdr:rowOff>
    </xdr:from>
    <xdr:ext cx="469744" cy="259045"/>
    <xdr:sp macro="" textlink="">
      <xdr:nvSpPr>
        <xdr:cNvPr id="87" name="テキスト ボックス 86"/>
        <xdr:cNvSpPr txBox="1"/>
      </xdr:nvSpPr>
      <xdr:spPr>
        <a:xfrm>
          <a:off x="2673428" y="66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41547</xdr:rowOff>
    </xdr:from>
    <xdr:to>
      <xdr:col>10</xdr:col>
      <xdr:colOff>165100</xdr:colOff>
      <xdr:row>38</xdr:row>
      <xdr:rowOff>143147</xdr:rowOff>
    </xdr:to>
    <xdr:sp macro="" textlink="">
      <xdr:nvSpPr>
        <xdr:cNvPr id="88" name="楕円 87"/>
        <xdr:cNvSpPr/>
      </xdr:nvSpPr>
      <xdr:spPr>
        <a:xfrm>
          <a:off x="1968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134274</xdr:rowOff>
    </xdr:from>
    <xdr:ext cx="469744" cy="259045"/>
    <xdr:sp macro="" textlink="">
      <xdr:nvSpPr>
        <xdr:cNvPr id="89" name="テキスト ボックス 88"/>
        <xdr:cNvSpPr txBox="1"/>
      </xdr:nvSpPr>
      <xdr:spPr>
        <a:xfrm>
          <a:off x="1784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168910</xdr:rowOff>
    </xdr:from>
    <xdr:to>
      <xdr:col>6</xdr:col>
      <xdr:colOff>38100</xdr:colOff>
      <xdr:row>38</xdr:row>
      <xdr:rowOff>99060</xdr:rowOff>
    </xdr:to>
    <xdr:sp macro="" textlink="">
      <xdr:nvSpPr>
        <xdr:cNvPr id="90" name="楕円 89"/>
        <xdr:cNvSpPr/>
      </xdr:nvSpPr>
      <xdr:spPr>
        <a:xfrm>
          <a:off x="107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90187</xdr:rowOff>
    </xdr:from>
    <xdr:ext cx="469744" cy="259045"/>
    <xdr:sp macro="" textlink="">
      <xdr:nvSpPr>
        <xdr:cNvPr id="91" name="テキスト ボックス 90"/>
        <xdr:cNvSpPr txBox="1"/>
      </xdr:nvSpPr>
      <xdr:spPr>
        <a:xfrm>
          <a:off x="895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98972</xdr:rowOff>
    </xdr:from>
    <xdr:to>
      <xdr:col>24</xdr:col>
      <xdr:colOff>63500</xdr:colOff>
      <xdr:row>57</xdr:row>
      <xdr:rowOff>101761</xdr:rowOff>
    </xdr:to>
    <xdr:cxnSp macro="">
      <xdr:nvCxnSpPr>
        <xdr:cNvPr id="118" name="直線コネクタ 117"/>
        <xdr:cNvCxnSpPr/>
      </xdr:nvCxnSpPr>
      <xdr:spPr>
        <a:xfrm>
          <a:off x="3797300" y="9871622"/>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52246</xdr:rowOff>
    </xdr:from>
    <xdr:to>
      <xdr:col>19</xdr:col>
      <xdr:colOff>177800</xdr:colOff>
      <xdr:row>57</xdr:row>
      <xdr:rowOff>98972</xdr:rowOff>
    </xdr:to>
    <xdr:cxnSp macro="">
      <xdr:nvCxnSpPr>
        <xdr:cNvPr id="121" name="直線コネクタ 120"/>
        <xdr:cNvCxnSpPr/>
      </xdr:nvCxnSpPr>
      <xdr:spPr>
        <a:xfrm>
          <a:off x="2908300" y="982489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52246</xdr:rowOff>
    </xdr:from>
    <xdr:to>
      <xdr:col>15</xdr:col>
      <xdr:colOff>50800</xdr:colOff>
      <xdr:row>57</xdr:row>
      <xdr:rowOff>87817</xdr:rowOff>
    </xdr:to>
    <xdr:cxnSp macro="">
      <xdr:nvCxnSpPr>
        <xdr:cNvPr id="124" name="直線コネクタ 123"/>
        <xdr:cNvCxnSpPr/>
      </xdr:nvCxnSpPr>
      <xdr:spPr>
        <a:xfrm flipV="1">
          <a:off x="2019300" y="9824896"/>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77054</xdr:rowOff>
    </xdr:from>
    <xdr:to>
      <xdr:col>10</xdr:col>
      <xdr:colOff>114300</xdr:colOff>
      <xdr:row>57</xdr:row>
      <xdr:rowOff>87817</xdr:rowOff>
    </xdr:to>
    <xdr:cxnSp macro="">
      <xdr:nvCxnSpPr>
        <xdr:cNvPr id="127" name="直線コネクタ 126"/>
        <xdr:cNvCxnSpPr/>
      </xdr:nvCxnSpPr>
      <xdr:spPr>
        <a:xfrm>
          <a:off x="1130300" y="9849704"/>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50961</xdr:rowOff>
    </xdr:from>
    <xdr:to>
      <xdr:col>24</xdr:col>
      <xdr:colOff>114300</xdr:colOff>
      <xdr:row>57</xdr:row>
      <xdr:rowOff>152561</xdr:rowOff>
    </xdr:to>
    <xdr:sp macro="" textlink="">
      <xdr:nvSpPr>
        <xdr:cNvPr id="137" name="楕円 136"/>
        <xdr:cNvSpPr/>
      </xdr:nvSpPr>
      <xdr:spPr>
        <a:xfrm>
          <a:off x="4584700" y="98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137338</xdr:rowOff>
    </xdr:from>
    <xdr:ext cx="534377" cy="259045"/>
    <xdr:sp macro="" textlink="">
      <xdr:nvSpPr>
        <xdr:cNvPr id="138" name="総務費該当値テキスト"/>
        <xdr:cNvSpPr txBox="1"/>
      </xdr:nvSpPr>
      <xdr:spPr>
        <a:xfrm>
          <a:off x="4686300" y="973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48172</xdr:rowOff>
    </xdr:from>
    <xdr:to>
      <xdr:col>20</xdr:col>
      <xdr:colOff>38100</xdr:colOff>
      <xdr:row>57</xdr:row>
      <xdr:rowOff>149772</xdr:rowOff>
    </xdr:to>
    <xdr:sp macro="" textlink="">
      <xdr:nvSpPr>
        <xdr:cNvPr id="139" name="楕円 138"/>
        <xdr:cNvSpPr/>
      </xdr:nvSpPr>
      <xdr:spPr>
        <a:xfrm>
          <a:off x="3746500" y="98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140899</xdr:rowOff>
    </xdr:from>
    <xdr:ext cx="534377" cy="259045"/>
    <xdr:sp macro="" textlink="">
      <xdr:nvSpPr>
        <xdr:cNvPr id="140" name="テキスト ボックス 139"/>
        <xdr:cNvSpPr txBox="1"/>
      </xdr:nvSpPr>
      <xdr:spPr>
        <a:xfrm>
          <a:off x="3530111" y="99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xdr:rowOff>
    </xdr:from>
    <xdr:to>
      <xdr:col>15</xdr:col>
      <xdr:colOff>101600</xdr:colOff>
      <xdr:row>57</xdr:row>
      <xdr:rowOff>103046</xdr:rowOff>
    </xdr:to>
    <xdr:sp macro="" textlink="">
      <xdr:nvSpPr>
        <xdr:cNvPr id="141" name="楕円 140"/>
        <xdr:cNvSpPr/>
      </xdr:nvSpPr>
      <xdr:spPr>
        <a:xfrm>
          <a:off x="2857500" y="97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94173</xdr:rowOff>
    </xdr:from>
    <xdr:ext cx="534377" cy="259045"/>
    <xdr:sp macro="" textlink="">
      <xdr:nvSpPr>
        <xdr:cNvPr id="142" name="テキスト ボックス 141"/>
        <xdr:cNvSpPr txBox="1"/>
      </xdr:nvSpPr>
      <xdr:spPr>
        <a:xfrm>
          <a:off x="2641111" y="9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37017</xdr:rowOff>
    </xdr:from>
    <xdr:to>
      <xdr:col>10</xdr:col>
      <xdr:colOff>165100</xdr:colOff>
      <xdr:row>57</xdr:row>
      <xdr:rowOff>138617</xdr:rowOff>
    </xdr:to>
    <xdr:sp macro="" textlink="">
      <xdr:nvSpPr>
        <xdr:cNvPr id="143" name="楕円 142"/>
        <xdr:cNvSpPr/>
      </xdr:nvSpPr>
      <xdr:spPr>
        <a:xfrm>
          <a:off x="1968500" y="98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129744</xdr:rowOff>
    </xdr:from>
    <xdr:ext cx="534377" cy="259045"/>
    <xdr:sp macro="" textlink="">
      <xdr:nvSpPr>
        <xdr:cNvPr id="144" name="テキスト ボックス 143"/>
        <xdr:cNvSpPr txBox="1"/>
      </xdr:nvSpPr>
      <xdr:spPr>
        <a:xfrm>
          <a:off x="1752111" y="9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26254</xdr:rowOff>
    </xdr:from>
    <xdr:to>
      <xdr:col>6</xdr:col>
      <xdr:colOff>38100</xdr:colOff>
      <xdr:row>57</xdr:row>
      <xdr:rowOff>127854</xdr:rowOff>
    </xdr:to>
    <xdr:sp macro="" textlink="">
      <xdr:nvSpPr>
        <xdr:cNvPr id="145" name="楕円 144"/>
        <xdr:cNvSpPr/>
      </xdr:nvSpPr>
      <xdr:spPr>
        <a:xfrm>
          <a:off x="1079500" y="97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118981</xdr:rowOff>
    </xdr:from>
    <xdr:ext cx="534377" cy="259045"/>
    <xdr:sp macro="" textlink="">
      <xdr:nvSpPr>
        <xdr:cNvPr id="146" name="テキスト ボックス 145"/>
        <xdr:cNvSpPr txBox="1"/>
      </xdr:nvSpPr>
      <xdr:spPr>
        <a:xfrm>
          <a:off x="863111" y="98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57195</xdr:rowOff>
    </xdr:from>
    <xdr:to>
      <xdr:col>24</xdr:col>
      <xdr:colOff>63500</xdr:colOff>
      <xdr:row>78</xdr:row>
      <xdr:rowOff>70296</xdr:rowOff>
    </xdr:to>
    <xdr:cxnSp macro="">
      <xdr:nvCxnSpPr>
        <xdr:cNvPr id="176" name="直線コネクタ 175"/>
        <xdr:cNvCxnSpPr/>
      </xdr:nvCxnSpPr>
      <xdr:spPr>
        <a:xfrm flipV="1">
          <a:off x="3797300" y="13430295"/>
          <a:ext cx="8382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45365</xdr:rowOff>
    </xdr:from>
    <xdr:to>
      <xdr:col>19</xdr:col>
      <xdr:colOff>177800</xdr:colOff>
      <xdr:row>78</xdr:row>
      <xdr:rowOff>70296</xdr:rowOff>
    </xdr:to>
    <xdr:cxnSp macro="">
      <xdr:nvCxnSpPr>
        <xdr:cNvPr id="179" name="直線コネクタ 178"/>
        <xdr:cNvCxnSpPr/>
      </xdr:nvCxnSpPr>
      <xdr:spPr>
        <a:xfrm>
          <a:off x="2908300" y="13418465"/>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45365</xdr:rowOff>
    </xdr:from>
    <xdr:to>
      <xdr:col>15</xdr:col>
      <xdr:colOff>50800</xdr:colOff>
      <xdr:row>78</xdr:row>
      <xdr:rowOff>104329</xdr:rowOff>
    </xdr:to>
    <xdr:cxnSp macro="">
      <xdr:nvCxnSpPr>
        <xdr:cNvPr id="182" name="直線コネクタ 181"/>
        <xdr:cNvCxnSpPr/>
      </xdr:nvCxnSpPr>
      <xdr:spPr>
        <a:xfrm flipV="1">
          <a:off x="2019300" y="13418465"/>
          <a:ext cx="8890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101950</xdr:rowOff>
    </xdr:from>
    <xdr:to>
      <xdr:col>10</xdr:col>
      <xdr:colOff>114300</xdr:colOff>
      <xdr:row>78</xdr:row>
      <xdr:rowOff>104329</xdr:rowOff>
    </xdr:to>
    <xdr:cxnSp macro="">
      <xdr:nvCxnSpPr>
        <xdr:cNvPr id="185" name="直線コネクタ 184"/>
        <xdr:cNvCxnSpPr/>
      </xdr:nvCxnSpPr>
      <xdr:spPr>
        <a:xfrm>
          <a:off x="1130300" y="13475050"/>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6395</xdr:rowOff>
    </xdr:from>
    <xdr:to>
      <xdr:col>24</xdr:col>
      <xdr:colOff>114300</xdr:colOff>
      <xdr:row>78</xdr:row>
      <xdr:rowOff>107995</xdr:rowOff>
    </xdr:to>
    <xdr:sp macro="" textlink="">
      <xdr:nvSpPr>
        <xdr:cNvPr id="195" name="楕円 194"/>
        <xdr:cNvSpPr/>
      </xdr:nvSpPr>
      <xdr:spPr>
        <a:xfrm>
          <a:off x="4584700" y="133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19496</xdr:rowOff>
    </xdr:from>
    <xdr:to>
      <xdr:col>20</xdr:col>
      <xdr:colOff>38100</xdr:colOff>
      <xdr:row>78</xdr:row>
      <xdr:rowOff>121096</xdr:rowOff>
    </xdr:to>
    <xdr:sp macro="" textlink="">
      <xdr:nvSpPr>
        <xdr:cNvPr id="197" name="楕円 196"/>
        <xdr:cNvSpPr/>
      </xdr:nvSpPr>
      <xdr:spPr>
        <a:xfrm>
          <a:off x="3746500" y="133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112223</xdr:rowOff>
    </xdr:from>
    <xdr:ext cx="599010" cy="259045"/>
    <xdr:sp macro="" textlink="">
      <xdr:nvSpPr>
        <xdr:cNvPr id="198" name="テキスト ボックス 197"/>
        <xdr:cNvSpPr txBox="1"/>
      </xdr:nvSpPr>
      <xdr:spPr>
        <a:xfrm>
          <a:off x="3497795" y="1348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166015</xdr:rowOff>
    </xdr:from>
    <xdr:to>
      <xdr:col>15</xdr:col>
      <xdr:colOff>101600</xdr:colOff>
      <xdr:row>78</xdr:row>
      <xdr:rowOff>96165</xdr:rowOff>
    </xdr:to>
    <xdr:sp macro="" textlink="">
      <xdr:nvSpPr>
        <xdr:cNvPr id="199" name="楕円 198"/>
        <xdr:cNvSpPr/>
      </xdr:nvSpPr>
      <xdr:spPr>
        <a:xfrm>
          <a:off x="2857500" y="133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87292</xdr:rowOff>
    </xdr:from>
    <xdr:ext cx="599010" cy="259045"/>
    <xdr:sp macro="" textlink="">
      <xdr:nvSpPr>
        <xdr:cNvPr id="200" name="テキスト ボックス 199"/>
        <xdr:cNvSpPr txBox="1"/>
      </xdr:nvSpPr>
      <xdr:spPr>
        <a:xfrm>
          <a:off x="2608795" y="134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53529</xdr:rowOff>
    </xdr:from>
    <xdr:to>
      <xdr:col>10</xdr:col>
      <xdr:colOff>165100</xdr:colOff>
      <xdr:row>78</xdr:row>
      <xdr:rowOff>155129</xdr:rowOff>
    </xdr:to>
    <xdr:sp macro="" textlink="">
      <xdr:nvSpPr>
        <xdr:cNvPr id="201" name="楕円 200"/>
        <xdr:cNvSpPr/>
      </xdr:nvSpPr>
      <xdr:spPr>
        <a:xfrm>
          <a:off x="1968500" y="1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146256</xdr:rowOff>
    </xdr:from>
    <xdr:ext cx="599010" cy="259045"/>
    <xdr:sp macro="" textlink="">
      <xdr:nvSpPr>
        <xdr:cNvPr id="202" name="テキスト ボックス 201"/>
        <xdr:cNvSpPr txBox="1"/>
      </xdr:nvSpPr>
      <xdr:spPr>
        <a:xfrm>
          <a:off x="1719795" y="135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51150</xdr:rowOff>
    </xdr:from>
    <xdr:to>
      <xdr:col>6</xdr:col>
      <xdr:colOff>38100</xdr:colOff>
      <xdr:row>78</xdr:row>
      <xdr:rowOff>152750</xdr:rowOff>
    </xdr:to>
    <xdr:sp macro="" textlink="">
      <xdr:nvSpPr>
        <xdr:cNvPr id="203" name="楕円 202"/>
        <xdr:cNvSpPr/>
      </xdr:nvSpPr>
      <xdr:spPr>
        <a:xfrm>
          <a:off x="1079500" y="134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143877</xdr:rowOff>
    </xdr:from>
    <xdr:ext cx="599010" cy="259045"/>
    <xdr:sp macro="" textlink="">
      <xdr:nvSpPr>
        <xdr:cNvPr id="204" name="テキスト ボックス 203"/>
        <xdr:cNvSpPr txBox="1"/>
      </xdr:nvSpPr>
      <xdr:spPr>
        <a:xfrm>
          <a:off x="830795" y="1351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159604</xdr:rowOff>
    </xdr:from>
    <xdr:to>
      <xdr:col>24</xdr:col>
      <xdr:colOff>63500</xdr:colOff>
      <xdr:row>97</xdr:row>
      <xdr:rowOff>114570</xdr:rowOff>
    </xdr:to>
    <xdr:cxnSp macro="">
      <xdr:nvCxnSpPr>
        <xdr:cNvPr id="236" name="直線コネクタ 235"/>
        <xdr:cNvCxnSpPr/>
      </xdr:nvCxnSpPr>
      <xdr:spPr>
        <a:xfrm>
          <a:off x="3797300" y="16618804"/>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83220</xdr:rowOff>
    </xdr:from>
    <xdr:to>
      <xdr:col>19</xdr:col>
      <xdr:colOff>177800</xdr:colOff>
      <xdr:row>96</xdr:row>
      <xdr:rowOff>159604</xdr:rowOff>
    </xdr:to>
    <xdr:cxnSp macro="">
      <xdr:nvCxnSpPr>
        <xdr:cNvPr id="239" name="直線コネクタ 238"/>
        <xdr:cNvCxnSpPr/>
      </xdr:nvCxnSpPr>
      <xdr:spPr>
        <a:xfrm>
          <a:off x="2908300" y="15685170"/>
          <a:ext cx="889000" cy="93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83220</xdr:rowOff>
    </xdr:from>
    <xdr:to>
      <xdr:col>15</xdr:col>
      <xdr:colOff>50800</xdr:colOff>
      <xdr:row>97</xdr:row>
      <xdr:rowOff>39867</xdr:rowOff>
    </xdr:to>
    <xdr:cxnSp macro="">
      <xdr:nvCxnSpPr>
        <xdr:cNvPr id="242" name="直線コネクタ 241"/>
        <xdr:cNvCxnSpPr/>
      </xdr:nvCxnSpPr>
      <xdr:spPr>
        <a:xfrm flipV="1">
          <a:off x="2019300" y="15685170"/>
          <a:ext cx="889000" cy="98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39867</xdr:rowOff>
    </xdr:from>
    <xdr:to>
      <xdr:col>10</xdr:col>
      <xdr:colOff>114300</xdr:colOff>
      <xdr:row>98</xdr:row>
      <xdr:rowOff>40455</xdr:rowOff>
    </xdr:to>
    <xdr:cxnSp macro="">
      <xdr:nvCxnSpPr>
        <xdr:cNvPr id="245" name="直線コネクタ 244"/>
        <xdr:cNvCxnSpPr/>
      </xdr:nvCxnSpPr>
      <xdr:spPr>
        <a:xfrm flipV="1">
          <a:off x="1130300" y="16670517"/>
          <a:ext cx="889000" cy="17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63770</xdr:rowOff>
    </xdr:from>
    <xdr:to>
      <xdr:col>24</xdr:col>
      <xdr:colOff>114300</xdr:colOff>
      <xdr:row>97</xdr:row>
      <xdr:rowOff>165370</xdr:rowOff>
    </xdr:to>
    <xdr:sp macro="" textlink="">
      <xdr:nvSpPr>
        <xdr:cNvPr id="255" name="楕円 254"/>
        <xdr:cNvSpPr/>
      </xdr:nvSpPr>
      <xdr:spPr>
        <a:xfrm>
          <a:off x="45847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42197</xdr:rowOff>
    </xdr:from>
    <xdr:ext cx="534377" cy="259045"/>
    <xdr:sp macro="" textlink="">
      <xdr:nvSpPr>
        <xdr:cNvPr id="256" name="衛生費該当値テキスト"/>
        <xdr:cNvSpPr txBox="1"/>
      </xdr:nvSpPr>
      <xdr:spPr>
        <a:xfrm>
          <a:off x="4686300" y="166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108804</xdr:rowOff>
    </xdr:from>
    <xdr:to>
      <xdr:col>20</xdr:col>
      <xdr:colOff>38100</xdr:colOff>
      <xdr:row>97</xdr:row>
      <xdr:rowOff>38954</xdr:rowOff>
    </xdr:to>
    <xdr:sp macro="" textlink="">
      <xdr:nvSpPr>
        <xdr:cNvPr id="257" name="楕円 256"/>
        <xdr:cNvSpPr/>
      </xdr:nvSpPr>
      <xdr:spPr>
        <a:xfrm>
          <a:off x="3746500" y="16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55481</xdr:rowOff>
    </xdr:from>
    <xdr:ext cx="534377" cy="259045"/>
    <xdr:sp macro="" textlink="">
      <xdr:nvSpPr>
        <xdr:cNvPr id="258" name="テキスト ボックス 257"/>
        <xdr:cNvSpPr txBox="1"/>
      </xdr:nvSpPr>
      <xdr:spPr>
        <a:xfrm>
          <a:off x="3530111" y="163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32420</xdr:rowOff>
    </xdr:from>
    <xdr:to>
      <xdr:col>15</xdr:col>
      <xdr:colOff>101600</xdr:colOff>
      <xdr:row>91</xdr:row>
      <xdr:rowOff>134020</xdr:rowOff>
    </xdr:to>
    <xdr:sp macro="" textlink="">
      <xdr:nvSpPr>
        <xdr:cNvPr id="259" name="楕円 258"/>
        <xdr:cNvSpPr/>
      </xdr:nvSpPr>
      <xdr:spPr>
        <a:xfrm>
          <a:off x="2857500" y="156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150547</xdr:rowOff>
    </xdr:from>
    <xdr:ext cx="599010" cy="259045"/>
    <xdr:sp macro="" textlink="">
      <xdr:nvSpPr>
        <xdr:cNvPr id="260" name="テキスト ボックス 259"/>
        <xdr:cNvSpPr txBox="1"/>
      </xdr:nvSpPr>
      <xdr:spPr>
        <a:xfrm>
          <a:off x="2608795" y="1540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160517</xdr:rowOff>
    </xdr:from>
    <xdr:to>
      <xdr:col>10</xdr:col>
      <xdr:colOff>165100</xdr:colOff>
      <xdr:row>97</xdr:row>
      <xdr:rowOff>90667</xdr:rowOff>
    </xdr:to>
    <xdr:sp macro="" textlink="">
      <xdr:nvSpPr>
        <xdr:cNvPr id="261" name="楕円 260"/>
        <xdr:cNvSpPr/>
      </xdr:nvSpPr>
      <xdr:spPr>
        <a:xfrm>
          <a:off x="1968500" y="166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81794</xdr:rowOff>
    </xdr:from>
    <xdr:ext cx="534377" cy="259045"/>
    <xdr:sp macro="" textlink="">
      <xdr:nvSpPr>
        <xdr:cNvPr id="262" name="テキスト ボックス 261"/>
        <xdr:cNvSpPr txBox="1"/>
      </xdr:nvSpPr>
      <xdr:spPr>
        <a:xfrm>
          <a:off x="1752111" y="167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161105</xdr:rowOff>
    </xdr:from>
    <xdr:to>
      <xdr:col>6</xdr:col>
      <xdr:colOff>38100</xdr:colOff>
      <xdr:row>98</xdr:row>
      <xdr:rowOff>91255</xdr:rowOff>
    </xdr:to>
    <xdr:sp macro="" textlink="">
      <xdr:nvSpPr>
        <xdr:cNvPr id="263" name="楕円 262"/>
        <xdr:cNvSpPr/>
      </xdr:nvSpPr>
      <xdr:spPr>
        <a:xfrm>
          <a:off x="1079500" y="167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82382</xdr:rowOff>
    </xdr:from>
    <xdr:ext cx="534377" cy="259045"/>
    <xdr:sp macro="" textlink="">
      <xdr:nvSpPr>
        <xdr:cNvPr id="264" name="テキスト ボックス 263"/>
        <xdr:cNvSpPr txBox="1"/>
      </xdr:nvSpPr>
      <xdr:spPr>
        <a:xfrm>
          <a:off x="863111" y="1688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167589</xdr:rowOff>
    </xdr:from>
    <xdr:to>
      <xdr:col>55</xdr:col>
      <xdr:colOff>0</xdr:colOff>
      <xdr:row>38</xdr:row>
      <xdr:rowOff>7112</xdr:rowOff>
    </xdr:to>
    <xdr:cxnSp macro="">
      <xdr:nvCxnSpPr>
        <xdr:cNvPr id="291" name="直線コネクタ 290"/>
        <xdr:cNvCxnSpPr/>
      </xdr:nvCxnSpPr>
      <xdr:spPr>
        <a:xfrm flipV="1">
          <a:off x="9639300" y="651123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133071</xdr:rowOff>
    </xdr:from>
    <xdr:to>
      <xdr:col>50</xdr:col>
      <xdr:colOff>114300</xdr:colOff>
      <xdr:row>38</xdr:row>
      <xdr:rowOff>7112</xdr:rowOff>
    </xdr:to>
    <xdr:cxnSp macro="">
      <xdr:nvCxnSpPr>
        <xdr:cNvPr id="294" name="直線コネクタ 293"/>
        <xdr:cNvCxnSpPr/>
      </xdr:nvCxnSpPr>
      <xdr:spPr>
        <a:xfrm>
          <a:off x="8750300" y="6476721"/>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115240</xdr:rowOff>
    </xdr:from>
    <xdr:to>
      <xdr:col>45</xdr:col>
      <xdr:colOff>177800</xdr:colOff>
      <xdr:row>37</xdr:row>
      <xdr:rowOff>133071</xdr:rowOff>
    </xdr:to>
    <xdr:cxnSp macro="">
      <xdr:nvCxnSpPr>
        <xdr:cNvPr id="297" name="直線コネクタ 296"/>
        <xdr:cNvCxnSpPr/>
      </xdr:nvCxnSpPr>
      <xdr:spPr>
        <a:xfrm>
          <a:off x="7861300" y="645889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2997</xdr:rowOff>
    </xdr:from>
    <xdr:to>
      <xdr:col>41</xdr:col>
      <xdr:colOff>50800</xdr:colOff>
      <xdr:row>37</xdr:row>
      <xdr:rowOff>115240</xdr:rowOff>
    </xdr:to>
    <xdr:cxnSp macro="">
      <xdr:nvCxnSpPr>
        <xdr:cNvPr id="300" name="直線コネクタ 299"/>
        <xdr:cNvCxnSpPr/>
      </xdr:nvCxnSpPr>
      <xdr:spPr>
        <a:xfrm>
          <a:off x="6972300" y="6175197"/>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116789</xdr:rowOff>
    </xdr:from>
    <xdr:to>
      <xdr:col>55</xdr:col>
      <xdr:colOff>50800</xdr:colOff>
      <xdr:row>38</xdr:row>
      <xdr:rowOff>46940</xdr:rowOff>
    </xdr:to>
    <xdr:sp macro="" textlink="">
      <xdr:nvSpPr>
        <xdr:cNvPr id="310" name="楕円 309"/>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95216</xdr:rowOff>
    </xdr:from>
    <xdr:ext cx="378565" cy="259045"/>
    <xdr:sp macro="" textlink="">
      <xdr:nvSpPr>
        <xdr:cNvPr id="311" name="労働費該当値テキスト"/>
        <xdr:cNvSpPr txBox="1"/>
      </xdr:nvSpPr>
      <xdr:spPr>
        <a:xfrm>
          <a:off x="10528300"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2" name="楕円 311"/>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49039</xdr:rowOff>
    </xdr:from>
    <xdr:ext cx="378565" cy="259045"/>
    <xdr:sp macro="" textlink="">
      <xdr:nvSpPr>
        <xdr:cNvPr id="313" name="テキスト ボックス 312"/>
        <xdr:cNvSpPr txBox="1"/>
      </xdr:nvSpPr>
      <xdr:spPr>
        <a:xfrm>
          <a:off x="9450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82271</xdr:rowOff>
    </xdr:from>
    <xdr:to>
      <xdr:col>46</xdr:col>
      <xdr:colOff>38100</xdr:colOff>
      <xdr:row>38</xdr:row>
      <xdr:rowOff>12421</xdr:rowOff>
    </xdr:to>
    <xdr:sp macro="" textlink="">
      <xdr:nvSpPr>
        <xdr:cNvPr id="314" name="楕円 313"/>
        <xdr:cNvSpPr/>
      </xdr:nvSpPr>
      <xdr:spPr>
        <a:xfrm>
          <a:off x="8699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3548</xdr:rowOff>
    </xdr:from>
    <xdr:ext cx="378565" cy="259045"/>
    <xdr:sp macro="" textlink="">
      <xdr:nvSpPr>
        <xdr:cNvPr id="315" name="テキスト ボックス 314"/>
        <xdr:cNvSpPr txBox="1"/>
      </xdr:nvSpPr>
      <xdr:spPr>
        <a:xfrm>
          <a:off x="8561017" y="65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64440</xdr:rowOff>
    </xdr:from>
    <xdr:to>
      <xdr:col>41</xdr:col>
      <xdr:colOff>101600</xdr:colOff>
      <xdr:row>37</xdr:row>
      <xdr:rowOff>166039</xdr:rowOff>
    </xdr:to>
    <xdr:sp macro="" textlink="">
      <xdr:nvSpPr>
        <xdr:cNvPr id="316" name="楕円 315"/>
        <xdr:cNvSpPr/>
      </xdr:nvSpPr>
      <xdr:spPr>
        <a:xfrm>
          <a:off x="7810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157166</xdr:rowOff>
    </xdr:from>
    <xdr:ext cx="378565" cy="259045"/>
    <xdr:sp macro="" textlink="">
      <xdr:nvSpPr>
        <xdr:cNvPr id="317" name="テキスト ボックス 316"/>
        <xdr:cNvSpPr txBox="1"/>
      </xdr:nvSpPr>
      <xdr:spPr>
        <a:xfrm>
          <a:off x="7672017" y="6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123647</xdr:rowOff>
    </xdr:from>
    <xdr:to>
      <xdr:col>36</xdr:col>
      <xdr:colOff>165100</xdr:colOff>
      <xdr:row>36</xdr:row>
      <xdr:rowOff>53797</xdr:rowOff>
    </xdr:to>
    <xdr:sp macro="" textlink="">
      <xdr:nvSpPr>
        <xdr:cNvPr id="318" name="楕円 317"/>
        <xdr:cNvSpPr/>
      </xdr:nvSpPr>
      <xdr:spPr>
        <a:xfrm>
          <a:off x="6921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44924</xdr:rowOff>
    </xdr:from>
    <xdr:ext cx="469744" cy="259045"/>
    <xdr:sp macro="" textlink="">
      <xdr:nvSpPr>
        <xdr:cNvPr id="319" name="テキスト ボックス 318"/>
        <xdr:cNvSpPr txBox="1"/>
      </xdr:nvSpPr>
      <xdr:spPr>
        <a:xfrm>
          <a:off x="6737428"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66967</xdr:rowOff>
    </xdr:from>
    <xdr:to>
      <xdr:col>55</xdr:col>
      <xdr:colOff>0</xdr:colOff>
      <xdr:row>58</xdr:row>
      <xdr:rowOff>78911</xdr:rowOff>
    </xdr:to>
    <xdr:cxnSp macro="">
      <xdr:nvCxnSpPr>
        <xdr:cNvPr id="348" name="直線コネクタ 347"/>
        <xdr:cNvCxnSpPr/>
      </xdr:nvCxnSpPr>
      <xdr:spPr>
        <a:xfrm>
          <a:off x="9639300" y="10011067"/>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66967</xdr:rowOff>
    </xdr:from>
    <xdr:to>
      <xdr:col>50</xdr:col>
      <xdr:colOff>114300</xdr:colOff>
      <xdr:row>58</xdr:row>
      <xdr:rowOff>71672</xdr:rowOff>
    </xdr:to>
    <xdr:cxnSp macro="">
      <xdr:nvCxnSpPr>
        <xdr:cNvPr id="351" name="直線コネクタ 350"/>
        <xdr:cNvCxnSpPr/>
      </xdr:nvCxnSpPr>
      <xdr:spPr>
        <a:xfrm flipV="1">
          <a:off x="8750300" y="10011067"/>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71672</xdr:rowOff>
    </xdr:from>
    <xdr:to>
      <xdr:col>45</xdr:col>
      <xdr:colOff>177800</xdr:colOff>
      <xdr:row>58</xdr:row>
      <xdr:rowOff>96056</xdr:rowOff>
    </xdr:to>
    <xdr:cxnSp macro="">
      <xdr:nvCxnSpPr>
        <xdr:cNvPr id="354" name="直線コネクタ 353"/>
        <xdr:cNvCxnSpPr/>
      </xdr:nvCxnSpPr>
      <xdr:spPr>
        <a:xfrm flipV="1">
          <a:off x="7861300" y="1001577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86513</xdr:rowOff>
    </xdr:from>
    <xdr:to>
      <xdr:col>41</xdr:col>
      <xdr:colOff>50800</xdr:colOff>
      <xdr:row>58</xdr:row>
      <xdr:rowOff>96056</xdr:rowOff>
    </xdr:to>
    <xdr:cxnSp macro="">
      <xdr:nvCxnSpPr>
        <xdr:cNvPr id="357" name="直線コネクタ 356"/>
        <xdr:cNvCxnSpPr/>
      </xdr:nvCxnSpPr>
      <xdr:spPr>
        <a:xfrm>
          <a:off x="6972300" y="10030613"/>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28111</xdr:rowOff>
    </xdr:from>
    <xdr:to>
      <xdr:col>55</xdr:col>
      <xdr:colOff>50800</xdr:colOff>
      <xdr:row>58</xdr:row>
      <xdr:rowOff>129711</xdr:rowOff>
    </xdr:to>
    <xdr:sp macro="" textlink="">
      <xdr:nvSpPr>
        <xdr:cNvPr id="367" name="楕円 366"/>
        <xdr:cNvSpPr/>
      </xdr:nvSpPr>
      <xdr:spPr>
        <a:xfrm>
          <a:off x="104267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114488</xdr:rowOff>
    </xdr:from>
    <xdr:ext cx="469744" cy="259045"/>
    <xdr:sp macro="" textlink="">
      <xdr:nvSpPr>
        <xdr:cNvPr id="368" name="農林水産業費該当値テキスト"/>
        <xdr:cNvSpPr txBox="1"/>
      </xdr:nvSpPr>
      <xdr:spPr>
        <a:xfrm>
          <a:off x="10528300" y="98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16167</xdr:rowOff>
    </xdr:from>
    <xdr:to>
      <xdr:col>50</xdr:col>
      <xdr:colOff>165100</xdr:colOff>
      <xdr:row>58</xdr:row>
      <xdr:rowOff>117767</xdr:rowOff>
    </xdr:to>
    <xdr:sp macro="" textlink="">
      <xdr:nvSpPr>
        <xdr:cNvPr id="369" name="楕円 368"/>
        <xdr:cNvSpPr/>
      </xdr:nvSpPr>
      <xdr:spPr>
        <a:xfrm>
          <a:off x="9588500" y="99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108894</xdr:rowOff>
    </xdr:from>
    <xdr:ext cx="469744" cy="259045"/>
    <xdr:sp macro="" textlink="">
      <xdr:nvSpPr>
        <xdr:cNvPr id="370" name="テキスト ボックス 369"/>
        <xdr:cNvSpPr txBox="1"/>
      </xdr:nvSpPr>
      <xdr:spPr>
        <a:xfrm>
          <a:off x="9404428" y="1005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20872</xdr:rowOff>
    </xdr:from>
    <xdr:to>
      <xdr:col>46</xdr:col>
      <xdr:colOff>38100</xdr:colOff>
      <xdr:row>58</xdr:row>
      <xdr:rowOff>122472</xdr:rowOff>
    </xdr:to>
    <xdr:sp macro="" textlink="">
      <xdr:nvSpPr>
        <xdr:cNvPr id="371" name="楕円 370"/>
        <xdr:cNvSpPr/>
      </xdr:nvSpPr>
      <xdr:spPr>
        <a:xfrm>
          <a:off x="8699500" y="99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113599</xdr:rowOff>
    </xdr:from>
    <xdr:ext cx="469744" cy="259045"/>
    <xdr:sp macro="" textlink="">
      <xdr:nvSpPr>
        <xdr:cNvPr id="372" name="テキスト ボックス 371"/>
        <xdr:cNvSpPr txBox="1"/>
      </xdr:nvSpPr>
      <xdr:spPr>
        <a:xfrm>
          <a:off x="8515428" y="100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45256</xdr:rowOff>
    </xdr:from>
    <xdr:to>
      <xdr:col>41</xdr:col>
      <xdr:colOff>101600</xdr:colOff>
      <xdr:row>58</xdr:row>
      <xdr:rowOff>146856</xdr:rowOff>
    </xdr:to>
    <xdr:sp macro="" textlink="">
      <xdr:nvSpPr>
        <xdr:cNvPr id="373" name="楕円 372"/>
        <xdr:cNvSpPr/>
      </xdr:nvSpPr>
      <xdr:spPr>
        <a:xfrm>
          <a:off x="7810500" y="99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137983</xdr:rowOff>
    </xdr:from>
    <xdr:ext cx="469744" cy="259045"/>
    <xdr:sp macro="" textlink="">
      <xdr:nvSpPr>
        <xdr:cNvPr id="374" name="テキスト ボックス 373"/>
        <xdr:cNvSpPr txBox="1"/>
      </xdr:nvSpPr>
      <xdr:spPr>
        <a:xfrm>
          <a:off x="7626428" y="100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35713</xdr:rowOff>
    </xdr:from>
    <xdr:to>
      <xdr:col>36</xdr:col>
      <xdr:colOff>165100</xdr:colOff>
      <xdr:row>58</xdr:row>
      <xdr:rowOff>137313</xdr:rowOff>
    </xdr:to>
    <xdr:sp macro="" textlink="">
      <xdr:nvSpPr>
        <xdr:cNvPr id="375" name="楕円 374"/>
        <xdr:cNvSpPr/>
      </xdr:nvSpPr>
      <xdr:spPr>
        <a:xfrm>
          <a:off x="69215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128440</xdr:rowOff>
    </xdr:from>
    <xdr:ext cx="469744" cy="259045"/>
    <xdr:sp macro="" textlink="">
      <xdr:nvSpPr>
        <xdr:cNvPr id="376" name="テキスト ボックス 375"/>
        <xdr:cNvSpPr txBox="1"/>
      </xdr:nvSpPr>
      <xdr:spPr>
        <a:xfrm>
          <a:off x="6737428" y="100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141790</xdr:rowOff>
    </xdr:from>
    <xdr:to>
      <xdr:col>55</xdr:col>
      <xdr:colOff>0</xdr:colOff>
      <xdr:row>79</xdr:row>
      <xdr:rowOff>49451</xdr:rowOff>
    </xdr:to>
    <xdr:cxnSp macro="">
      <xdr:nvCxnSpPr>
        <xdr:cNvPr id="407" name="直線コネクタ 406"/>
        <xdr:cNvCxnSpPr/>
      </xdr:nvCxnSpPr>
      <xdr:spPr>
        <a:xfrm>
          <a:off x="9639300" y="13514890"/>
          <a:ext cx="8382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141790</xdr:rowOff>
    </xdr:from>
    <xdr:to>
      <xdr:col>50</xdr:col>
      <xdr:colOff>114300</xdr:colOff>
      <xdr:row>79</xdr:row>
      <xdr:rowOff>32584</xdr:rowOff>
    </xdr:to>
    <xdr:cxnSp macro="">
      <xdr:nvCxnSpPr>
        <xdr:cNvPr id="410" name="直線コネクタ 409"/>
        <xdr:cNvCxnSpPr/>
      </xdr:nvCxnSpPr>
      <xdr:spPr>
        <a:xfrm flipV="1">
          <a:off x="8750300" y="13514890"/>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32584</xdr:rowOff>
    </xdr:from>
    <xdr:to>
      <xdr:col>45</xdr:col>
      <xdr:colOff>177800</xdr:colOff>
      <xdr:row>79</xdr:row>
      <xdr:rowOff>50481</xdr:rowOff>
    </xdr:to>
    <xdr:cxnSp macro="">
      <xdr:nvCxnSpPr>
        <xdr:cNvPr id="413" name="直線コネクタ 412"/>
        <xdr:cNvCxnSpPr/>
      </xdr:nvCxnSpPr>
      <xdr:spPr>
        <a:xfrm flipV="1">
          <a:off x="7861300" y="13577134"/>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50481</xdr:rowOff>
    </xdr:from>
    <xdr:to>
      <xdr:col>41</xdr:col>
      <xdr:colOff>50800</xdr:colOff>
      <xdr:row>79</xdr:row>
      <xdr:rowOff>52032</xdr:rowOff>
    </xdr:to>
    <xdr:cxnSp macro="">
      <xdr:nvCxnSpPr>
        <xdr:cNvPr id="416" name="直線コネクタ 415"/>
        <xdr:cNvCxnSpPr/>
      </xdr:nvCxnSpPr>
      <xdr:spPr>
        <a:xfrm flipV="1">
          <a:off x="6972300" y="1359503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170101</xdr:rowOff>
    </xdr:from>
    <xdr:to>
      <xdr:col>55</xdr:col>
      <xdr:colOff>50800</xdr:colOff>
      <xdr:row>79</xdr:row>
      <xdr:rowOff>100251</xdr:rowOff>
    </xdr:to>
    <xdr:sp macro="" textlink="">
      <xdr:nvSpPr>
        <xdr:cNvPr id="426" name="楕円 425"/>
        <xdr:cNvSpPr/>
      </xdr:nvSpPr>
      <xdr:spPr>
        <a:xfrm>
          <a:off x="10426700" y="135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85028</xdr:rowOff>
    </xdr:from>
    <xdr:ext cx="469744" cy="259045"/>
    <xdr:sp macro="" textlink="">
      <xdr:nvSpPr>
        <xdr:cNvPr id="427" name="商工費該当値テキスト"/>
        <xdr:cNvSpPr txBox="1"/>
      </xdr:nvSpPr>
      <xdr:spPr>
        <a:xfrm>
          <a:off x="10528300" y="1345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90990</xdr:rowOff>
    </xdr:from>
    <xdr:to>
      <xdr:col>50</xdr:col>
      <xdr:colOff>165100</xdr:colOff>
      <xdr:row>79</xdr:row>
      <xdr:rowOff>21140</xdr:rowOff>
    </xdr:to>
    <xdr:sp macro="" textlink="">
      <xdr:nvSpPr>
        <xdr:cNvPr id="428" name="楕円 427"/>
        <xdr:cNvSpPr/>
      </xdr:nvSpPr>
      <xdr:spPr>
        <a:xfrm>
          <a:off x="9588500" y="134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12267</xdr:rowOff>
    </xdr:from>
    <xdr:ext cx="469744" cy="259045"/>
    <xdr:sp macro="" textlink="">
      <xdr:nvSpPr>
        <xdr:cNvPr id="429" name="テキスト ボックス 428"/>
        <xdr:cNvSpPr txBox="1"/>
      </xdr:nvSpPr>
      <xdr:spPr>
        <a:xfrm>
          <a:off x="9404428" y="135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153234</xdr:rowOff>
    </xdr:from>
    <xdr:to>
      <xdr:col>46</xdr:col>
      <xdr:colOff>38100</xdr:colOff>
      <xdr:row>79</xdr:row>
      <xdr:rowOff>83384</xdr:rowOff>
    </xdr:to>
    <xdr:sp macro="" textlink="">
      <xdr:nvSpPr>
        <xdr:cNvPr id="430" name="楕円 429"/>
        <xdr:cNvSpPr/>
      </xdr:nvSpPr>
      <xdr:spPr>
        <a:xfrm>
          <a:off x="8699500" y="135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74511</xdr:rowOff>
    </xdr:from>
    <xdr:ext cx="469744" cy="259045"/>
    <xdr:sp macro="" textlink="">
      <xdr:nvSpPr>
        <xdr:cNvPr id="431" name="テキスト ボックス 430"/>
        <xdr:cNvSpPr txBox="1"/>
      </xdr:nvSpPr>
      <xdr:spPr>
        <a:xfrm>
          <a:off x="8515428" y="1361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171131</xdr:rowOff>
    </xdr:from>
    <xdr:to>
      <xdr:col>41</xdr:col>
      <xdr:colOff>101600</xdr:colOff>
      <xdr:row>79</xdr:row>
      <xdr:rowOff>101281</xdr:rowOff>
    </xdr:to>
    <xdr:sp macro="" textlink="">
      <xdr:nvSpPr>
        <xdr:cNvPr id="432" name="楕円 431"/>
        <xdr:cNvSpPr/>
      </xdr:nvSpPr>
      <xdr:spPr>
        <a:xfrm>
          <a:off x="7810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92408</xdr:rowOff>
    </xdr:from>
    <xdr:ext cx="469744" cy="259045"/>
    <xdr:sp macro="" textlink="">
      <xdr:nvSpPr>
        <xdr:cNvPr id="433" name="テキスト ボックス 432"/>
        <xdr:cNvSpPr txBox="1"/>
      </xdr:nvSpPr>
      <xdr:spPr>
        <a:xfrm>
          <a:off x="7626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1232</xdr:rowOff>
    </xdr:from>
    <xdr:to>
      <xdr:col>36</xdr:col>
      <xdr:colOff>165100</xdr:colOff>
      <xdr:row>79</xdr:row>
      <xdr:rowOff>102832</xdr:rowOff>
    </xdr:to>
    <xdr:sp macro="" textlink="">
      <xdr:nvSpPr>
        <xdr:cNvPr id="434" name="楕円 433"/>
        <xdr:cNvSpPr/>
      </xdr:nvSpPr>
      <xdr:spPr>
        <a:xfrm>
          <a:off x="6921500" y="135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93959</xdr:rowOff>
    </xdr:from>
    <xdr:ext cx="469744" cy="259045"/>
    <xdr:sp macro="" textlink="">
      <xdr:nvSpPr>
        <xdr:cNvPr id="435" name="テキスト ボックス 434"/>
        <xdr:cNvSpPr txBox="1"/>
      </xdr:nvSpPr>
      <xdr:spPr>
        <a:xfrm>
          <a:off x="6737428" y="136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153727</xdr:rowOff>
    </xdr:from>
    <xdr:to>
      <xdr:col>55</xdr:col>
      <xdr:colOff>0</xdr:colOff>
      <xdr:row>98</xdr:row>
      <xdr:rowOff>161567</xdr:rowOff>
    </xdr:to>
    <xdr:cxnSp macro="">
      <xdr:nvCxnSpPr>
        <xdr:cNvPr id="464" name="直線コネクタ 463"/>
        <xdr:cNvCxnSpPr/>
      </xdr:nvCxnSpPr>
      <xdr:spPr>
        <a:xfrm>
          <a:off x="9639300" y="16955827"/>
          <a:ext cx="8382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142971</xdr:rowOff>
    </xdr:from>
    <xdr:to>
      <xdr:col>50</xdr:col>
      <xdr:colOff>114300</xdr:colOff>
      <xdr:row>98</xdr:row>
      <xdr:rowOff>153727</xdr:rowOff>
    </xdr:to>
    <xdr:cxnSp macro="">
      <xdr:nvCxnSpPr>
        <xdr:cNvPr id="467" name="直線コネクタ 466"/>
        <xdr:cNvCxnSpPr/>
      </xdr:nvCxnSpPr>
      <xdr:spPr>
        <a:xfrm>
          <a:off x="8750300" y="16945071"/>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142971</xdr:rowOff>
    </xdr:from>
    <xdr:to>
      <xdr:col>45</xdr:col>
      <xdr:colOff>177800</xdr:colOff>
      <xdr:row>98</xdr:row>
      <xdr:rowOff>167501</xdr:rowOff>
    </xdr:to>
    <xdr:cxnSp macro="">
      <xdr:nvCxnSpPr>
        <xdr:cNvPr id="470" name="直線コネクタ 469"/>
        <xdr:cNvCxnSpPr/>
      </xdr:nvCxnSpPr>
      <xdr:spPr>
        <a:xfrm flipV="1">
          <a:off x="7861300" y="16945071"/>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167501</xdr:rowOff>
    </xdr:from>
    <xdr:to>
      <xdr:col>41</xdr:col>
      <xdr:colOff>50800</xdr:colOff>
      <xdr:row>99</xdr:row>
      <xdr:rowOff>2927</xdr:rowOff>
    </xdr:to>
    <xdr:cxnSp macro="">
      <xdr:nvCxnSpPr>
        <xdr:cNvPr id="473" name="直線コネクタ 472"/>
        <xdr:cNvCxnSpPr/>
      </xdr:nvCxnSpPr>
      <xdr:spPr>
        <a:xfrm flipV="1">
          <a:off x="6972300" y="1696960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110767</xdr:rowOff>
    </xdr:from>
    <xdr:to>
      <xdr:col>55</xdr:col>
      <xdr:colOff>50800</xdr:colOff>
      <xdr:row>99</xdr:row>
      <xdr:rowOff>40917</xdr:rowOff>
    </xdr:to>
    <xdr:sp macro="" textlink="">
      <xdr:nvSpPr>
        <xdr:cNvPr id="483" name="楕円 482"/>
        <xdr:cNvSpPr/>
      </xdr:nvSpPr>
      <xdr:spPr>
        <a:xfrm>
          <a:off x="10426700" y="169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34119</xdr:rowOff>
    </xdr:from>
    <xdr:ext cx="534377" cy="259045"/>
    <xdr:sp macro="" textlink="">
      <xdr:nvSpPr>
        <xdr:cNvPr id="484" name="土木費該当値テキスト"/>
        <xdr:cNvSpPr txBox="1"/>
      </xdr:nvSpPr>
      <xdr:spPr>
        <a:xfrm>
          <a:off x="10528300" y="168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102927</xdr:rowOff>
    </xdr:from>
    <xdr:to>
      <xdr:col>50</xdr:col>
      <xdr:colOff>165100</xdr:colOff>
      <xdr:row>99</xdr:row>
      <xdr:rowOff>33077</xdr:rowOff>
    </xdr:to>
    <xdr:sp macro="" textlink="">
      <xdr:nvSpPr>
        <xdr:cNvPr id="485" name="楕円 484"/>
        <xdr:cNvSpPr/>
      </xdr:nvSpPr>
      <xdr:spPr>
        <a:xfrm>
          <a:off x="9588500" y="1690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24204</xdr:rowOff>
    </xdr:from>
    <xdr:ext cx="534377" cy="259045"/>
    <xdr:sp macro="" textlink="">
      <xdr:nvSpPr>
        <xdr:cNvPr id="486" name="テキスト ボックス 485"/>
        <xdr:cNvSpPr txBox="1"/>
      </xdr:nvSpPr>
      <xdr:spPr>
        <a:xfrm>
          <a:off x="9372111" y="1699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92171</xdr:rowOff>
    </xdr:from>
    <xdr:to>
      <xdr:col>46</xdr:col>
      <xdr:colOff>38100</xdr:colOff>
      <xdr:row>99</xdr:row>
      <xdr:rowOff>22321</xdr:rowOff>
    </xdr:to>
    <xdr:sp macro="" textlink="">
      <xdr:nvSpPr>
        <xdr:cNvPr id="487" name="楕円 486"/>
        <xdr:cNvSpPr/>
      </xdr:nvSpPr>
      <xdr:spPr>
        <a:xfrm>
          <a:off x="8699500" y="168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13448</xdr:rowOff>
    </xdr:from>
    <xdr:ext cx="534377" cy="259045"/>
    <xdr:sp macro="" textlink="">
      <xdr:nvSpPr>
        <xdr:cNvPr id="488" name="テキスト ボックス 487"/>
        <xdr:cNvSpPr txBox="1"/>
      </xdr:nvSpPr>
      <xdr:spPr>
        <a:xfrm>
          <a:off x="8483111" y="169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116701</xdr:rowOff>
    </xdr:from>
    <xdr:to>
      <xdr:col>41</xdr:col>
      <xdr:colOff>101600</xdr:colOff>
      <xdr:row>99</xdr:row>
      <xdr:rowOff>46851</xdr:rowOff>
    </xdr:to>
    <xdr:sp macro="" textlink="">
      <xdr:nvSpPr>
        <xdr:cNvPr id="489" name="楕円 488"/>
        <xdr:cNvSpPr/>
      </xdr:nvSpPr>
      <xdr:spPr>
        <a:xfrm>
          <a:off x="7810500" y="169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37978</xdr:rowOff>
    </xdr:from>
    <xdr:ext cx="534377" cy="259045"/>
    <xdr:sp macro="" textlink="">
      <xdr:nvSpPr>
        <xdr:cNvPr id="490" name="テキスト ボックス 489"/>
        <xdr:cNvSpPr txBox="1"/>
      </xdr:nvSpPr>
      <xdr:spPr>
        <a:xfrm>
          <a:off x="7594111" y="170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123577</xdr:rowOff>
    </xdr:from>
    <xdr:to>
      <xdr:col>36</xdr:col>
      <xdr:colOff>165100</xdr:colOff>
      <xdr:row>99</xdr:row>
      <xdr:rowOff>53727</xdr:rowOff>
    </xdr:to>
    <xdr:sp macro="" textlink="">
      <xdr:nvSpPr>
        <xdr:cNvPr id="491" name="楕円 490"/>
        <xdr:cNvSpPr/>
      </xdr:nvSpPr>
      <xdr:spPr>
        <a:xfrm>
          <a:off x="6921500" y="169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44854</xdr:rowOff>
    </xdr:from>
    <xdr:ext cx="534377" cy="259045"/>
    <xdr:sp macro="" textlink="">
      <xdr:nvSpPr>
        <xdr:cNvPr id="492" name="テキスト ボックス 491"/>
        <xdr:cNvSpPr txBox="1"/>
      </xdr:nvSpPr>
      <xdr:spPr>
        <a:xfrm>
          <a:off x="6705111" y="170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103429</xdr:rowOff>
    </xdr:from>
    <xdr:to>
      <xdr:col>85</xdr:col>
      <xdr:colOff>127000</xdr:colOff>
      <xdr:row>38</xdr:row>
      <xdr:rowOff>106820</xdr:rowOff>
    </xdr:to>
    <xdr:cxnSp macro="">
      <xdr:nvCxnSpPr>
        <xdr:cNvPr id="522" name="直線コネクタ 521"/>
        <xdr:cNvCxnSpPr/>
      </xdr:nvCxnSpPr>
      <xdr:spPr>
        <a:xfrm flipV="1">
          <a:off x="15481300" y="6618529"/>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106820</xdr:rowOff>
    </xdr:from>
    <xdr:to>
      <xdr:col>81</xdr:col>
      <xdr:colOff>50800</xdr:colOff>
      <xdr:row>38</xdr:row>
      <xdr:rowOff>140081</xdr:rowOff>
    </xdr:to>
    <xdr:cxnSp macro="">
      <xdr:nvCxnSpPr>
        <xdr:cNvPr id="525" name="直線コネクタ 524"/>
        <xdr:cNvCxnSpPr/>
      </xdr:nvCxnSpPr>
      <xdr:spPr>
        <a:xfrm flipV="1">
          <a:off x="14592300" y="6621920"/>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140081</xdr:rowOff>
    </xdr:from>
    <xdr:to>
      <xdr:col>76</xdr:col>
      <xdr:colOff>114300</xdr:colOff>
      <xdr:row>38</xdr:row>
      <xdr:rowOff>153606</xdr:rowOff>
    </xdr:to>
    <xdr:cxnSp macro="">
      <xdr:nvCxnSpPr>
        <xdr:cNvPr id="528" name="直線コネクタ 527"/>
        <xdr:cNvCxnSpPr/>
      </xdr:nvCxnSpPr>
      <xdr:spPr>
        <a:xfrm flipV="1">
          <a:off x="13703300" y="665518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74092</xdr:rowOff>
    </xdr:from>
    <xdr:to>
      <xdr:col>71</xdr:col>
      <xdr:colOff>177800</xdr:colOff>
      <xdr:row>38</xdr:row>
      <xdr:rowOff>153606</xdr:rowOff>
    </xdr:to>
    <xdr:cxnSp macro="">
      <xdr:nvCxnSpPr>
        <xdr:cNvPr id="531" name="直線コネクタ 530"/>
        <xdr:cNvCxnSpPr/>
      </xdr:nvCxnSpPr>
      <xdr:spPr>
        <a:xfrm>
          <a:off x="12814300" y="6074842"/>
          <a:ext cx="889000" cy="59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52629</xdr:rowOff>
    </xdr:from>
    <xdr:to>
      <xdr:col>85</xdr:col>
      <xdr:colOff>177800</xdr:colOff>
      <xdr:row>38</xdr:row>
      <xdr:rowOff>154229</xdr:rowOff>
    </xdr:to>
    <xdr:sp macro="" textlink="">
      <xdr:nvSpPr>
        <xdr:cNvPr id="541" name="楕円 540"/>
        <xdr:cNvSpPr/>
      </xdr:nvSpPr>
      <xdr:spPr>
        <a:xfrm>
          <a:off x="162687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139006</xdr:rowOff>
    </xdr:from>
    <xdr:ext cx="534377" cy="259045"/>
    <xdr:sp macro="" textlink="">
      <xdr:nvSpPr>
        <xdr:cNvPr id="542" name="消防費該当値テキスト"/>
        <xdr:cNvSpPr txBox="1"/>
      </xdr:nvSpPr>
      <xdr:spPr>
        <a:xfrm>
          <a:off x="16370300" y="64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56020</xdr:rowOff>
    </xdr:from>
    <xdr:to>
      <xdr:col>81</xdr:col>
      <xdr:colOff>101600</xdr:colOff>
      <xdr:row>38</xdr:row>
      <xdr:rowOff>157620</xdr:rowOff>
    </xdr:to>
    <xdr:sp macro="" textlink="">
      <xdr:nvSpPr>
        <xdr:cNvPr id="543" name="楕円 542"/>
        <xdr:cNvSpPr/>
      </xdr:nvSpPr>
      <xdr:spPr>
        <a:xfrm>
          <a:off x="15430500" y="6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148747</xdr:rowOff>
    </xdr:from>
    <xdr:ext cx="534377" cy="259045"/>
    <xdr:sp macro="" textlink="">
      <xdr:nvSpPr>
        <xdr:cNvPr id="544" name="テキスト ボックス 543"/>
        <xdr:cNvSpPr txBox="1"/>
      </xdr:nvSpPr>
      <xdr:spPr>
        <a:xfrm>
          <a:off x="15214111" y="66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89281</xdr:rowOff>
    </xdr:from>
    <xdr:to>
      <xdr:col>76</xdr:col>
      <xdr:colOff>165100</xdr:colOff>
      <xdr:row>39</xdr:row>
      <xdr:rowOff>19431</xdr:rowOff>
    </xdr:to>
    <xdr:sp macro="" textlink="">
      <xdr:nvSpPr>
        <xdr:cNvPr id="545" name="楕円 544"/>
        <xdr:cNvSpPr/>
      </xdr:nvSpPr>
      <xdr:spPr>
        <a:xfrm>
          <a:off x="14541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10558</xdr:rowOff>
    </xdr:from>
    <xdr:ext cx="534377" cy="259045"/>
    <xdr:sp macro="" textlink="">
      <xdr:nvSpPr>
        <xdr:cNvPr id="546" name="テキスト ボックス 545"/>
        <xdr:cNvSpPr txBox="1"/>
      </xdr:nvSpPr>
      <xdr:spPr>
        <a:xfrm>
          <a:off x="14325111" y="669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102806</xdr:rowOff>
    </xdr:from>
    <xdr:to>
      <xdr:col>72</xdr:col>
      <xdr:colOff>38100</xdr:colOff>
      <xdr:row>39</xdr:row>
      <xdr:rowOff>32956</xdr:rowOff>
    </xdr:to>
    <xdr:sp macro="" textlink="">
      <xdr:nvSpPr>
        <xdr:cNvPr id="547" name="楕円 546"/>
        <xdr:cNvSpPr/>
      </xdr:nvSpPr>
      <xdr:spPr>
        <a:xfrm>
          <a:off x="13652500" y="66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24083</xdr:rowOff>
    </xdr:from>
    <xdr:ext cx="534377" cy="259045"/>
    <xdr:sp macro="" textlink="">
      <xdr:nvSpPr>
        <xdr:cNvPr id="548" name="テキスト ボックス 547"/>
        <xdr:cNvSpPr txBox="1"/>
      </xdr:nvSpPr>
      <xdr:spPr>
        <a:xfrm>
          <a:off x="13436111" y="67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23292</xdr:rowOff>
    </xdr:from>
    <xdr:to>
      <xdr:col>67</xdr:col>
      <xdr:colOff>101600</xdr:colOff>
      <xdr:row>35</xdr:row>
      <xdr:rowOff>124892</xdr:rowOff>
    </xdr:to>
    <xdr:sp macro="" textlink="">
      <xdr:nvSpPr>
        <xdr:cNvPr id="549" name="楕円 548"/>
        <xdr:cNvSpPr/>
      </xdr:nvSpPr>
      <xdr:spPr>
        <a:xfrm>
          <a:off x="12763500" y="60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141419</xdr:rowOff>
    </xdr:from>
    <xdr:ext cx="534377" cy="259045"/>
    <xdr:sp macro="" textlink="">
      <xdr:nvSpPr>
        <xdr:cNvPr id="550" name="テキスト ボックス 549"/>
        <xdr:cNvSpPr txBox="1"/>
      </xdr:nvSpPr>
      <xdr:spPr>
        <a:xfrm>
          <a:off x="12547111" y="57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163882</xdr:rowOff>
    </xdr:from>
    <xdr:to>
      <xdr:col>85</xdr:col>
      <xdr:colOff>127000</xdr:colOff>
      <xdr:row>57</xdr:row>
      <xdr:rowOff>33727</xdr:rowOff>
    </xdr:to>
    <xdr:cxnSp macro="">
      <xdr:nvCxnSpPr>
        <xdr:cNvPr id="582" name="直線コネクタ 581"/>
        <xdr:cNvCxnSpPr/>
      </xdr:nvCxnSpPr>
      <xdr:spPr>
        <a:xfrm flipV="1">
          <a:off x="15481300" y="9765082"/>
          <a:ext cx="8382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165009</xdr:rowOff>
    </xdr:from>
    <xdr:to>
      <xdr:col>81</xdr:col>
      <xdr:colOff>50800</xdr:colOff>
      <xdr:row>57</xdr:row>
      <xdr:rowOff>33727</xdr:rowOff>
    </xdr:to>
    <xdr:cxnSp macro="">
      <xdr:nvCxnSpPr>
        <xdr:cNvPr id="585" name="直線コネクタ 584"/>
        <xdr:cNvCxnSpPr/>
      </xdr:nvCxnSpPr>
      <xdr:spPr>
        <a:xfrm>
          <a:off x="14592300" y="976620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165009</xdr:rowOff>
    </xdr:from>
    <xdr:to>
      <xdr:col>76</xdr:col>
      <xdr:colOff>114300</xdr:colOff>
      <xdr:row>57</xdr:row>
      <xdr:rowOff>17285</xdr:rowOff>
    </xdr:to>
    <xdr:cxnSp macro="">
      <xdr:nvCxnSpPr>
        <xdr:cNvPr id="588" name="直線コネクタ 587"/>
        <xdr:cNvCxnSpPr/>
      </xdr:nvCxnSpPr>
      <xdr:spPr>
        <a:xfrm flipV="1">
          <a:off x="13703300" y="9766209"/>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141545</xdr:rowOff>
    </xdr:from>
    <xdr:to>
      <xdr:col>71</xdr:col>
      <xdr:colOff>177800</xdr:colOff>
      <xdr:row>57</xdr:row>
      <xdr:rowOff>17285</xdr:rowOff>
    </xdr:to>
    <xdr:cxnSp macro="">
      <xdr:nvCxnSpPr>
        <xdr:cNvPr id="591" name="直線コネクタ 590"/>
        <xdr:cNvCxnSpPr/>
      </xdr:nvCxnSpPr>
      <xdr:spPr>
        <a:xfrm>
          <a:off x="12814300" y="9571295"/>
          <a:ext cx="889000" cy="2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113082</xdr:rowOff>
    </xdr:from>
    <xdr:to>
      <xdr:col>85</xdr:col>
      <xdr:colOff>177800</xdr:colOff>
      <xdr:row>57</xdr:row>
      <xdr:rowOff>43232</xdr:rowOff>
    </xdr:to>
    <xdr:sp macro="" textlink="">
      <xdr:nvSpPr>
        <xdr:cNvPr id="601" name="楕円 600"/>
        <xdr:cNvSpPr/>
      </xdr:nvSpPr>
      <xdr:spPr>
        <a:xfrm>
          <a:off x="16268700" y="97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91509</xdr:rowOff>
    </xdr:from>
    <xdr:ext cx="534377" cy="259045"/>
    <xdr:sp macro="" textlink="">
      <xdr:nvSpPr>
        <xdr:cNvPr id="602" name="教育費該当値テキスト"/>
        <xdr:cNvSpPr txBox="1"/>
      </xdr:nvSpPr>
      <xdr:spPr>
        <a:xfrm>
          <a:off x="16370300" y="96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154377</xdr:rowOff>
    </xdr:from>
    <xdr:to>
      <xdr:col>81</xdr:col>
      <xdr:colOff>101600</xdr:colOff>
      <xdr:row>57</xdr:row>
      <xdr:rowOff>84527</xdr:rowOff>
    </xdr:to>
    <xdr:sp macro="" textlink="">
      <xdr:nvSpPr>
        <xdr:cNvPr id="603" name="楕円 602"/>
        <xdr:cNvSpPr/>
      </xdr:nvSpPr>
      <xdr:spPr>
        <a:xfrm>
          <a:off x="15430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75654</xdr:rowOff>
    </xdr:from>
    <xdr:ext cx="534377" cy="259045"/>
    <xdr:sp macro="" textlink="">
      <xdr:nvSpPr>
        <xdr:cNvPr id="604" name="テキスト ボックス 603"/>
        <xdr:cNvSpPr txBox="1"/>
      </xdr:nvSpPr>
      <xdr:spPr>
        <a:xfrm>
          <a:off x="15214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114209</xdr:rowOff>
    </xdr:from>
    <xdr:to>
      <xdr:col>76</xdr:col>
      <xdr:colOff>165100</xdr:colOff>
      <xdr:row>57</xdr:row>
      <xdr:rowOff>44359</xdr:rowOff>
    </xdr:to>
    <xdr:sp macro="" textlink="">
      <xdr:nvSpPr>
        <xdr:cNvPr id="605" name="楕円 604"/>
        <xdr:cNvSpPr/>
      </xdr:nvSpPr>
      <xdr:spPr>
        <a:xfrm>
          <a:off x="14541500" y="97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35486</xdr:rowOff>
    </xdr:from>
    <xdr:ext cx="534377" cy="259045"/>
    <xdr:sp macro="" textlink="">
      <xdr:nvSpPr>
        <xdr:cNvPr id="606" name="テキスト ボックス 605"/>
        <xdr:cNvSpPr txBox="1"/>
      </xdr:nvSpPr>
      <xdr:spPr>
        <a:xfrm>
          <a:off x="14325111" y="98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137935</xdr:rowOff>
    </xdr:from>
    <xdr:to>
      <xdr:col>72</xdr:col>
      <xdr:colOff>38100</xdr:colOff>
      <xdr:row>57</xdr:row>
      <xdr:rowOff>68085</xdr:rowOff>
    </xdr:to>
    <xdr:sp macro="" textlink="">
      <xdr:nvSpPr>
        <xdr:cNvPr id="607" name="楕円 606"/>
        <xdr:cNvSpPr/>
      </xdr:nvSpPr>
      <xdr:spPr>
        <a:xfrm>
          <a:off x="13652500" y="97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59212</xdr:rowOff>
    </xdr:from>
    <xdr:ext cx="534377" cy="259045"/>
    <xdr:sp macro="" textlink="">
      <xdr:nvSpPr>
        <xdr:cNvPr id="608" name="テキスト ボックス 607"/>
        <xdr:cNvSpPr txBox="1"/>
      </xdr:nvSpPr>
      <xdr:spPr>
        <a:xfrm>
          <a:off x="13436111" y="98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90745</xdr:rowOff>
    </xdr:from>
    <xdr:to>
      <xdr:col>67</xdr:col>
      <xdr:colOff>101600</xdr:colOff>
      <xdr:row>56</xdr:row>
      <xdr:rowOff>20895</xdr:rowOff>
    </xdr:to>
    <xdr:sp macro="" textlink="">
      <xdr:nvSpPr>
        <xdr:cNvPr id="609" name="楕円 608"/>
        <xdr:cNvSpPr/>
      </xdr:nvSpPr>
      <xdr:spPr>
        <a:xfrm>
          <a:off x="12763500" y="95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37422</xdr:rowOff>
    </xdr:from>
    <xdr:ext cx="534377" cy="259045"/>
    <xdr:sp macro="" textlink="">
      <xdr:nvSpPr>
        <xdr:cNvPr id="610" name="テキスト ボックス 609"/>
        <xdr:cNvSpPr txBox="1"/>
      </xdr:nvSpPr>
      <xdr:spPr>
        <a:xfrm>
          <a:off x="12547111" y="929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52832</xdr:rowOff>
    </xdr:from>
    <xdr:to>
      <xdr:col>85</xdr:col>
      <xdr:colOff>127000</xdr:colOff>
      <xdr:row>94</xdr:row>
      <xdr:rowOff>148513</xdr:rowOff>
    </xdr:to>
    <xdr:cxnSp macro="">
      <xdr:nvCxnSpPr>
        <xdr:cNvPr id="692" name="直線コネクタ 691"/>
        <xdr:cNvCxnSpPr/>
      </xdr:nvCxnSpPr>
      <xdr:spPr>
        <a:xfrm flipV="1">
          <a:off x="15481300" y="16169132"/>
          <a:ext cx="8382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148513</xdr:rowOff>
    </xdr:from>
    <xdr:to>
      <xdr:col>81</xdr:col>
      <xdr:colOff>50800</xdr:colOff>
      <xdr:row>95</xdr:row>
      <xdr:rowOff>4318</xdr:rowOff>
    </xdr:to>
    <xdr:cxnSp macro="">
      <xdr:nvCxnSpPr>
        <xdr:cNvPr id="695" name="直線コネクタ 694"/>
        <xdr:cNvCxnSpPr/>
      </xdr:nvCxnSpPr>
      <xdr:spPr>
        <a:xfrm flipV="1">
          <a:off x="14592300" y="16264813"/>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4318</xdr:rowOff>
    </xdr:from>
    <xdr:to>
      <xdr:col>76</xdr:col>
      <xdr:colOff>114300</xdr:colOff>
      <xdr:row>95</xdr:row>
      <xdr:rowOff>35013</xdr:rowOff>
    </xdr:to>
    <xdr:cxnSp macro="">
      <xdr:nvCxnSpPr>
        <xdr:cNvPr id="698" name="直線コネクタ 697"/>
        <xdr:cNvCxnSpPr/>
      </xdr:nvCxnSpPr>
      <xdr:spPr>
        <a:xfrm flipV="1">
          <a:off x="13703300" y="16292068"/>
          <a:ext cx="889000" cy="3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98819</xdr:rowOff>
    </xdr:from>
    <xdr:to>
      <xdr:col>71</xdr:col>
      <xdr:colOff>177800</xdr:colOff>
      <xdr:row>95</xdr:row>
      <xdr:rowOff>35013</xdr:rowOff>
    </xdr:to>
    <xdr:cxnSp macro="">
      <xdr:nvCxnSpPr>
        <xdr:cNvPr id="701" name="直線コネクタ 700"/>
        <xdr:cNvCxnSpPr/>
      </xdr:nvCxnSpPr>
      <xdr:spPr>
        <a:xfrm>
          <a:off x="12814300" y="16215119"/>
          <a:ext cx="889000" cy="1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2032</xdr:rowOff>
    </xdr:from>
    <xdr:to>
      <xdr:col>85</xdr:col>
      <xdr:colOff>177800</xdr:colOff>
      <xdr:row>94</xdr:row>
      <xdr:rowOff>103632</xdr:rowOff>
    </xdr:to>
    <xdr:sp macro="" textlink="">
      <xdr:nvSpPr>
        <xdr:cNvPr id="711" name="楕円 710"/>
        <xdr:cNvSpPr/>
      </xdr:nvSpPr>
      <xdr:spPr>
        <a:xfrm>
          <a:off x="16268700" y="161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24909</xdr:rowOff>
    </xdr:from>
    <xdr:ext cx="534377" cy="259045"/>
    <xdr:sp macro="" textlink="">
      <xdr:nvSpPr>
        <xdr:cNvPr id="712" name="公債費該当値テキスト"/>
        <xdr:cNvSpPr txBox="1"/>
      </xdr:nvSpPr>
      <xdr:spPr>
        <a:xfrm>
          <a:off x="16370300" y="159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97713</xdr:rowOff>
    </xdr:from>
    <xdr:to>
      <xdr:col>81</xdr:col>
      <xdr:colOff>101600</xdr:colOff>
      <xdr:row>95</xdr:row>
      <xdr:rowOff>27863</xdr:rowOff>
    </xdr:to>
    <xdr:sp macro="" textlink="">
      <xdr:nvSpPr>
        <xdr:cNvPr id="713" name="楕円 712"/>
        <xdr:cNvSpPr/>
      </xdr:nvSpPr>
      <xdr:spPr>
        <a:xfrm>
          <a:off x="15430500" y="162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44390</xdr:rowOff>
    </xdr:from>
    <xdr:ext cx="534377" cy="259045"/>
    <xdr:sp macro="" textlink="">
      <xdr:nvSpPr>
        <xdr:cNvPr id="714" name="テキスト ボックス 713"/>
        <xdr:cNvSpPr txBox="1"/>
      </xdr:nvSpPr>
      <xdr:spPr>
        <a:xfrm>
          <a:off x="15214111" y="159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124968</xdr:rowOff>
    </xdr:from>
    <xdr:to>
      <xdr:col>76</xdr:col>
      <xdr:colOff>165100</xdr:colOff>
      <xdr:row>95</xdr:row>
      <xdr:rowOff>55118</xdr:rowOff>
    </xdr:to>
    <xdr:sp macro="" textlink="">
      <xdr:nvSpPr>
        <xdr:cNvPr id="715" name="楕円 714"/>
        <xdr:cNvSpPr/>
      </xdr:nvSpPr>
      <xdr:spPr>
        <a:xfrm>
          <a:off x="14541500" y="162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71645</xdr:rowOff>
    </xdr:from>
    <xdr:ext cx="534377" cy="259045"/>
    <xdr:sp macro="" textlink="">
      <xdr:nvSpPr>
        <xdr:cNvPr id="716" name="テキスト ボックス 715"/>
        <xdr:cNvSpPr txBox="1"/>
      </xdr:nvSpPr>
      <xdr:spPr>
        <a:xfrm>
          <a:off x="14325111" y="160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155663</xdr:rowOff>
    </xdr:from>
    <xdr:to>
      <xdr:col>72</xdr:col>
      <xdr:colOff>38100</xdr:colOff>
      <xdr:row>95</xdr:row>
      <xdr:rowOff>85813</xdr:rowOff>
    </xdr:to>
    <xdr:sp macro="" textlink="">
      <xdr:nvSpPr>
        <xdr:cNvPr id="717" name="楕円 716"/>
        <xdr:cNvSpPr/>
      </xdr:nvSpPr>
      <xdr:spPr>
        <a:xfrm>
          <a:off x="13652500" y="162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76940</xdr:rowOff>
    </xdr:from>
    <xdr:ext cx="534377" cy="259045"/>
    <xdr:sp macro="" textlink="">
      <xdr:nvSpPr>
        <xdr:cNvPr id="718" name="テキスト ボックス 717"/>
        <xdr:cNvSpPr txBox="1"/>
      </xdr:nvSpPr>
      <xdr:spPr>
        <a:xfrm>
          <a:off x="13436111" y="163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48019</xdr:rowOff>
    </xdr:from>
    <xdr:to>
      <xdr:col>67</xdr:col>
      <xdr:colOff>101600</xdr:colOff>
      <xdr:row>94</xdr:row>
      <xdr:rowOff>149619</xdr:rowOff>
    </xdr:to>
    <xdr:sp macro="" textlink="">
      <xdr:nvSpPr>
        <xdr:cNvPr id="719" name="楕円 718"/>
        <xdr:cNvSpPr/>
      </xdr:nvSpPr>
      <xdr:spPr>
        <a:xfrm>
          <a:off x="12763500" y="161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140746</xdr:rowOff>
    </xdr:from>
    <xdr:ext cx="534377" cy="259045"/>
    <xdr:sp macro="" textlink="">
      <xdr:nvSpPr>
        <xdr:cNvPr id="720" name="テキスト ボックス 719"/>
        <xdr:cNvSpPr txBox="1"/>
      </xdr:nvSpPr>
      <xdr:spPr>
        <a:xfrm>
          <a:off x="12547111" y="162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総務費については、庁舎駐車場拡張整備に伴う土地取得が完了したことによる土地購入費の減により、住民一人当たり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45,798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民生費については、障害者自立支援事業費の扶助費の増により、住民一人当たり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141,655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衛生費については、新クリーンセンター施設整備工事が完了したことにより、住民一人当たり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土木費については、下水道事業の公営企業化による繰出金が減額となったことや、野洲駅周辺都市基盤整備事業の主たる工事が終了したことにより、住民一人当た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28,5211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商工費については、工業団地特別会計への繰出金の減により、住民一人当たり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latin typeface="ＭＳ ゴシック" pitchFamily="49" charset="-128"/>
              <a:ea typeface="ＭＳ ゴシック" pitchFamily="49" charset="-128"/>
            </a:rPr>
            <a:t>○財政調整基金残高</a:t>
          </a:r>
        </a:p>
        <a:p>
          <a:r>
            <a:rPr kumimoji="1" lang="ja-JP" altLang="en-US" sz="1050">
              <a:solidFill>
                <a:sysClr val="windowText" lastClr="000000"/>
              </a:solidFill>
              <a:latin typeface="ＭＳ ゴシック" pitchFamily="49" charset="-128"/>
              <a:ea typeface="ＭＳ ゴシック" pitchFamily="49" charset="-128"/>
            </a:rPr>
            <a:t>　平成</a:t>
          </a:r>
          <a:r>
            <a:rPr kumimoji="1" lang="en-US" altLang="ja-JP" sz="1050">
              <a:solidFill>
                <a:sysClr val="windowText" lastClr="000000"/>
              </a:solidFill>
              <a:latin typeface="ＭＳ ゴシック" pitchFamily="49" charset="-128"/>
              <a:ea typeface="ＭＳ ゴシック" pitchFamily="49" charset="-128"/>
            </a:rPr>
            <a:t>29</a:t>
          </a:r>
          <a:r>
            <a:rPr kumimoji="1" lang="ja-JP" altLang="en-US" sz="1050">
              <a:solidFill>
                <a:sysClr val="windowText" lastClr="000000"/>
              </a:solidFill>
              <a:latin typeface="ＭＳ ゴシック" pitchFamily="49" charset="-128"/>
              <a:ea typeface="ＭＳ ゴシック" pitchFamily="49" charset="-128"/>
            </a:rPr>
            <a:t>年度は、大手企業の法人市民税が予算ベースの安定収入となったことで、歳入一般財源を補うため財政調整基金の取崩しが例年ベースまで回復したことにより、基金残高が対前年比</a:t>
          </a:r>
          <a:r>
            <a:rPr kumimoji="1" lang="en-US" altLang="ja-JP" sz="1050">
              <a:solidFill>
                <a:sysClr val="windowText" lastClr="000000"/>
              </a:solidFill>
              <a:latin typeface="ＭＳ ゴシック" pitchFamily="49" charset="-128"/>
              <a:ea typeface="ＭＳ ゴシック" pitchFamily="49" charset="-128"/>
            </a:rPr>
            <a:t>2.5</a:t>
          </a:r>
          <a:r>
            <a:rPr kumimoji="1" lang="ja-JP" altLang="en-US" sz="1050">
              <a:solidFill>
                <a:sysClr val="windowText" lastClr="000000"/>
              </a:solidFill>
              <a:latin typeface="ＭＳ ゴシック" pitchFamily="49" charset="-128"/>
              <a:ea typeface="ＭＳ ゴシック" pitchFamily="49" charset="-128"/>
            </a:rPr>
            <a:t>ポイントの増となっている。</a:t>
          </a:r>
        </a:p>
        <a:p>
          <a:r>
            <a:rPr kumimoji="1" lang="ja-JP" altLang="en-US" sz="1050">
              <a:solidFill>
                <a:sysClr val="windowText" lastClr="000000"/>
              </a:solidFill>
              <a:latin typeface="ＭＳ ゴシック" pitchFamily="49" charset="-128"/>
              <a:ea typeface="ＭＳ ゴシック" pitchFamily="49" charset="-128"/>
            </a:rPr>
            <a:t>○実質単年度収支</a:t>
          </a:r>
        </a:p>
        <a:p>
          <a:r>
            <a:rPr kumimoji="1" lang="ja-JP" altLang="en-US" sz="1050">
              <a:solidFill>
                <a:sysClr val="windowText" lastClr="000000"/>
              </a:solidFill>
              <a:latin typeface="ＭＳ ゴシック" pitchFamily="49" charset="-128"/>
              <a:ea typeface="ＭＳ ゴシック" pitchFamily="49" charset="-128"/>
            </a:rPr>
            <a:t>　単年度収支は黒字であり、財政調整基金積立金の増と財政調整基金取崩額の減により実質単年度収支としても黒字（対前年比</a:t>
          </a:r>
          <a:r>
            <a:rPr kumimoji="1" lang="en-US" altLang="ja-JP" sz="1050">
              <a:solidFill>
                <a:sysClr val="windowText" lastClr="000000"/>
              </a:solidFill>
              <a:latin typeface="ＭＳ ゴシック" pitchFamily="49" charset="-128"/>
              <a:ea typeface="ＭＳ ゴシック" pitchFamily="49" charset="-128"/>
            </a:rPr>
            <a:t>3.52</a:t>
          </a:r>
          <a:r>
            <a:rPr kumimoji="1" lang="ja-JP" altLang="en-US" sz="1050">
              <a:solidFill>
                <a:sysClr val="windowText" lastClr="000000"/>
              </a:solidFill>
              <a:latin typeface="ＭＳ ゴシック" pitchFamily="49" charset="-128"/>
              <a:ea typeface="ＭＳ ゴシック" pitchFamily="49" charset="-128"/>
            </a:rPr>
            <a:t>ポイント増）となっている。</a:t>
          </a:r>
        </a:p>
        <a:p>
          <a:r>
            <a:rPr kumimoji="1" lang="ja-JP" altLang="en-US" sz="1050">
              <a:solidFill>
                <a:sysClr val="windowText" lastClr="000000"/>
              </a:solidFill>
              <a:latin typeface="ＭＳ ゴシック" pitchFamily="49" charset="-128"/>
              <a:ea typeface="ＭＳ ゴシック" pitchFamily="49" charset="-128"/>
            </a:rPr>
            <a:t>○今後の対応</a:t>
          </a:r>
        </a:p>
        <a:p>
          <a:r>
            <a:rPr kumimoji="1" lang="ja-JP" altLang="en-US" sz="1050">
              <a:solidFill>
                <a:sysClr val="windowText" lastClr="000000"/>
              </a:solidFill>
              <a:latin typeface="ＭＳ ゴシック" pitchFamily="49" charset="-128"/>
              <a:ea typeface="ＭＳ ゴシック" pitchFamily="49" charset="-128"/>
            </a:rPr>
            <a:t>　行財政改革による業務の見直し等により、財政の健全化を図りながら、財政調整基金残高の適正化を図る。</a:t>
          </a:r>
        </a:p>
        <a:p>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○現状</a:t>
          </a:r>
        </a:p>
        <a:p>
          <a:r>
            <a:rPr kumimoji="1" lang="ja-JP" altLang="en-US" sz="1400">
              <a:solidFill>
                <a:sysClr val="windowText" lastClr="000000"/>
              </a:solidFill>
              <a:latin typeface="ＭＳ ゴシック" pitchFamily="49" charset="-128"/>
              <a:ea typeface="ＭＳ ゴシック" pitchFamily="49" charset="-128"/>
            </a:rPr>
            <a:t>　一般会計及びその他の特別会計においても、赤字は生じていない。</a:t>
          </a:r>
        </a:p>
        <a:p>
          <a:endParaRPr kumimoji="1" lang="ja-JP" altLang="en-US"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○今後の対応</a:t>
          </a:r>
        </a:p>
        <a:p>
          <a:r>
            <a:rPr kumimoji="1" lang="ja-JP" altLang="en-US" sz="1400">
              <a:solidFill>
                <a:sysClr val="windowText" lastClr="000000"/>
              </a:solidFill>
              <a:latin typeface="ＭＳ ゴシック" pitchFamily="49" charset="-128"/>
              <a:ea typeface="ＭＳ ゴシック" pitchFamily="49" charset="-128"/>
            </a:rPr>
            <a:t>　一般会計及びその他の特別会計において、今後も適正な財政運営に努める。</a:t>
          </a:r>
        </a:p>
        <a:p>
          <a:r>
            <a:rPr kumimoji="1" lang="ja-JP" altLang="en-US" sz="1400">
              <a:solidFill>
                <a:sysClr val="windowText" lastClr="000000"/>
              </a:solidFill>
              <a:latin typeface="ＭＳ ゴシック" pitchFamily="49" charset="-128"/>
              <a:ea typeface="ＭＳ ゴシック" pitchFamily="49" charset="-128"/>
            </a:rPr>
            <a:t>　水道事業は平成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年度より料金改定を行い、老朽化施設等の更新を行っている。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下水道事業は平成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年度より法適用化し、経営の独立性を目指しつつ安定した財政運営を確立する必要がある。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病院事業は平成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年度より法適用化し一部スタートしているが、事業経費の適正性などに留意しつつ事業展開を図る。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20729782</v>
      </c>
      <c r="BO4" s="441"/>
      <c r="BP4" s="441"/>
      <c r="BQ4" s="441"/>
      <c r="BR4" s="441"/>
      <c r="BS4" s="441"/>
      <c r="BT4" s="441"/>
      <c r="BU4" s="442"/>
      <c r="BV4" s="440">
        <v>21012788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3.4</v>
      </c>
      <c r="CU4" s="622"/>
      <c r="CV4" s="622"/>
      <c r="CW4" s="622"/>
      <c r="CX4" s="622"/>
      <c r="CY4" s="622"/>
      <c r="CZ4" s="622"/>
      <c r="DA4" s="623"/>
      <c r="DB4" s="621">
        <v>4.0999999999999996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20299016</v>
      </c>
      <c r="BO5" s="446"/>
      <c r="BP5" s="446"/>
      <c r="BQ5" s="446"/>
      <c r="BR5" s="446"/>
      <c r="BS5" s="446"/>
      <c r="BT5" s="446"/>
      <c r="BU5" s="447"/>
      <c r="BV5" s="445">
        <v>20478039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95.2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430766</v>
      </c>
      <c r="BO6" s="446"/>
      <c r="BP6" s="446"/>
      <c r="BQ6" s="446"/>
      <c r="BR6" s="446"/>
      <c r="BS6" s="446"/>
      <c r="BT6" s="446"/>
      <c r="BU6" s="447"/>
      <c r="BV6" s="445">
        <v>534749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101</v>
      </c>
      <c r="CU6" s="596"/>
      <c r="CV6" s="596"/>
      <c r="CW6" s="596"/>
      <c r="CX6" s="596"/>
      <c r="CY6" s="596"/>
      <c r="CZ6" s="596"/>
      <c r="DA6" s="597"/>
      <c r="DB6" s="595">
        <v>104.9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19991</v>
      </c>
      <c r="BO7" s="446"/>
      <c r="BP7" s="446"/>
      <c r="BQ7" s="446"/>
      <c r="BR7" s="446"/>
      <c r="BS7" s="446"/>
      <c r="BT7" s="446"/>
      <c r="BU7" s="447"/>
      <c r="BV7" s="445">
        <v>13109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12247891</v>
      </c>
      <c r="CU7" s="446"/>
      <c r="CV7" s="446"/>
      <c r="CW7" s="446"/>
      <c r="CX7" s="446"/>
      <c r="CY7" s="446"/>
      <c r="CZ7" s="446"/>
      <c r="DA7" s="447"/>
      <c r="DB7" s="445">
        <v>12706644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410775</v>
      </c>
      <c r="BO8" s="446"/>
      <c r="BP8" s="446"/>
      <c r="BQ8" s="446"/>
      <c r="BR8" s="446"/>
      <c r="BS8" s="446"/>
      <c r="BT8" s="446"/>
      <c r="BU8" s="447"/>
      <c r="BV8" s="445">
        <v>521640</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0.83</v>
      </c>
      <c r="CU8" s="559"/>
      <c r="CV8" s="559"/>
      <c r="CW8" s="559"/>
      <c r="CX8" s="559"/>
      <c r="CY8" s="559"/>
      <c r="CZ8" s="559"/>
      <c r="DA8" s="560"/>
      <c r="DB8" s="558">
        <v>0.83</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49889</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-110865</v>
      </c>
      <c r="BO9" s="446"/>
      <c r="BP9" s="446"/>
      <c r="BQ9" s="446"/>
      <c r="BR9" s="446"/>
      <c r="BS9" s="446"/>
      <c r="BT9" s="446"/>
      <c r="BU9" s="447"/>
      <c r="BV9" s="445">
        <v>19439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17.5</v>
      </c>
      <c r="CU9" s="416"/>
      <c r="CV9" s="416"/>
      <c r="CW9" s="416"/>
      <c r="CX9" s="416"/>
      <c r="CY9" s="416"/>
      <c r="CZ9" s="416"/>
      <c r="DA9" s="417"/>
      <c r="DB9" s="415">
        <v>20</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49955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265017</v>
      </c>
      <c r="BO10" s="446"/>
      <c r="BP10" s="446"/>
      <c r="BQ10" s="446"/>
      <c r="BR10" s="446"/>
      <c r="BS10" s="446"/>
      <c r="BT10" s="446"/>
      <c r="BU10" s="447"/>
      <c r="BV10" s="445">
        <v>255127</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51097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26830</v>
      </c>
      <c r="BO12" s="446"/>
      <c r="BP12" s="446"/>
      <c r="BQ12" s="446"/>
      <c r="BR12" s="446"/>
      <c r="BS12" s="446"/>
      <c r="BT12" s="446"/>
      <c r="BU12" s="447"/>
      <c r="BV12" s="445">
        <v>590204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50526</v>
      </c>
      <c r="S13" s="549"/>
      <c r="T13" s="549"/>
      <c r="U13" s="549"/>
      <c r="V13" s="550"/>
      <c r="W13" s="536" t="s">
        <v>133</v>
      </c>
      <c r="X13" s="458"/>
      <c r="Y13" s="458"/>
      <c r="Z13" s="458"/>
      <c r="AA13" s="458"/>
      <c r="AB13" s="459"/>
      <c r="AC13" s="421">
        <v>861</v>
      </c>
      <c r="AD13" s="422"/>
      <c r="AE13" s="422"/>
      <c r="AF13" s="422"/>
      <c r="AG13" s="423"/>
      <c r="AH13" s="421">
        <v>914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127322</v>
      </c>
      <c r="BO13" s="446"/>
      <c r="BP13" s="446"/>
      <c r="BQ13" s="446"/>
      <c r="BR13" s="446"/>
      <c r="BS13" s="446"/>
      <c r="BT13" s="446"/>
      <c r="BU13" s="447"/>
      <c r="BV13" s="445">
        <v>-315638</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12.9</v>
      </c>
      <c r="CU13" s="416"/>
      <c r="CV13" s="416"/>
      <c r="CW13" s="416"/>
      <c r="CX13" s="416"/>
      <c r="CY13" s="416"/>
      <c r="CZ13" s="416"/>
      <c r="DA13" s="417"/>
      <c r="DB13" s="415">
        <v>13.6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50972</v>
      </c>
      <c r="S14" s="549"/>
      <c r="T14" s="549"/>
      <c r="U14" s="549"/>
      <c r="V14" s="550"/>
      <c r="W14" s="551"/>
      <c r="X14" s="461"/>
      <c r="Y14" s="461"/>
      <c r="Z14" s="461"/>
      <c r="AA14" s="461"/>
      <c r="AB14" s="462"/>
      <c r="AC14" s="541">
        <v>3.6</v>
      </c>
      <c r="AD14" s="542"/>
      <c r="AE14" s="542"/>
      <c r="AF14" s="542"/>
      <c r="AG14" s="543"/>
      <c r="AH14" s="541">
        <v>3.9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104.1</v>
      </c>
      <c r="CU14" s="553"/>
      <c r="CV14" s="553"/>
      <c r="CW14" s="553"/>
      <c r="CX14" s="553"/>
      <c r="CY14" s="553"/>
      <c r="CZ14" s="553"/>
      <c r="DA14" s="554"/>
      <c r="DB14" s="552">
        <v>106.8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50459</v>
      </c>
      <c r="S15" s="549"/>
      <c r="T15" s="549"/>
      <c r="U15" s="549"/>
      <c r="V15" s="550"/>
      <c r="W15" s="536" t="s">
        <v>140</v>
      </c>
      <c r="X15" s="458"/>
      <c r="Y15" s="458"/>
      <c r="Z15" s="458"/>
      <c r="AA15" s="458"/>
      <c r="AB15" s="459"/>
      <c r="AC15" s="421">
        <v>8554</v>
      </c>
      <c r="AD15" s="422"/>
      <c r="AE15" s="422"/>
      <c r="AF15" s="422"/>
      <c r="AG15" s="423"/>
      <c r="AH15" s="421">
        <v>8761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7260669</v>
      </c>
      <c r="BO15" s="441"/>
      <c r="BP15" s="441"/>
      <c r="BQ15" s="441"/>
      <c r="BR15" s="441"/>
      <c r="BS15" s="441"/>
      <c r="BT15" s="441"/>
      <c r="BU15" s="442"/>
      <c r="BV15" s="440">
        <v>8139958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36</v>
      </c>
      <c r="AD16" s="542"/>
      <c r="AE16" s="542"/>
      <c r="AF16" s="542"/>
      <c r="AG16" s="543"/>
      <c r="AH16" s="541">
        <v>37.200000000000003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8949256</v>
      </c>
      <c r="BO16" s="446"/>
      <c r="BP16" s="446"/>
      <c r="BQ16" s="446"/>
      <c r="BR16" s="446"/>
      <c r="BS16" s="446"/>
      <c r="BT16" s="446"/>
      <c r="BU16" s="447"/>
      <c r="BV16" s="445">
        <v>9398381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14314</v>
      </c>
      <c r="AD17" s="422"/>
      <c r="AE17" s="422"/>
      <c r="AF17" s="422"/>
      <c r="AG17" s="423"/>
      <c r="AH17" s="421">
        <v>13883</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9353406</v>
      </c>
      <c r="BO17" s="446"/>
      <c r="BP17" s="446"/>
      <c r="BQ17" s="446"/>
      <c r="BR17" s="446"/>
      <c r="BS17" s="446"/>
      <c r="BT17" s="446"/>
      <c r="BU17" s="447"/>
      <c r="BV17" s="445">
        <v>10537971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80.14</v>
      </c>
      <c r="M18" s="510"/>
      <c r="N18" s="510"/>
      <c r="O18" s="510"/>
      <c r="P18" s="510"/>
      <c r="Q18" s="510"/>
      <c r="R18" s="511"/>
      <c r="S18" s="511"/>
      <c r="T18" s="511"/>
      <c r="U18" s="511"/>
      <c r="V18" s="512"/>
      <c r="W18" s="526"/>
      <c r="X18" s="527"/>
      <c r="Y18" s="527"/>
      <c r="Z18" s="527"/>
      <c r="AA18" s="527"/>
      <c r="AB18" s="537"/>
      <c r="AC18" s="409">
        <v>60.3</v>
      </c>
      <c r="AD18" s="410"/>
      <c r="AE18" s="410"/>
      <c r="AF18" s="410"/>
      <c r="AG18" s="513"/>
      <c r="AH18" s="409">
        <v>58.9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11703957</v>
      </c>
      <c r="BO18" s="446"/>
      <c r="BP18" s="446"/>
      <c r="BQ18" s="446"/>
      <c r="BR18" s="446"/>
      <c r="BS18" s="446"/>
      <c r="BT18" s="446"/>
      <c r="BU18" s="447"/>
      <c r="BV18" s="445">
        <v>11548493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623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13976537</v>
      </c>
      <c r="BO19" s="446"/>
      <c r="BP19" s="446"/>
      <c r="BQ19" s="446"/>
      <c r="BR19" s="446"/>
      <c r="BS19" s="446"/>
      <c r="BT19" s="446"/>
      <c r="BU19" s="447"/>
      <c r="BV19" s="445">
        <v>14300342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18143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27124576</v>
      </c>
      <c r="BO23" s="446"/>
      <c r="BP23" s="446"/>
      <c r="BQ23" s="446"/>
      <c r="BR23" s="446"/>
      <c r="BS23" s="446"/>
      <c r="BT23" s="446"/>
      <c r="BU23" s="447"/>
      <c r="BV23" s="445">
        <v>28934417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8120</v>
      </c>
      <c r="R24" s="422"/>
      <c r="S24" s="422"/>
      <c r="T24" s="422"/>
      <c r="U24" s="422"/>
      <c r="V24" s="423"/>
      <c r="W24" s="487"/>
      <c r="X24" s="478"/>
      <c r="Y24" s="479"/>
      <c r="Z24" s="418" t="s">
        <v>164</v>
      </c>
      <c r="AA24" s="419"/>
      <c r="AB24" s="419"/>
      <c r="AC24" s="419"/>
      <c r="AD24" s="419"/>
      <c r="AE24" s="419"/>
      <c r="AF24" s="419"/>
      <c r="AG24" s="420"/>
      <c r="AH24" s="421">
        <v>345</v>
      </c>
      <c r="AI24" s="422"/>
      <c r="AJ24" s="422"/>
      <c r="AK24" s="422"/>
      <c r="AL24" s="423"/>
      <c r="AM24" s="421">
        <v>1103310</v>
      </c>
      <c r="AN24" s="422"/>
      <c r="AO24" s="422"/>
      <c r="AP24" s="422"/>
      <c r="AQ24" s="422"/>
      <c r="AR24" s="423"/>
      <c r="AS24" s="421">
        <v>3198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17379202</v>
      </c>
      <c r="BO24" s="446"/>
      <c r="BP24" s="446"/>
      <c r="BQ24" s="446"/>
      <c r="BR24" s="446"/>
      <c r="BS24" s="446"/>
      <c r="BT24" s="446"/>
      <c r="BU24" s="447"/>
      <c r="BV24" s="445">
        <v>17876944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7210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131</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6666363</v>
      </c>
      <c r="BO25" s="441"/>
      <c r="BP25" s="441"/>
      <c r="BQ25" s="441"/>
      <c r="BR25" s="441"/>
      <c r="BS25" s="441"/>
      <c r="BT25" s="441"/>
      <c r="BU25" s="442"/>
      <c r="BV25" s="440">
        <v>4413827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6610</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31690</v>
      </c>
      <c r="AN26" s="422"/>
      <c r="AO26" s="422"/>
      <c r="AP26" s="422"/>
      <c r="AQ26" s="422"/>
      <c r="AR26" s="423"/>
      <c r="AS26" s="421">
        <v>3169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3800</v>
      </c>
      <c r="R27" s="422"/>
      <c r="S27" s="422"/>
      <c r="T27" s="422"/>
      <c r="U27" s="422"/>
      <c r="V27" s="423"/>
      <c r="W27" s="487"/>
      <c r="X27" s="478"/>
      <c r="Y27" s="479"/>
      <c r="Z27" s="418" t="s">
        <v>174</v>
      </c>
      <c r="AA27" s="419"/>
      <c r="AB27" s="419"/>
      <c r="AC27" s="419"/>
      <c r="AD27" s="419"/>
      <c r="AE27" s="419"/>
      <c r="AF27" s="419"/>
      <c r="AG27" s="420"/>
      <c r="AH27" s="421">
        <v>52</v>
      </c>
      <c r="AI27" s="422"/>
      <c r="AJ27" s="422"/>
      <c r="AK27" s="422"/>
      <c r="AL27" s="423"/>
      <c r="AM27" s="421">
        <v>161720</v>
      </c>
      <c r="AN27" s="422"/>
      <c r="AO27" s="422"/>
      <c r="AP27" s="422"/>
      <c r="AQ27" s="422"/>
      <c r="AR27" s="423"/>
      <c r="AS27" s="421">
        <v>3110</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60000</v>
      </c>
      <c r="BO27" s="449"/>
      <c r="BP27" s="449"/>
      <c r="BQ27" s="449"/>
      <c r="BR27" s="449"/>
      <c r="BS27" s="449"/>
      <c r="BT27" s="449"/>
      <c r="BU27" s="450"/>
      <c r="BV27" s="448">
        <v>60000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3300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168</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2120768</v>
      </c>
      <c r="BO28" s="441"/>
      <c r="BP28" s="441"/>
      <c r="BQ28" s="441"/>
      <c r="BR28" s="441"/>
      <c r="BS28" s="441"/>
      <c r="BT28" s="441"/>
      <c r="BU28" s="442"/>
      <c r="BV28" s="440">
        <v>1882581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18</v>
      </c>
      <c r="M29" s="422"/>
      <c r="N29" s="422"/>
      <c r="O29" s="422"/>
      <c r="P29" s="423"/>
      <c r="Q29" s="421">
        <v>3000</v>
      </c>
      <c r="R29" s="422"/>
      <c r="S29" s="422"/>
      <c r="T29" s="422"/>
      <c r="U29" s="422"/>
      <c r="V29" s="423"/>
      <c r="W29" s="488"/>
      <c r="X29" s="489"/>
      <c r="Y29" s="490"/>
      <c r="Z29" s="418" t="s">
        <v>180</v>
      </c>
      <c r="AA29" s="419"/>
      <c r="AB29" s="419"/>
      <c r="AC29" s="419"/>
      <c r="AD29" s="419"/>
      <c r="AE29" s="419"/>
      <c r="AF29" s="419"/>
      <c r="AG29" s="420"/>
      <c r="AH29" s="421">
        <v>397</v>
      </c>
      <c r="AI29" s="422"/>
      <c r="AJ29" s="422"/>
      <c r="AK29" s="422"/>
      <c r="AL29" s="423"/>
      <c r="AM29" s="421">
        <v>1265030</v>
      </c>
      <c r="AN29" s="422"/>
      <c r="AO29" s="422"/>
      <c r="AP29" s="422"/>
      <c r="AQ29" s="422"/>
      <c r="AR29" s="423"/>
      <c r="AS29" s="421">
        <v>3186</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304445</v>
      </c>
      <c r="BO29" s="446"/>
      <c r="BP29" s="446"/>
      <c r="BQ29" s="446"/>
      <c r="BR29" s="446"/>
      <c r="BS29" s="446"/>
      <c r="BT29" s="446"/>
      <c r="BU29" s="447"/>
      <c r="BV29" s="445">
        <v>334292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969480</v>
      </c>
      <c r="BO30" s="449"/>
      <c r="BP30" s="449"/>
      <c r="BQ30" s="449"/>
      <c r="BR30" s="449"/>
      <c r="BS30" s="449"/>
      <c r="BT30" s="449"/>
      <c r="BU30" s="450"/>
      <c r="BV30" s="448">
        <v>1326605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6</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IF('各会計、関係団体の財政状況及び健全化判断比率'!B34="","",'各会計、関係団体の財政状況及び健全化判断比率'!B34)</f>
        <v>工業団地等整備事業特別会計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滋賀県市町村職員退職手当組合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野洲市湖岸開発</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地域医療振興資金貸付事業特別会計</v>
      </c>
      <c r="F35" s="403"/>
      <c r="G35" s="403"/>
      <c r="H35" s="403"/>
      <c r="I35" s="403"/>
      <c r="J35" s="403"/>
      <c r="K35" s="403"/>
      <c r="L35" s="403"/>
      <c r="M35" s="403"/>
      <c r="N35" s="403"/>
      <c r="O35" s="403"/>
      <c r="P35" s="403"/>
      <c r="Q35" s="403"/>
      <c r="R35" s="403"/>
      <c r="S35" s="403"/>
      <c r="T35" s="193"/>
      <c r="U35" s="404">
        <f>IF(W35="","",U34+1)</f>
        <v>7</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IF('各会計、関係団体の財政状況及び健全化判断比率'!B32="","",'各会計、関係団体の財政状況及び健全化判断比率'!B32)</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滋賀県市町村交通災害共済組合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墓地公園事業特別会計</v>
      </c>
      <c r="F36" s="403"/>
      <c r="G36" s="403"/>
      <c r="H36" s="403"/>
      <c r="I36" s="403"/>
      <c r="J36" s="403"/>
      <c r="K36" s="403"/>
      <c r="L36" s="403"/>
      <c r="M36" s="403"/>
      <c r="N36" s="403"/>
      <c r="O36" s="403"/>
      <c r="P36" s="403"/>
      <c r="Q36" s="403"/>
      <c r="R36" s="403"/>
      <c r="S36" s="403"/>
      <c r="T36" s="193"/>
      <c r="U36" s="404">
        <f t="shared" ref="U36:U43" si="4">IF(W36="","",U35+1)</f>
        <v>8</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IF('各会計、関係団体の財政状況及び健全化判断比率'!B33="","",'各会計、関係団体の財政状況及び健全化判断比率'!B33)</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滋賀県市町村議会議員公務災害補償等組合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基幹水利施設管理事業特別会計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守山野洲行政事務組合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f t="shared" ref="C38:C43" si="5">IF(E38="","",C37+1)</f>
        <v>5</v>
      </c>
      <c r="D38" s="404"/>
      <c r="E38" s="403" t="str">
        <f>IF('各会計、関係団体の財政状況及び健全化判断比率'!B11="","",'各会計、関係団体の財政状況及び健全化判断比率'!B11)</f>
        <v>土地取得特別会計</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湖南広域行政組合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滋賀県市町村職員研修センター</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滋賀県後期高齢者医療広域連合（一般会計）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滋賀県後期高齢者医療広域連合（特別会計）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5hPTA7uE2hBq81Efo3Pc0UfGEXQcFmMv/3ZUJ8UBMcfPgKLFQW/UYcjAJW/IN52Z4UsER1gu8M5JtVBPn6zgRg==" saltValue="2iLcXisJ69FdPYcJydUX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3.46</v>
      </c>
      <c r="G34" s="33">
        <v>3.75</v>
      </c>
      <c r="H34" s="33">
        <v>3.8</v>
      </c>
      <c r="I34" s="33">
        <v>5.15</v>
      </c>
      <c r="J34" s="34">
        <v>5.55</v>
      </c>
      <c r="K34" s="22"/>
      <c r="L34" s="22"/>
      <c r="M34" s="22"/>
      <c r="N34" s="22"/>
      <c r="O34" s="22"/>
      <c r="P34" s="22"/>
    </row>
    <row r="35" spans="1:16" ht="39" customHeight="1">
      <c r="A35" s="22"/>
      <c r="B35" s="35"/>
      <c r="C35" s="1218" t="s">
        <v>553</v>
      </c>
      <c r="D35" s="1219"/>
      <c r="E35" s="1220"/>
      <c r="F35" s="36" t="s">
        <v>503</v>
      </c>
      <c r="G35" s="37" t="s">
        <v>503</v>
      </c>
      <c r="H35" s="37" t="s">
        <v>503</v>
      </c>
      <c r="I35" s="37" t="s">
        <v>503</v>
      </c>
      <c r="J35" s="38">
        <v>4.5</v>
      </c>
      <c r="K35" s="22"/>
      <c r="L35" s="22"/>
      <c r="M35" s="22"/>
      <c r="N35" s="22"/>
      <c r="O35" s="22"/>
      <c r="P35" s="22"/>
    </row>
    <row r="36" spans="1:16" ht="39" customHeight="1">
      <c r="A36" s="22"/>
      <c r="B36" s="35"/>
      <c r="C36" s="1218" t="s">
        <v>554</v>
      </c>
      <c r="D36" s="1219"/>
      <c r="E36" s="1220"/>
      <c r="F36" s="36">
        <v>2.95</v>
      </c>
      <c r="G36" s="37">
        <v>3.68</v>
      </c>
      <c r="H36" s="37">
        <v>4.08</v>
      </c>
      <c r="I36" s="37">
        <v>4.09</v>
      </c>
      <c r="J36" s="38">
        <v>3.34</v>
      </c>
      <c r="K36" s="22"/>
      <c r="L36" s="22"/>
      <c r="M36" s="22"/>
      <c r="N36" s="22"/>
      <c r="O36" s="22"/>
      <c r="P36" s="22"/>
    </row>
    <row r="37" spans="1:16" ht="39" customHeight="1">
      <c r="A37" s="22"/>
      <c r="B37" s="35"/>
      <c r="C37" s="1218" t="s">
        <v>555</v>
      </c>
      <c r="D37" s="1219"/>
      <c r="E37" s="1220"/>
      <c r="F37" s="36">
        <v>1.0900000000000001</v>
      </c>
      <c r="G37" s="37">
        <v>0.66</v>
      </c>
      <c r="H37" s="37">
        <v>0.66</v>
      </c>
      <c r="I37" s="37">
        <v>1</v>
      </c>
      <c r="J37" s="38">
        <v>1.75</v>
      </c>
      <c r="K37" s="22"/>
      <c r="L37" s="22"/>
      <c r="M37" s="22"/>
      <c r="N37" s="22"/>
      <c r="O37" s="22"/>
      <c r="P37" s="22"/>
    </row>
    <row r="38" spans="1:16" ht="39" customHeight="1">
      <c r="A38" s="22"/>
      <c r="B38" s="35"/>
      <c r="C38" s="1218" t="s">
        <v>556</v>
      </c>
      <c r="D38" s="1219"/>
      <c r="E38" s="1220"/>
      <c r="F38" s="36">
        <v>0.28000000000000003</v>
      </c>
      <c r="G38" s="37">
        <v>0.84</v>
      </c>
      <c r="H38" s="37">
        <v>0.18</v>
      </c>
      <c r="I38" s="37">
        <v>0.17</v>
      </c>
      <c r="J38" s="38">
        <v>1.43</v>
      </c>
      <c r="K38" s="22"/>
      <c r="L38" s="22"/>
      <c r="M38" s="22"/>
      <c r="N38" s="22"/>
      <c r="O38" s="22"/>
      <c r="P38" s="22"/>
    </row>
    <row r="39" spans="1:16" ht="39" customHeight="1">
      <c r="A39" s="22"/>
      <c r="B39" s="35"/>
      <c r="C39" s="1218" t="s">
        <v>557</v>
      </c>
      <c r="D39" s="1219"/>
      <c r="E39" s="1220"/>
      <c r="F39" s="36" t="s">
        <v>503</v>
      </c>
      <c r="G39" s="37" t="s">
        <v>503</v>
      </c>
      <c r="H39" s="37" t="s">
        <v>503</v>
      </c>
      <c r="I39" s="37" t="s">
        <v>503</v>
      </c>
      <c r="J39" s="38">
        <v>0.42</v>
      </c>
      <c r="K39" s="22"/>
      <c r="L39" s="22"/>
      <c r="M39" s="22"/>
      <c r="N39" s="22"/>
      <c r="O39" s="22"/>
      <c r="P39" s="22"/>
    </row>
    <row r="40" spans="1:16" ht="39" customHeight="1">
      <c r="A40" s="22"/>
      <c r="B40" s="35"/>
      <c r="C40" s="1218" t="s">
        <v>558</v>
      </c>
      <c r="D40" s="1219"/>
      <c r="E40" s="1220"/>
      <c r="F40" s="36">
        <v>7.0000000000000007E-2</v>
      </c>
      <c r="G40" s="37">
        <v>0.17</v>
      </c>
      <c r="H40" s="37">
        <v>0.09</v>
      </c>
      <c r="I40" s="37">
        <v>0.09</v>
      </c>
      <c r="J40" s="38">
        <v>0.11</v>
      </c>
      <c r="K40" s="22"/>
      <c r="L40" s="22"/>
      <c r="M40" s="22"/>
      <c r="N40" s="22"/>
      <c r="O40" s="22"/>
      <c r="P40" s="22"/>
    </row>
    <row r="41" spans="1:16" ht="39" customHeight="1">
      <c r="A41" s="22"/>
      <c r="B41" s="35"/>
      <c r="C41" s="1218" t="s">
        <v>559</v>
      </c>
      <c r="D41" s="1219"/>
      <c r="E41" s="1220"/>
      <c r="F41" s="36">
        <v>0.11</v>
      </c>
      <c r="G41" s="37">
        <v>0.01</v>
      </c>
      <c r="H41" s="37">
        <v>0</v>
      </c>
      <c r="I41" s="37">
        <v>0</v>
      </c>
      <c r="J41" s="38">
        <v>0</v>
      </c>
      <c r="K41" s="22"/>
      <c r="L41" s="22"/>
      <c r="M41" s="22"/>
      <c r="N41" s="22"/>
      <c r="O41" s="22"/>
      <c r="P41" s="22"/>
    </row>
    <row r="42" spans="1:16" ht="39" customHeight="1">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561</v>
      </c>
      <c r="D43" s="1222"/>
      <c r="E43" s="1223"/>
      <c r="F43" s="41">
        <v>0.24</v>
      </c>
      <c r="G43" s="42">
        <v>0.22</v>
      </c>
      <c r="H43" s="42">
        <v>1.0900000000000001</v>
      </c>
      <c r="I43" s="42">
        <v>2.77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T3Sz3Auc9mA9sTQzJNGd7zGpoKPkzjsFAWp6GXHZd4gsASvTn0ukHSCkzjbIObEFVUN5eXm+vbK/DE74uwH5A==" saltValue="YOWkt47Qw2a0g3uM5c3/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3212</v>
      </c>
      <c r="L45" s="60">
        <v>2782</v>
      </c>
      <c r="M45" s="60">
        <v>2904</v>
      </c>
      <c r="N45" s="60">
        <v>3022</v>
      </c>
      <c r="O45" s="61">
        <v>2602</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209</v>
      </c>
      <c r="L48" s="64">
        <v>285</v>
      </c>
      <c r="M48" s="64">
        <v>298</v>
      </c>
      <c r="N48" s="64">
        <v>806</v>
      </c>
      <c r="O48" s="65">
        <v>461</v>
      </c>
      <c r="P48" s="48"/>
      <c r="Q48" s="48"/>
      <c r="R48" s="48"/>
      <c r="S48" s="48"/>
      <c r="T48" s="48"/>
      <c r="U48" s="48"/>
    </row>
    <row r="49" spans="1:21" ht="30.75" customHeight="1">
      <c r="A49" s="48"/>
      <c r="B49" s="1236"/>
      <c r="C49" s="1237"/>
      <c r="D49" s="62"/>
      <c r="E49" s="1228" t="s">
        <v>16</v>
      </c>
      <c r="F49" s="1228"/>
      <c r="G49" s="1228"/>
      <c r="H49" s="1228"/>
      <c r="I49" s="1228"/>
      <c r="J49" s="1229"/>
      <c r="K49" s="63">
        <v>162</v>
      </c>
      <c r="L49" s="64">
        <v>163</v>
      </c>
      <c r="M49" s="64">
        <v>148</v>
      </c>
      <c r="N49" s="64">
        <v>108</v>
      </c>
      <c r="O49" s="65">
        <v>74</v>
      </c>
      <c r="P49" s="48"/>
      <c r="Q49" s="48"/>
      <c r="R49" s="48"/>
      <c r="S49" s="48"/>
      <c r="T49" s="48"/>
      <c r="U49" s="48"/>
    </row>
    <row r="50" spans="1:21" ht="30.75" customHeight="1">
      <c r="A50" s="48"/>
      <c r="B50" s="1236"/>
      <c r="C50" s="1237"/>
      <c r="D50" s="62"/>
      <c r="E50" s="1228" t="s">
        <v>17</v>
      </c>
      <c r="F50" s="1228"/>
      <c r="G50" s="1228"/>
      <c r="H50" s="1228"/>
      <c r="I50" s="1228"/>
      <c r="J50" s="1229"/>
      <c r="K50" s="63">
        <v>194</v>
      </c>
      <c r="L50" s="64">
        <v>187</v>
      </c>
      <c r="M50" s="64">
        <v>165</v>
      </c>
      <c r="N50" s="64">
        <v>260</v>
      </c>
      <c r="O50" s="65">
        <v>158</v>
      </c>
      <c r="P50" s="48"/>
      <c r="Q50" s="48"/>
      <c r="R50" s="48"/>
      <c r="S50" s="48"/>
      <c r="T50" s="48"/>
      <c r="U50" s="48"/>
    </row>
    <row r="51" spans="1:21" ht="30.75" customHeight="1">
      <c r="A51" s="48"/>
      <c r="B51" s="1238"/>
      <c r="C51" s="1239"/>
      <c r="D51" s="66"/>
      <c r="E51" s="1228" t="s">
        <v>18</v>
      </c>
      <c r="F51" s="1228"/>
      <c r="G51" s="1228"/>
      <c r="H51" s="1228"/>
      <c r="I51" s="1228"/>
      <c r="J51" s="1229"/>
      <c r="K51" s="63">
        <v>2</v>
      </c>
      <c r="L51" s="64">
        <v>2</v>
      </c>
      <c r="M51" s="64">
        <v>2</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2404</v>
      </c>
      <c r="L52" s="64">
        <v>2256</v>
      </c>
      <c r="M52" s="64">
        <v>2224</v>
      </c>
      <c r="N52" s="64">
        <v>2502</v>
      </c>
      <c r="O52" s="65">
        <v>2322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1375</v>
      </c>
      <c r="L53" s="69">
        <v>1163</v>
      </c>
      <c r="M53" s="69">
        <v>1293</v>
      </c>
      <c r="N53" s="69">
        <v>1695</v>
      </c>
      <c r="O53" s="70">
        <v>974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qa0uZA0BTtqX2SeVVmmOXIDdwdWu/qNQH+5F7FcEk+PxmvIAo8SETuhBBe3pgPlq7QoOqKAHjzYtRiUXJIsQ==" saltValue="SwPdfhJRv4kzMwYs1TZxf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28450</v>
      </c>
      <c r="J41" s="83">
        <v>27642</v>
      </c>
      <c r="K41" s="83">
        <v>29589</v>
      </c>
      <c r="L41" s="83">
        <v>29140</v>
      </c>
      <c r="M41" s="84">
        <v>27125</v>
      </c>
    </row>
    <row r="42" spans="2:13" ht="27.75" customHeight="1">
      <c r="B42" s="1244"/>
      <c r="C42" s="1245"/>
      <c r="D42" s="85"/>
      <c r="E42" s="1248" t="s">
        <v>26</v>
      </c>
      <c r="F42" s="1248"/>
      <c r="G42" s="1248"/>
      <c r="H42" s="1249"/>
      <c r="I42" s="86">
        <v>781</v>
      </c>
      <c r="J42" s="87">
        <v>674</v>
      </c>
      <c r="K42" s="87">
        <v>566</v>
      </c>
      <c r="L42" s="87">
        <v>2556</v>
      </c>
      <c r="M42" s="88">
        <v>2451</v>
      </c>
    </row>
    <row r="43" spans="2:13" ht="27.75" customHeight="1">
      <c r="B43" s="1244"/>
      <c r="C43" s="1245"/>
      <c r="D43" s="85"/>
      <c r="E43" s="1248" t="s">
        <v>27</v>
      </c>
      <c r="F43" s="1248"/>
      <c r="G43" s="1248"/>
      <c r="H43" s="1249"/>
      <c r="I43" s="86">
        <v>1409</v>
      </c>
      <c r="J43" s="87">
        <v>1912</v>
      </c>
      <c r="K43" s="87">
        <v>2062</v>
      </c>
      <c r="L43" s="87">
        <v>2924</v>
      </c>
      <c r="M43" s="88">
        <v>3911</v>
      </c>
    </row>
    <row r="44" spans="2:13" ht="27.75" customHeight="1">
      <c r="B44" s="1244"/>
      <c r="C44" s="1245"/>
      <c r="D44" s="85"/>
      <c r="E44" s="1248" t="s">
        <v>28</v>
      </c>
      <c r="F44" s="1248"/>
      <c r="G44" s="1248"/>
      <c r="H44" s="1249"/>
      <c r="I44" s="86">
        <v>758</v>
      </c>
      <c r="J44" s="87">
        <v>689</v>
      </c>
      <c r="K44" s="87">
        <v>580</v>
      </c>
      <c r="L44" s="87">
        <v>588</v>
      </c>
      <c r="M44" s="88">
        <v>567</v>
      </c>
    </row>
    <row r="45" spans="2:13" ht="27.75" customHeight="1">
      <c r="B45" s="1244"/>
      <c r="C45" s="1245"/>
      <c r="D45" s="85"/>
      <c r="E45" s="1248" t="s">
        <v>29</v>
      </c>
      <c r="F45" s="1248"/>
      <c r="G45" s="1248"/>
      <c r="H45" s="1249"/>
      <c r="I45" s="86">
        <v>1031</v>
      </c>
      <c r="J45" s="87">
        <v>1018</v>
      </c>
      <c r="K45" s="87">
        <v>1248</v>
      </c>
      <c r="L45" s="87">
        <v>1403</v>
      </c>
      <c r="M45" s="88">
        <v>1543</v>
      </c>
    </row>
    <row r="46" spans="2:13" ht="27.75" customHeight="1">
      <c r="B46" s="1244"/>
      <c r="C46" s="1245"/>
      <c r="D46" s="89"/>
      <c r="E46" s="1248" t="s">
        <v>30</v>
      </c>
      <c r="F46" s="1248"/>
      <c r="G46" s="1248"/>
      <c r="H46" s="1249"/>
      <c r="I46" s="86">
        <v>1246</v>
      </c>
      <c r="J46" s="87">
        <v>1070</v>
      </c>
      <c r="K46" s="87">
        <v>895</v>
      </c>
      <c r="L46" s="87">
        <v>2821</v>
      </c>
      <c r="M46" s="88">
        <v>2643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2878</v>
      </c>
      <c r="J50" s="87">
        <v>3156</v>
      </c>
      <c r="K50" s="87">
        <v>3961</v>
      </c>
      <c r="L50" s="87">
        <v>3384</v>
      </c>
      <c r="M50" s="88">
        <v>3513</v>
      </c>
    </row>
    <row r="51" spans="2:13" ht="27.75" customHeight="1">
      <c r="B51" s="1244"/>
      <c r="C51" s="1245"/>
      <c r="D51" s="85"/>
      <c r="E51" s="1248" t="s">
        <v>36</v>
      </c>
      <c r="F51" s="1248"/>
      <c r="G51" s="1248"/>
      <c r="H51" s="1249"/>
      <c r="I51" s="86">
        <v>577</v>
      </c>
      <c r="J51" s="87">
        <v>452</v>
      </c>
      <c r="K51" s="87">
        <v>870</v>
      </c>
      <c r="L51" s="87">
        <v>690</v>
      </c>
      <c r="M51" s="88">
        <v>527</v>
      </c>
    </row>
    <row r="52" spans="2:13" ht="27.75" customHeight="1">
      <c r="B52" s="1246"/>
      <c r="C52" s="1247"/>
      <c r="D52" s="85"/>
      <c r="E52" s="1248" t="s">
        <v>37</v>
      </c>
      <c r="F52" s="1248"/>
      <c r="G52" s="1248"/>
      <c r="H52" s="1249"/>
      <c r="I52" s="86">
        <v>24846</v>
      </c>
      <c r="J52" s="87">
        <v>24287</v>
      </c>
      <c r="K52" s="87">
        <v>24724</v>
      </c>
      <c r="L52" s="87">
        <v>24284</v>
      </c>
      <c r="M52" s="88">
        <v>23696</v>
      </c>
    </row>
    <row r="53" spans="2:13" ht="27.75" customHeight="1" thickBot="1">
      <c r="B53" s="1250" t="s">
        <v>38</v>
      </c>
      <c r="C53" s="1251"/>
      <c r="D53" s="92"/>
      <c r="E53" s="1252" t="s">
        <v>39</v>
      </c>
      <c r="F53" s="1252"/>
      <c r="G53" s="1252"/>
      <c r="H53" s="1253"/>
      <c r="I53" s="93">
        <v>5373</v>
      </c>
      <c r="J53" s="94">
        <v>5113</v>
      </c>
      <c r="K53" s="94">
        <v>5384</v>
      </c>
      <c r="L53" s="94">
        <v>11075</v>
      </c>
      <c r="M53" s="95">
        <v>10503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CmH8fawA+g8T77vs8eIfNEfZ2HgpVEYPYCUWF6bVWJikvcWJBNIE/I4pahn7a1/fa4WtU6rPIcCETGp2lP/2A==" saltValue="2TGSuGrz0Vfn6PKj01oW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2218</v>
      </c>
      <c r="G55" s="107">
        <v>1883</v>
      </c>
      <c r="H55" s="108">
        <v>2121</v>
      </c>
    </row>
    <row r="56" spans="2:8" ht="52.5" customHeight="1">
      <c r="B56" s="109"/>
      <c r="C56" s="1271" t="s">
        <v>43</v>
      </c>
      <c r="D56" s="1271"/>
      <c r="E56" s="1272"/>
      <c r="F56" s="110">
        <v>364</v>
      </c>
      <c r="G56" s="110">
        <v>334</v>
      </c>
      <c r="H56" s="111">
        <v>304</v>
      </c>
    </row>
    <row r="57" spans="2:8" ht="53.25" customHeight="1">
      <c r="B57" s="109"/>
      <c r="C57" s="1273" t="s">
        <v>44</v>
      </c>
      <c r="D57" s="1273"/>
      <c r="E57" s="1274"/>
      <c r="F57" s="112">
        <v>1696</v>
      </c>
      <c r="G57" s="112">
        <v>1327</v>
      </c>
      <c r="H57" s="113">
        <v>969</v>
      </c>
    </row>
    <row r="58" spans="2:8" ht="45.75" customHeight="1">
      <c r="B58" s="114"/>
      <c r="C58" s="1261" t="s">
        <v>562</v>
      </c>
      <c r="D58" s="1262"/>
      <c r="E58" s="1263"/>
      <c r="F58" s="115">
        <v>1075</v>
      </c>
      <c r="G58" s="115">
        <v>699</v>
      </c>
      <c r="H58" s="116">
        <v>385</v>
      </c>
    </row>
    <row r="59" spans="2:8" ht="45.75" customHeight="1">
      <c r="B59" s="114"/>
      <c r="C59" s="1261" t="s">
        <v>563</v>
      </c>
      <c r="D59" s="1262"/>
      <c r="E59" s="1263"/>
      <c r="F59" s="115">
        <v>250</v>
      </c>
      <c r="G59" s="115">
        <v>246</v>
      </c>
      <c r="H59" s="116">
        <v>242</v>
      </c>
    </row>
    <row r="60" spans="2:8" ht="45.75" customHeight="1">
      <c r="B60" s="114"/>
      <c r="C60" s="1261" t="s">
        <v>564</v>
      </c>
      <c r="D60" s="1262"/>
      <c r="E60" s="1263"/>
      <c r="F60" s="115">
        <v>248</v>
      </c>
      <c r="G60" s="115">
        <v>248</v>
      </c>
      <c r="H60" s="116">
        <v>209</v>
      </c>
    </row>
    <row r="61" spans="2:8" ht="45.75" customHeight="1">
      <c r="B61" s="114"/>
      <c r="C61" s="1261" t="s">
        <v>565</v>
      </c>
      <c r="D61" s="1262"/>
      <c r="E61" s="1263"/>
      <c r="F61" s="115">
        <v>51</v>
      </c>
      <c r="G61" s="115">
        <v>51</v>
      </c>
      <c r="H61" s="116">
        <v>51</v>
      </c>
    </row>
    <row r="62" spans="2:8" ht="45.75" customHeight="1" thickBot="1">
      <c r="B62" s="117"/>
      <c r="C62" s="1264" t="s">
        <v>566</v>
      </c>
      <c r="D62" s="1265"/>
      <c r="E62" s="1266"/>
      <c r="F62" s="118">
        <v>40</v>
      </c>
      <c r="G62" s="118">
        <v>40</v>
      </c>
      <c r="H62" s="119">
        <v>40</v>
      </c>
    </row>
    <row r="63" spans="2:8" ht="52.5" customHeight="1" thickBot="1">
      <c r="B63" s="120"/>
      <c r="C63" s="1267" t="s">
        <v>45</v>
      </c>
      <c r="D63" s="1267"/>
      <c r="E63" s="1268"/>
      <c r="F63" s="121">
        <v>4278</v>
      </c>
      <c r="G63" s="121">
        <v>3543</v>
      </c>
      <c r="H63" s="122">
        <v>3395</v>
      </c>
    </row>
    <row r="64" spans="2:8" ht="15" customHeight="1"/>
    <row r="65" ht="0" hidden="1" customHeight="1"/>
    <row r="66" ht="0" hidden="1" customHeight="1"/>
  </sheetData>
  <sheetProtection algorithmName="SHA-512" hashValue="oj/o9LkwytdRoqwkae55wiDMPmhQbe0r5y45VNjaBTsGPX9C00IMmGsiuwBUxr00KB3DWPNSkyAgoobODnTwqA==" saltValue="MjqtV1b9leafqZQ+uAg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25"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593</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106.8</v>
      </c>
      <c r="CO51" s="1275"/>
      <c r="CP51" s="1275"/>
      <c r="CQ51" s="1275"/>
      <c r="CR51" s="1275"/>
      <c r="CS51" s="1275"/>
      <c r="CT51" s="1275"/>
      <c r="CU51" s="1275"/>
      <c r="CV51" s="1275">
        <v>104.1</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47.8</v>
      </c>
      <c r="CO53" s="1275"/>
      <c r="CP53" s="1275"/>
      <c r="CQ53" s="1275"/>
      <c r="CR53" s="1275"/>
      <c r="CS53" s="1275"/>
      <c r="CT53" s="1275"/>
      <c r="CU53" s="1275"/>
      <c r="CV53" s="1275">
        <v>47.8</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75">
        <v>55.4</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75">
        <v>55.2</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599</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600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c r="B73" s="374"/>
      <c r="G73" s="1283"/>
      <c r="H73" s="1283"/>
      <c r="I73" s="1283"/>
      <c r="J73" s="1283"/>
      <c r="K73" s="1279"/>
      <c r="L73" s="1279"/>
      <c r="M73" s="1279"/>
      <c r="N73" s="1279"/>
      <c r="AM73" s="383"/>
      <c r="AN73" s="1278" t="s">
        <v>593</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v>54</v>
      </c>
      <c r="BQ73" s="1275"/>
      <c r="BR73" s="1275"/>
      <c r="BS73" s="1275"/>
      <c r="BT73" s="1275"/>
      <c r="BU73" s="1275"/>
      <c r="BV73" s="1275"/>
      <c r="BW73" s="1275"/>
      <c r="BX73" s="1275">
        <v>51.4</v>
      </c>
      <c r="BY73" s="1275"/>
      <c r="BZ73" s="1275"/>
      <c r="CA73" s="1275"/>
      <c r="CB73" s="1275"/>
      <c r="CC73" s="1275"/>
      <c r="CD73" s="1275"/>
      <c r="CE73" s="1275"/>
      <c r="CF73" s="1275">
        <v>53.3</v>
      </c>
      <c r="CG73" s="1275"/>
      <c r="CH73" s="1275"/>
      <c r="CI73" s="1275"/>
      <c r="CJ73" s="1275"/>
      <c r="CK73" s="1275"/>
      <c r="CL73" s="1275"/>
      <c r="CM73" s="1275"/>
      <c r="CN73" s="1275">
        <v>106.8</v>
      </c>
      <c r="CO73" s="1275"/>
      <c r="CP73" s="1275"/>
      <c r="CQ73" s="1275"/>
      <c r="CR73" s="1275"/>
      <c r="CS73" s="1275"/>
      <c r="CT73" s="1275"/>
      <c r="CU73" s="1275"/>
      <c r="CV73" s="1275">
        <v>104.1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5">
        <v>13.8</v>
      </c>
      <c r="BQ75" s="1275"/>
      <c r="BR75" s="1275"/>
      <c r="BS75" s="1275"/>
      <c r="BT75" s="1275"/>
      <c r="BU75" s="1275"/>
      <c r="BV75" s="1275"/>
      <c r="BW75" s="1275"/>
      <c r="BX75" s="1275">
        <v>12.7</v>
      </c>
      <c r="BY75" s="1275"/>
      <c r="BZ75" s="1275"/>
      <c r="CA75" s="1275"/>
      <c r="CB75" s="1275"/>
      <c r="CC75" s="1275"/>
      <c r="CD75" s="1275"/>
      <c r="CE75" s="1275"/>
      <c r="CF75" s="1275">
        <v>12.7</v>
      </c>
      <c r="CG75" s="1275"/>
      <c r="CH75" s="1275"/>
      <c r="CI75" s="1275"/>
      <c r="CJ75" s="1275"/>
      <c r="CK75" s="1275"/>
      <c r="CL75" s="1275"/>
      <c r="CM75" s="1275"/>
      <c r="CN75" s="1275">
        <v>13.6</v>
      </c>
      <c r="CO75" s="1275"/>
      <c r="CP75" s="1275"/>
      <c r="CQ75" s="1275"/>
      <c r="CR75" s="1275"/>
      <c r="CS75" s="1275"/>
      <c r="CT75" s="1275"/>
      <c r="CU75" s="1275"/>
      <c r="CV75" s="1275">
        <v>12.9</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603</v>
      </c>
      <c r="AO77" s="1280"/>
      <c r="AP77" s="1280"/>
      <c r="AQ77" s="1280"/>
      <c r="AR77" s="1280"/>
      <c r="AS77" s="1280"/>
      <c r="AT77" s="1280"/>
      <c r="AU77" s="1280"/>
      <c r="AV77" s="1280"/>
      <c r="AW77" s="1280"/>
      <c r="AX77" s="1280"/>
      <c r="AY77" s="1280"/>
      <c r="AZ77" s="1280"/>
      <c r="BA77" s="1280"/>
      <c r="BB77" s="1278" t="s">
        <v>594</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601</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J2TnV7xCY8z0xrkBwe5QQYaLscDuc3Dx6an2BPsLC+6kcDPQIdmvmBt+8CqhHx367NAubjd7vQuBwYCCQV+w==" saltValue="A9yxzpf4J8uUfYz3wMsb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0" zoomScaleNormal="8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lxSRAAxiBtITquBIJiNLmpo6PvpMPoJIqNc3aQmKWbsHcKr7DSMdJ0J59FkiSfO/U6KtbNw43/GULEL1SSXEg==" saltValue="TKRJfA7TvGqAVFw6/4VM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53" zoomScale="80" zoomScaleNormal="8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zoIY2inkh78PbaYGZnvWM+Hv6cET110lWLC9wdh3kR/fb0P3q7Myd9XTGN7o3KY0Pc/5gpAmblKA/HW0nrJsQ==" saltValue="UbuUkNXJQefko54zgkcj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72484</v>
      </c>
      <c r="E3" s="141"/>
      <c r="F3" s="142">
        <v>90961</v>
      </c>
      <c r="G3" s="143"/>
      <c r="H3" s="144"/>
    </row>
    <row r="4" spans="1:8">
      <c r="A4" s="145"/>
      <c r="B4" s="146"/>
      <c r="C4" s="147"/>
      <c r="D4" s="148">
        <v>53895</v>
      </c>
      <c r="E4" s="149"/>
      <c r="F4" s="150">
        <v>37720</v>
      </c>
      <c r="G4" s="151"/>
      <c r="H4" s="152"/>
    </row>
    <row r="5" spans="1:8">
      <c r="A5" s="133" t="s">
        <v>538</v>
      </c>
      <c r="B5" s="138"/>
      <c r="C5" s="139"/>
      <c r="D5" s="140">
        <v>40406</v>
      </c>
      <c r="E5" s="141"/>
      <c r="F5" s="142">
        <v>106614</v>
      </c>
      <c r="G5" s="143"/>
      <c r="H5" s="144"/>
    </row>
    <row r="6" spans="1:8">
      <c r="A6" s="145"/>
      <c r="B6" s="146"/>
      <c r="C6" s="147"/>
      <c r="D6" s="148">
        <v>29574</v>
      </c>
      <c r="E6" s="149"/>
      <c r="F6" s="150">
        <v>45545</v>
      </c>
      <c r="G6" s="151"/>
      <c r="H6" s="152"/>
    </row>
    <row r="7" spans="1:8">
      <c r="A7" s="133" t="s">
        <v>539</v>
      </c>
      <c r="B7" s="138"/>
      <c r="C7" s="139"/>
      <c r="D7" s="140">
        <v>125372</v>
      </c>
      <c r="E7" s="141"/>
      <c r="F7" s="142">
        <v>81768</v>
      </c>
      <c r="G7" s="143"/>
      <c r="H7" s="144"/>
    </row>
    <row r="8" spans="1:8">
      <c r="A8" s="145"/>
      <c r="B8" s="146"/>
      <c r="C8" s="147"/>
      <c r="D8" s="148">
        <v>43220</v>
      </c>
      <c r="E8" s="149"/>
      <c r="F8" s="150">
        <v>37917</v>
      </c>
      <c r="G8" s="151"/>
      <c r="H8" s="152"/>
    </row>
    <row r="9" spans="1:8">
      <c r="A9" s="133" t="s">
        <v>540</v>
      </c>
      <c r="B9" s="138"/>
      <c r="C9" s="139"/>
      <c r="D9" s="140">
        <v>47546</v>
      </c>
      <c r="E9" s="141"/>
      <c r="F9" s="142">
        <v>65876</v>
      </c>
      <c r="G9" s="143"/>
      <c r="H9" s="144"/>
    </row>
    <row r="10" spans="1:8">
      <c r="A10" s="145"/>
      <c r="B10" s="146"/>
      <c r="C10" s="147"/>
      <c r="D10" s="148">
        <v>24775</v>
      </c>
      <c r="E10" s="149"/>
      <c r="F10" s="150">
        <v>36484</v>
      </c>
      <c r="G10" s="151"/>
      <c r="H10" s="152"/>
    </row>
    <row r="11" spans="1:8">
      <c r="A11" s="133" t="s">
        <v>541</v>
      </c>
      <c r="B11" s="138"/>
      <c r="C11" s="139"/>
      <c r="D11" s="140">
        <v>31384</v>
      </c>
      <c r="E11" s="141"/>
      <c r="F11" s="142">
        <v>68468</v>
      </c>
      <c r="G11" s="143"/>
      <c r="H11" s="144"/>
    </row>
    <row r="12" spans="1:8">
      <c r="A12" s="145"/>
      <c r="B12" s="146"/>
      <c r="C12" s="153"/>
      <c r="D12" s="148">
        <v>25349</v>
      </c>
      <c r="E12" s="149"/>
      <c r="F12" s="150">
        <v>34140</v>
      </c>
      <c r="G12" s="151"/>
      <c r="H12" s="152"/>
    </row>
    <row r="13" spans="1:8">
      <c r="A13" s="133"/>
      <c r="B13" s="138"/>
      <c r="C13" s="154"/>
      <c r="D13" s="155">
        <v>63438</v>
      </c>
      <c r="E13" s="156"/>
      <c r="F13" s="157">
        <v>82737</v>
      </c>
      <c r="G13" s="158"/>
      <c r="H13" s="144"/>
    </row>
    <row r="14" spans="1:8">
      <c r="A14" s="145"/>
      <c r="B14" s="146"/>
      <c r="C14" s="147"/>
      <c r="D14" s="148">
        <v>35363</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3.07</v>
      </c>
      <c r="C19" s="159">
        <f>ROUND(VALUE(SUBSTITUTE(実質収支比率等に係る経年分析!G$48,"▲","-")),2)</f>
        <v>3.7</v>
      </c>
      <c r="D19" s="159">
        <f>ROUND(VALUE(SUBSTITUTE(実質収支比率等に係る経年分析!H$48,"▲","-")),2)</f>
        <v>4.09</v>
      </c>
      <c r="E19" s="159">
        <f>ROUND(VALUE(SUBSTITUTE(実質収支比率等に係る経年分析!I$48,"▲","-")),2)</f>
        <v>4.1100000000000003</v>
      </c>
      <c r="F19" s="159">
        <f>ROUND(VALUE(SUBSTITUTE(実質収支比率等に係る経年分析!J$48,"▲","-")),2)</f>
        <v>3.35</v>
      </c>
    </row>
    <row r="20" spans="1:11">
      <c r="A20" s="159" t="s">
        <v>49</v>
      </c>
      <c r="B20" s="159">
        <f>ROUND(VALUE(SUBSTITUTE(実質収支比率等に係る経年分析!F$47,"▲","-")),2)</f>
        <v>11.03</v>
      </c>
      <c r="C20" s="159">
        <f>ROUND(VALUE(SUBSTITUTE(実質収支比率等に係る経年分析!G$47,"▲","-")),2)</f>
        <v>14.05</v>
      </c>
      <c r="D20" s="159">
        <f>ROUND(VALUE(SUBSTITUTE(実質収支比率等に係る経年分析!H$47,"▲","-")),2)</f>
        <v>18.059999999999999</v>
      </c>
      <c r="E20" s="159">
        <f>ROUND(VALUE(SUBSTITUTE(実質収支比率等に係る経年分析!I$47,"▲","-")),2)</f>
        <v>14.82</v>
      </c>
      <c r="F20" s="159">
        <f>ROUND(VALUE(SUBSTITUTE(実質収支比率等に係る経年分析!J$47,"▲","-")),2)</f>
        <v>17.32</v>
      </c>
    </row>
    <row r="21" spans="1:11">
      <c r="A21" s="159" t="s">
        <v>50</v>
      </c>
      <c r="B21" s="159">
        <f>IF(ISNUMBER(VALUE(SUBSTITUTE(実質収支比率等に係る経年分析!F$49,"▲","-"))),ROUND(VALUE(SUBSTITUTE(実質収支比率等に係る経年分析!F$49,"▲","-")),2),NA())</f>
        <v>3.59</v>
      </c>
      <c r="C21" s="159">
        <f>IF(ISNUMBER(VALUE(SUBSTITUTE(実質収支比率等に係る経年分析!G$49,"▲","-"))),ROUND(VALUE(SUBSTITUTE(実質収支比率等に係る経年分析!G$49,"▲","-")),2),NA())</f>
        <v>3.48</v>
      </c>
      <c r="D21" s="159">
        <f>IF(ISNUMBER(VALUE(SUBSTITUTE(実質収支比率等に係る経年分析!H$49,"▲","-"))),ROUND(VALUE(SUBSTITUTE(実質収支比率等に係る経年分析!H$49,"▲","-")),2),NA())</f>
        <v>4.57</v>
      </c>
      <c r="E21" s="159">
        <f>IF(ISNUMBER(VALUE(SUBSTITUTE(実質収支比率等に係る経年分析!I$49,"▲","-"))),ROUND(VALUE(SUBSTITUTE(実質収支比率等に係る経年分析!I$49,"▲","-")),2),NA())</f>
        <v>-2.48</v>
      </c>
      <c r="F21" s="159">
        <f>IF(ISNUMBER(VALUE(SUBSTITUTE(実質収支比率等に係る経年分析!J$49,"▲","-"))),ROUND(VALUE(SUBSTITUTE(実質収支比率等に係る経年分析!J$49,"▲","-")),2),NA())</f>
        <v>1.04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1.0900000000000001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墓地公園事業特別会計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1.43</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1.0900000000000001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3.34</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#VALUE!</v>
      </c>
      <c r="I35" s="160" t="e">
        <f>IF(ROUND(VALUE(SUBSTITUTE(連結実質赤字比率に係る赤字・黒字の構成分析!I$35,"▲", "-")), 2) &gt;= 0, ABS(ROUND(VALUE(SUBSTITUTE(連結実質赤字比率に係る赤字・黒字の構成分析!I$35,"▲", "-")), 2)), NA())</f>
        <v>#VALUE!</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5.55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2404</v>
      </c>
      <c r="E42" s="161"/>
      <c r="F42" s="161"/>
      <c r="G42" s="161">
        <f>'実質公債費比率（分子）の構造'!L$52</f>
        <v>2256</v>
      </c>
      <c r="H42" s="161"/>
      <c r="I42" s="161"/>
      <c r="J42" s="161">
        <f>'実質公債費比率（分子）の構造'!M$52</f>
        <v>2224</v>
      </c>
      <c r="K42" s="161"/>
      <c r="L42" s="161"/>
      <c r="M42" s="161">
        <f>'実質公債費比率（分子）の構造'!N$52</f>
        <v>2502</v>
      </c>
      <c r="N42" s="161"/>
      <c r="O42" s="161"/>
      <c r="P42" s="161">
        <f>'実質公債費比率（分子）の構造'!O$52</f>
        <v>2322</v>
      </c>
    </row>
    <row r="43" spans="1:16">
      <c r="A43" s="161" t="s">
        <v>58</v>
      </c>
      <c r="B43" s="161">
        <f>'実質公債費比率（分子）の構造'!K$51</f>
        <v>2</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194</v>
      </c>
      <c r="C44" s="161"/>
      <c r="D44" s="161"/>
      <c r="E44" s="161">
        <f>'実質公債費比率（分子）の構造'!L$50</f>
        <v>187</v>
      </c>
      <c r="F44" s="161"/>
      <c r="G44" s="161"/>
      <c r="H44" s="161">
        <f>'実質公債費比率（分子）の構造'!M$50</f>
        <v>165</v>
      </c>
      <c r="I44" s="161"/>
      <c r="J44" s="161"/>
      <c r="K44" s="161">
        <f>'実質公債費比率（分子）の構造'!N$50</f>
        <v>260</v>
      </c>
      <c r="L44" s="161"/>
      <c r="M44" s="161"/>
      <c r="N44" s="161">
        <f>'実質公債費比率（分子）の構造'!O$50</f>
        <v>158</v>
      </c>
      <c r="O44" s="161"/>
      <c r="P44" s="161"/>
    </row>
    <row r="45" spans="1:16">
      <c r="A45" s="161" t="s">
        <v>60</v>
      </c>
      <c r="B45" s="161">
        <f>'実質公債費比率（分子）の構造'!K$49</f>
        <v>162</v>
      </c>
      <c r="C45" s="161"/>
      <c r="D45" s="161"/>
      <c r="E45" s="161">
        <f>'実質公債費比率（分子）の構造'!L$49</f>
        <v>163</v>
      </c>
      <c r="F45" s="161"/>
      <c r="G45" s="161"/>
      <c r="H45" s="161">
        <f>'実質公債費比率（分子）の構造'!M$49</f>
        <v>148</v>
      </c>
      <c r="I45" s="161"/>
      <c r="J45" s="161"/>
      <c r="K45" s="161">
        <f>'実質公債費比率（分子）の構造'!N$49</f>
        <v>108</v>
      </c>
      <c r="L45" s="161"/>
      <c r="M45" s="161"/>
      <c r="N45" s="161">
        <f>'実質公債費比率（分子）の構造'!O$49</f>
        <v>74</v>
      </c>
      <c r="O45" s="161"/>
      <c r="P45" s="161"/>
    </row>
    <row r="46" spans="1:16">
      <c r="A46" s="161" t="s">
        <v>61</v>
      </c>
      <c r="B46" s="161">
        <f>'実質公債費比率（分子）の構造'!K$48</f>
        <v>209</v>
      </c>
      <c r="C46" s="161"/>
      <c r="D46" s="161"/>
      <c r="E46" s="161">
        <f>'実質公債費比率（分子）の構造'!L$48</f>
        <v>285</v>
      </c>
      <c r="F46" s="161"/>
      <c r="G46" s="161"/>
      <c r="H46" s="161">
        <f>'実質公債費比率（分子）の構造'!M$48</f>
        <v>298</v>
      </c>
      <c r="I46" s="161"/>
      <c r="J46" s="161"/>
      <c r="K46" s="161">
        <f>'実質公債費比率（分子）の構造'!N$48</f>
        <v>806</v>
      </c>
      <c r="L46" s="161"/>
      <c r="M46" s="161"/>
      <c r="N46" s="161">
        <f>'実質公債費比率（分子）の構造'!O$48</f>
        <v>461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3212</v>
      </c>
      <c r="C49" s="161"/>
      <c r="D49" s="161"/>
      <c r="E49" s="161">
        <f>'実質公債費比率（分子）の構造'!L$45</f>
        <v>2782</v>
      </c>
      <c r="F49" s="161"/>
      <c r="G49" s="161"/>
      <c r="H49" s="161">
        <f>'実質公債費比率（分子）の構造'!M$45</f>
        <v>2904</v>
      </c>
      <c r="I49" s="161"/>
      <c r="J49" s="161"/>
      <c r="K49" s="161">
        <f>'実質公債費比率（分子）の構造'!N$45</f>
        <v>3022</v>
      </c>
      <c r="L49" s="161"/>
      <c r="M49" s="161"/>
      <c r="N49" s="161">
        <f>'実質公債費比率（分子）の構造'!O$45</f>
        <v>2602</v>
      </c>
      <c r="O49" s="161"/>
      <c r="P49" s="161"/>
    </row>
    <row r="50" spans="1:16">
      <c r="A50" s="161" t="s">
        <v>65</v>
      </c>
      <c r="B50" s="161" t="e">
        <f>NA()</f>
        <v>#N/A</v>
      </c>
      <c r="C50" s="161">
        <f>IF(ISNUMBER('実質公債費比率（分子）の構造'!K$53),'実質公債費比率（分子）の構造'!K$53,NA())</f>
        <v>1375</v>
      </c>
      <c r="D50" s="161" t="e">
        <f>NA()</f>
        <v>#N/A</v>
      </c>
      <c r="E50" s="161" t="e">
        <f>NA()</f>
        <v>#N/A</v>
      </c>
      <c r="F50" s="161">
        <f>IF(ISNUMBER('実質公債費比率（分子）の構造'!L$53),'実質公債費比率（分子）の構造'!L$53,NA())</f>
        <v>1163</v>
      </c>
      <c r="G50" s="161" t="e">
        <f>NA()</f>
        <v>#N/A</v>
      </c>
      <c r="H50" s="161" t="e">
        <f>NA()</f>
        <v>#N/A</v>
      </c>
      <c r="I50" s="161">
        <f>IF(ISNUMBER('実質公債費比率（分子）の構造'!M$53),'実質公債費比率（分子）の構造'!M$53,NA())</f>
        <v>1293</v>
      </c>
      <c r="J50" s="161" t="e">
        <f>NA()</f>
        <v>#N/A</v>
      </c>
      <c r="K50" s="161" t="e">
        <f>NA()</f>
        <v>#N/A</v>
      </c>
      <c r="L50" s="161">
        <f>IF(ISNUMBER('実質公債費比率（分子）の構造'!N$53),'実質公債費比率（分子）の構造'!N$53,NA())</f>
        <v>1695</v>
      </c>
      <c r="M50" s="161" t="e">
        <f>NA()</f>
        <v>#N/A</v>
      </c>
      <c r="N50" s="161" t="e">
        <f>NA()</f>
        <v>#N/A</v>
      </c>
      <c r="O50" s="161">
        <f>IF(ISNUMBER('実質公債費比率（分子）の構造'!O$53),'実質公債費比率（分子）の構造'!O$53,NA())</f>
        <v>974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24846</v>
      </c>
      <c r="E56" s="160"/>
      <c r="F56" s="160"/>
      <c r="G56" s="160">
        <f>'将来負担比率（分子）の構造'!J$52</f>
        <v>24287</v>
      </c>
      <c r="H56" s="160"/>
      <c r="I56" s="160"/>
      <c r="J56" s="160">
        <f>'将来負担比率（分子）の構造'!K$52</f>
        <v>24724</v>
      </c>
      <c r="K56" s="160"/>
      <c r="L56" s="160"/>
      <c r="M56" s="160">
        <f>'将来負担比率（分子）の構造'!L$52</f>
        <v>24284</v>
      </c>
      <c r="N56" s="160"/>
      <c r="O56" s="160"/>
      <c r="P56" s="160">
        <f>'将来負担比率（分子）の構造'!M$52</f>
        <v>23696</v>
      </c>
    </row>
    <row r="57" spans="1:16">
      <c r="A57" s="160" t="s">
        <v>36</v>
      </c>
      <c r="B57" s="160"/>
      <c r="C57" s="160"/>
      <c r="D57" s="160">
        <f>'将来負担比率（分子）の構造'!I$51</f>
        <v>577</v>
      </c>
      <c r="E57" s="160"/>
      <c r="F57" s="160"/>
      <c r="G57" s="160">
        <f>'将来負担比率（分子）の構造'!J$51</f>
        <v>452</v>
      </c>
      <c r="H57" s="160"/>
      <c r="I57" s="160"/>
      <c r="J57" s="160">
        <f>'将来負担比率（分子）の構造'!K$51</f>
        <v>870</v>
      </c>
      <c r="K57" s="160"/>
      <c r="L57" s="160"/>
      <c r="M57" s="160">
        <f>'将来負担比率（分子）の構造'!L$51</f>
        <v>690</v>
      </c>
      <c r="N57" s="160"/>
      <c r="O57" s="160"/>
      <c r="P57" s="160">
        <f>'将来負担比率（分子）の構造'!M$51</f>
        <v>527</v>
      </c>
    </row>
    <row r="58" spans="1:16">
      <c r="A58" s="160" t="s">
        <v>35</v>
      </c>
      <c r="B58" s="160"/>
      <c r="C58" s="160"/>
      <c r="D58" s="160">
        <f>'将来負担比率（分子）の構造'!I$50</f>
        <v>2878</v>
      </c>
      <c r="E58" s="160"/>
      <c r="F58" s="160"/>
      <c r="G58" s="160">
        <f>'将来負担比率（分子）の構造'!J$50</f>
        <v>3156</v>
      </c>
      <c r="H58" s="160"/>
      <c r="I58" s="160"/>
      <c r="J58" s="160">
        <f>'将来負担比率（分子）の構造'!K$50</f>
        <v>3961</v>
      </c>
      <c r="K58" s="160"/>
      <c r="L58" s="160"/>
      <c r="M58" s="160">
        <f>'将来負担比率（分子）の構造'!L$50</f>
        <v>3384</v>
      </c>
      <c r="N58" s="160"/>
      <c r="O58" s="160"/>
      <c r="P58" s="160">
        <f>'将来負担比率（分子）の構造'!M$50</f>
        <v>3513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1246</v>
      </c>
      <c r="C61" s="160"/>
      <c r="D61" s="160"/>
      <c r="E61" s="160">
        <f>'将来負担比率（分子）の構造'!J$46</f>
        <v>1070</v>
      </c>
      <c r="F61" s="160"/>
      <c r="G61" s="160"/>
      <c r="H61" s="160">
        <f>'将来負担比率（分子）の構造'!K$46</f>
        <v>895</v>
      </c>
      <c r="I61" s="160"/>
      <c r="J61" s="160"/>
      <c r="K61" s="160">
        <f>'将来負担比率（分子）の構造'!L$46</f>
        <v>2821</v>
      </c>
      <c r="L61" s="160"/>
      <c r="M61" s="160"/>
      <c r="N61" s="160">
        <f>'将来負担比率（分子）の構造'!M$46</f>
        <v>2643</v>
      </c>
      <c r="O61" s="160"/>
      <c r="P61" s="160"/>
    </row>
    <row r="62" spans="1:16">
      <c r="A62" s="160" t="s">
        <v>29</v>
      </c>
      <c r="B62" s="160">
        <f>'将来負担比率（分子）の構造'!I$45</f>
        <v>1031</v>
      </c>
      <c r="C62" s="160"/>
      <c r="D62" s="160"/>
      <c r="E62" s="160">
        <f>'将来負担比率（分子）の構造'!J$45</f>
        <v>1018</v>
      </c>
      <c r="F62" s="160"/>
      <c r="G62" s="160"/>
      <c r="H62" s="160">
        <f>'将来負担比率（分子）の構造'!K$45</f>
        <v>1248</v>
      </c>
      <c r="I62" s="160"/>
      <c r="J62" s="160"/>
      <c r="K62" s="160">
        <f>'将来負担比率（分子）の構造'!L$45</f>
        <v>1403</v>
      </c>
      <c r="L62" s="160"/>
      <c r="M62" s="160"/>
      <c r="N62" s="160">
        <f>'将来負担比率（分子）の構造'!M$45</f>
        <v>1543</v>
      </c>
      <c r="O62" s="160"/>
      <c r="P62" s="160"/>
    </row>
    <row r="63" spans="1:16">
      <c r="A63" s="160" t="s">
        <v>28</v>
      </c>
      <c r="B63" s="160">
        <f>'将来負担比率（分子）の構造'!I$44</f>
        <v>758</v>
      </c>
      <c r="C63" s="160"/>
      <c r="D63" s="160"/>
      <c r="E63" s="160">
        <f>'将来負担比率（分子）の構造'!J$44</f>
        <v>689</v>
      </c>
      <c r="F63" s="160"/>
      <c r="G63" s="160"/>
      <c r="H63" s="160">
        <f>'将来負担比率（分子）の構造'!K$44</f>
        <v>580</v>
      </c>
      <c r="I63" s="160"/>
      <c r="J63" s="160"/>
      <c r="K63" s="160">
        <f>'将来負担比率（分子）の構造'!L$44</f>
        <v>588</v>
      </c>
      <c r="L63" s="160"/>
      <c r="M63" s="160"/>
      <c r="N63" s="160">
        <f>'将来負担比率（分子）の構造'!M$44</f>
        <v>567</v>
      </c>
      <c r="O63" s="160"/>
      <c r="P63" s="160"/>
    </row>
    <row r="64" spans="1:16">
      <c r="A64" s="160" t="s">
        <v>27</v>
      </c>
      <c r="B64" s="160">
        <f>'将来負担比率（分子）の構造'!I$43</f>
        <v>1409</v>
      </c>
      <c r="C64" s="160"/>
      <c r="D64" s="160"/>
      <c r="E64" s="160">
        <f>'将来負担比率（分子）の構造'!J$43</f>
        <v>1912</v>
      </c>
      <c r="F64" s="160"/>
      <c r="G64" s="160"/>
      <c r="H64" s="160">
        <f>'将来負担比率（分子）の構造'!K$43</f>
        <v>2062</v>
      </c>
      <c r="I64" s="160"/>
      <c r="J64" s="160"/>
      <c r="K64" s="160">
        <f>'将来負担比率（分子）の構造'!L$43</f>
        <v>2924</v>
      </c>
      <c r="L64" s="160"/>
      <c r="M64" s="160"/>
      <c r="N64" s="160">
        <f>'将来負担比率（分子）の構造'!M$43</f>
        <v>3911</v>
      </c>
      <c r="O64" s="160"/>
      <c r="P64" s="160"/>
    </row>
    <row r="65" spans="1:16">
      <c r="A65" s="160" t="s">
        <v>26</v>
      </c>
      <c r="B65" s="160">
        <f>'将来負担比率（分子）の構造'!I$42</f>
        <v>781</v>
      </c>
      <c r="C65" s="160"/>
      <c r="D65" s="160"/>
      <c r="E65" s="160">
        <f>'将来負担比率（分子）の構造'!J$42</f>
        <v>674</v>
      </c>
      <c r="F65" s="160"/>
      <c r="G65" s="160"/>
      <c r="H65" s="160">
        <f>'将来負担比率（分子）の構造'!K$42</f>
        <v>566</v>
      </c>
      <c r="I65" s="160"/>
      <c r="J65" s="160"/>
      <c r="K65" s="160">
        <f>'将来負担比率（分子）の構造'!L$42</f>
        <v>2556</v>
      </c>
      <c r="L65" s="160"/>
      <c r="M65" s="160"/>
      <c r="N65" s="160">
        <f>'将来負担比率（分子）の構造'!M$42</f>
        <v>2451</v>
      </c>
      <c r="O65" s="160"/>
      <c r="P65" s="160"/>
    </row>
    <row r="66" spans="1:16">
      <c r="A66" s="160" t="s">
        <v>25</v>
      </c>
      <c r="B66" s="160">
        <f>'将来負担比率（分子）の構造'!I$41</f>
        <v>28450</v>
      </c>
      <c r="C66" s="160"/>
      <c r="D66" s="160"/>
      <c r="E66" s="160">
        <f>'将来負担比率（分子）の構造'!J$41</f>
        <v>27642</v>
      </c>
      <c r="F66" s="160"/>
      <c r="G66" s="160"/>
      <c r="H66" s="160">
        <f>'将来負担比率（分子）の構造'!K$41</f>
        <v>29589</v>
      </c>
      <c r="I66" s="160"/>
      <c r="J66" s="160"/>
      <c r="K66" s="160">
        <f>'将来負担比率（分子）の構造'!L$41</f>
        <v>29140</v>
      </c>
      <c r="L66" s="160"/>
      <c r="M66" s="160"/>
      <c r="N66" s="160">
        <f>'将来負担比率（分子）の構造'!M$41</f>
        <v>27125</v>
      </c>
      <c r="O66" s="160"/>
      <c r="P66" s="160"/>
    </row>
    <row r="67" spans="1:16">
      <c r="A67" s="160" t="s">
        <v>69</v>
      </c>
      <c r="B67" s="160" t="e">
        <f>NA()</f>
        <v>#N/A</v>
      </c>
      <c r="C67" s="160">
        <f>IF(ISNUMBER('将来負担比率（分子）の構造'!I$53), IF('将来負担比率（分子）の構造'!I$53 &lt; 0, 0, '将来負担比率（分子）の構造'!I$53), NA())</f>
        <v>5373</v>
      </c>
      <c r="D67" s="160" t="e">
        <f>NA()</f>
        <v>#N/A</v>
      </c>
      <c r="E67" s="160" t="e">
        <f>NA()</f>
        <v>#N/A</v>
      </c>
      <c r="F67" s="160">
        <f>IF(ISNUMBER('将来負担比率（分子）の構造'!J$53), IF('将来負担比率（分子）の構造'!J$53 &lt; 0, 0, '将来負担比率（分子）の構造'!J$53), NA())</f>
        <v>5113</v>
      </c>
      <c r="G67" s="160" t="e">
        <f>NA()</f>
        <v>#N/A</v>
      </c>
      <c r="H67" s="160" t="e">
        <f>NA()</f>
        <v>#N/A</v>
      </c>
      <c r="I67" s="160">
        <f>IF(ISNUMBER('将来負担比率（分子）の構造'!K$53), IF('将来負担比率（分子）の構造'!K$53 &lt; 0, 0, '将来負担比率（分子）の構造'!K$53), NA())</f>
        <v>5384</v>
      </c>
      <c r="J67" s="160" t="e">
        <f>NA()</f>
        <v>#N/A</v>
      </c>
      <c r="K67" s="160" t="e">
        <f>NA()</f>
        <v>#N/A</v>
      </c>
      <c r="L67" s="160">
        <f>IF(ISNUMBER('将来負担比率（分子）の構造'!L$53), IF('将来負担比率（分子）の構造'!L$53 &lt; 0, 0, '将来負担比率（分子）の構造'!L$53), NA())</f>
        <v>11075</v>
      </c>
      <c r="M67" s="160" t="e">
        <f>NA()</f>
        <v>#N/A</v>
      </c>
      <c r="N67" s="160" t="e">
        <f>NA()</f>
        <v>#N/A</v>
      </c>
      <c r="O67" s="160">
        <f>IF(ISNUMBER('将来負担比率（分子）の構造'!M$53), IF('将来負担比率（分子）の構造'!M$53 &lt; 0, 0, '将来負担比率（分子）の構造'!M$53), NA())</f>
        <v>10503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2218</v>
      </c>
      <c r="C72" s="164">
        <f>基金残高に係る経年分析!G55</f>
        <v>1883</v>
      </c>
      <c r="D72" s="164">
        <f>基金残高に係る経年分析!H55</f>
        <v>2121</v>
      </c>
    </row>
    <row r="73" spans="1:16">
      <c r="A73" s="163" t="s">
        <v>72</v>
      </c>
      <c r="B73" s="164">
        <f>基金残高に係る経年分析!F56</f>
        <v>364</v>
      </c>
      <c r="C73" s="164">
        <f>基金残高に係る経年分析!G56</f>
        <v>334</v>
      </c>
      <c r="D73" s="164">
        <f>基金残高に係る経年分析!H56</f>
        <v>304</v>
      </c>
    </row>
    <row r="74" spans="1:16">
      <c r="A74" s="163" t="s">
        <v>73</v>
      </c>
      <c r="B74" s="164">
        <f>基金残高に係る経年分析!F57</f>
        <v>1696</v>
      </c>
      <c r="C74" s="164">
        <f>基金残高に係る経年分析!G57</f>
        <v>1327</v>
      </c>
      <c r="D74" s="164">
        <f>基金残高に係る経年分析!H57</f>
        <v>969</v>
      </c>
    </row>
  </sheetData>
  <sheetProtection algorithmName="SHA-512" hashValue="cAiG8s6kCJroOz09mJGnvkF3PaIhbUBtE1ccsU7YGn+5en64DuFRNKI6ynW+fDny/0aT6BuUImH2YJd5HmQxCQ==" saltValue="jiAhb6Q7/qwOjd5Xyax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8268190</v>
      </c>
      <c r="S5" s="707"/>
      <c r="T5" s="707"/>
      <c r="U5" s="707"/>
      <c r="V5" s="707"/>
      <c r="W5" s="707"/>
      <c r="X5" s="707"/>
      <c r="Y5" s="753"/>
      <c r="Z5" s="771">
        <v>39.9</v>
      </c>
      <c r="AA5" s="771"/>
      <c r="AB5" s="771"/>
      <c r="AC5" s="771"/>
      <c r="AD5" s="772">
        <v>8268190</v>
      </c>
      <c r="AE5" s="772"/>
      <c r="AF5" s="772"/>
      <c r="AG5" s="772"/>
      <c r="AH5" s="772"/>
      <c r="AI5" s="772"/>
      <c r="AJ5" s="772"/>
      <c r="AK5" s="772"/>
      <c r="AL5" s="754">
        <v>71.3</v>
      </c>
      <c r="AM5" s="723"/>
      <c r="AN5" s="723"/>
      <c r="AO5" s="755"/>
      <c r="AP5" s="740" t="s">
        <v>221</v>
      </c>
      <c r="AQ5" s="741"/>
      <c r="AR5" s="741"/>
      <c r="AS5" s="741"/>
      <c r="AT5" s="741"/>
      <c r="AU5" s="741"/>
      <c r="AV5" s="741"/>
      <c r="AW5" s="741"/>
      <c r="AX5" s="741"/>
      <c r="AY5" s="741"/>
      <c r="AZ5" s="741"/>
      <c r="BA5" s="741"/>
      <c r="BB5" s="741"/>
      <c r="BC5" s="741"/>
      <c r="BD5" s="741"/>
      <c r="BE5" s="741"/>
      <c r="BF5" s="742"/>
      <c r="BG5" s="641">
        <v>8268190</v>
      </c>
      <c r="BH5" s="644"/>
      <c r="BI5" s="644"/>
      <c r="BJ5" s="644"/>
      <c r="BK5" s="644"/>
      <c r="BL5" s="644"/>
      <c r="BM5" s="644"/>
      <c r="BN5" s="645"/>
      <c r="BO5" s="703">
        <v>100</v>
      </c>
      <c r="BP5" s="703"/>
      <c r="BQ5" s="703"/>
      <c r="BR5" s="703"/>
      <c r="BS5" s="704">
        <v>128466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142839</v>
      </c>
      <c r="S6" s="644"/>
      <c r="T6" s="644"/>
      <c r="U6" s="644"/>
      <c r="V6" s="644"/>
      <c r="W6" s="644"/>
      <c r="X6" s="644"/>
      <c r="Y6" s="645"/>
      <c r="Z6" s="703">
        <v>0.7</v>
      </c>
      <c r="AA6" s="703"/>
      <c r="AB6" s="703"/>
      <c r="AC6" s="703"/>
      <c r="AD6" s="704">
        <v>142839</v>
      </c>
      <c r="AE6" s="704"/>
      <c r="AF6" s="704"/>
      <c r="AG6" s="704"/>
      <c r="AH6" s="704"/>
      <c r="AI6" s="704"/>
      <c r="AJ6" s="704"/>
      <c r="AK6" s="704"/>
      <c r="AL6" s="646">
        <v>1.2</v>
      </c>
      <c r="AM6" s="647"/>
      <c r="AN6" s="647"/>
      <c r="AO6" s="705"/>
      <c r="AP6" s="638" t="s">
        <v>226</v>
      </c>
      <c r="AQ6" s="639"/>
      <c r="AR6" s="639"/>
      <c r="AS6" s="639"/>
      <c r="AT6" s="639"/>
      <c r="AU6" s="639"/>
      <c r="AV6" s="639"/>
      <c r="AW6" s="639"/>
      <c r="AX6" s="639"/>
      <c r="AY6" s="639"/>
      <c r="AZ6" s="639"/>
      <c r="BA6" s="639"/>
      <c r="BB6" s="639"/>
      <c r="BC6" s="639"/>
      <c r="BD6" s="639"/>
      <c r="BE6" s="639"/>
      <c r="BF6" s="640"/>
      <c r="BG6" s="641">
        <v>8268190</v>
      </c>
      <c r="BH6" s="644"/>
      <c r="BI6" s="644"/>
      <c r="BJ6" s="644"/>
      <c r="BK6" s="644"/>
      <c r="BL6" s="644"/>
      <c r="BM6" s="644"/>
      <c r="BN6" s="645"/>
      <c r="BO6" s="703">
        <v>100</v>
      </c>
      <c r="BP6" s="703"/>
      <c r="BQ6" s="703"/>
      <c r="BR6" s="703"/>
      <c r="BS6" s="704">
        <v>128466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158146</v>
      </c>
      <c r="CS6" s="644"/>
      <c r="CT6" s="644"/>
      <c r="CU6" s="644"/>
      <c r="CV6" s="644"/>
      <c r="CW6" s="644"/>
      <c r="CX6" s="644"/>
      <c r="CY6" s="645"/>
      <c r="CZ6" s="754">
        <v>0.8</v>
      </c>
      <c r="DA6" s="723"/>
      <c r="DB6" s="723"/>
      <c r="DC6" s="757"/>
      <c r="DD6" s="649" t="s">
        <v>228</v>
      </c>
      <c r="DE6" s="644"/>
      <c r="DF6" s="644"/>
      <c r="DG6" s="644"/>
      <c r="DH6" s="644"/>
      <c r="DI6" s="644"/>
      <c r="DJ6" s="644"/>
      <c r="DK6" s="644"/>
      <c r="DL6" s="644"/>
      <c r="DM6" s="644"/>
      <c r="DN6" s="644"/>
      <c r="DO6" s="644"/>
      <c r="DP6" s="645"/>
      <c r="DQ6" s="649">
        <v>158146</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14292</v>
      </c>
      <c r="S7" s="644"/>
      <c r="T7" s="644"/>
      <c r="U7" s="644"/>
      <c r="V7" s="644"/>
      <c r="W7" s="644"/>
      <c r="X7" s="644"/>
      <c r="Y7" s="645"/>
      <c r="Z7" s="703">
        <v>0.1</v>
      </c>
      <c r="AA7" s="703"/>
      <c r="AB7" s="703"/>
      <c r="AC7" s="703"/>
      <c r="AD7" s="704">
        <v>14292</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3827310</v>
      </c>
      <c r="BH7" s="644"/>
      <c r="BI7" s="644"/>
      <c r="BJ7" s="644"/>
      <c r="BK7" s="644"/>
      <c r="BL7" s="644"/>
      <c r="BM7" s="644"/>
      <c r="BN7" s="645"/>
      <c r="BO7" s="703">
        <v>46.3</v>
      </c>
      <c r="BP7" s="703"/>
      <c r="BQ7" s="703"/>
      <c r="BR7" s="703"/>
      <c r="BS7" s="704">
        <v>128466</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2340157</v>
      </c>
      <c r="CS7" s="644"/>
      <c r="CT7" s="644"/>
      <c r="CU7" s="644"/>
      <c r="CV7" s="644"/>
      <c r="CW7" s="644"/>
      <c r="CX7" s="644"/>
      <c r="CY7" s="645"/>
      <c r="CZ7" s="703">
        <v>11.5</v>
      </c>
      <c r="DA7" s="703"/>
      <c r="DB7" s="703"/>
      <c r="DC7" s="703"/>
      <c r="DD7" s="649">
        <v>143325</v>
      </c>
      <c r="DE7" s="644"/>
      <c r="DF7" s="644"/>
      <c r="DG7" s="644"/>
      <c r="DH7" s="644"/>
      <c r="DI7" s="644"/>
      <c r="DJ7" s="644"/>
      <c r="DK7" s="644"/>
      <c r="DL7" s="644"/>
      <c r="DM7" s="644"/>
      <c r="DN7" s="644"/>
      <c r="DO7" s="644"/>
      <c r="DP7" s="645"/>
      <c r="DQ7" s="649">
        <v>2063510</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34737</v>
      </c>
      <c r="S8" s="644"/>
      <c r="T8" s="644"/>
      <c r="U8" s="644"/>
      <c r="V8" s="644"/>
      <c r="W8" s="644"/>
      <c r="X8" s="644"/>
      <c r="Y8" s="645"/>
      <c r="Z8" s="703">
        <v>0.2</v>
      </c>
      <c r="AA8" s="703"/>
      <c r="AB8" s="703"/>
      <c r="AC8" s="703"/>
      <c r="AD8" s="704">
        <v>34737</v>
      </c>
      <c r="AE8" s="704"/>
      <c r="AF8" s="704"/>
      <c r="AG8" s="704"/>
      <c r="AH8" s="704"/>
      <c r="AI8" s="704"/>
      <c r="AJ8" s="704"/>
      <c r="AK8" s="704"/>
      <c r="AL8" s="646">
        <v>0.3</v>
      </c>
      <c r="AM8" s="647"/>
      <c r="AN8" s="647"/>
      <c r="AO8" s="705"/>
      <c r="AP8" s="638" t="s">
        <v>233</v>
      </c>
      <c r="AQ8" s="639"/>
      <c r="AR8" s="639"/>
      <c r="AS8" s="639"/>
      <c r="AT8" s="639"/>
      <c r="AU8" s="639"/>
      <c r="AV8" s="639"/>
      <c r="AW8" s="639"/>
      <c r="AX8" s="639"/>
      <c r="AY8" s="639"/>
      <c r="AZ8" s="639"/>
      <c r="BA8" s="639"/>
      <c r="BB8" s="639"/>
      <c r="BC8" s="639"/>
      <c r="BD8" s="639"/>
      <c r="BE8" s="639"/>
      <c r="BF8" s="640"/>
      <c r="BG8" s="641">
        <v>89960</v>
      </c>
      <c r="BH8" s="644"/>
      <c r="BI8" s="644"/>
      <c r="BJ8" s="644"/>
      <c r="BK8" s="644"/>
      <c r="BL8" s="644"/>
      <c r="BM8" s="644"/>
      <c r="BN8" s="645"/>
      <c r="BO8" s="703">
        <v>1.1000000000000001</v>
      </c>
      <c r="BP8" s="703"/>
      <c r="BQ8" s="703"/>
      <c r="BR8" s="703"/>
      <c r="BS8" s="649" t="s">
        <v>131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7238127</v>
      </c>
      <c r="CS8" s="644"/>
      <c r="CT8" s="644"/>
      <c r="CU8" s="644"/>
      <c r="CV8" s="644"/>
      <c r="CW8" s="644"/>
      <c r="CX8" s="644"/>
      <c r="CY8" s="645"/>
      <c r="CZ8" s="703">
        <v>35.700000000000003</v>
      </c>
      <c r="DA8" s="703"/>
      <c r="DB8" s="703"/>
      <c r="DC8" s="703"/>
      <c r="DD8" s="649">
        <v>188900</v>
      </c>
      <c r="DE8" s="644"/>
      <c r="DF8" s="644"/>
      <c r="DG8" s="644"/>
      <c r="DH8" s="644"/>
      <c r="DI8" s="644"/>
      <c r="DJ8" s="644"/>
      <c r="DK8" s="644"/>
      <c r="DL8" s="644"/>
      <c r="DM8" s="644"/>
      <c r="DN8" s="644"/>
      <c r="DO8" s="644"/>
      <c r="DP8" s="645"/>
      <c r="DQ8" s="649">
        <v>3640574</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42149</v>
      </c>
      <c r="S9" s="644"/>
      <c r="T9" s="644"/>
      <c r="U9" s="644"/>
      <c r="V9" s="644"/>
      <c r="W9" s="644"/>
      <c r="X9" s="644"/>
      <c r="Y9" s="645"/>
      <c r="Z9" s="703">
        <v>0.2</v>
      </c>
      <c r="AA9" s="703"/>
      <c r="AB9" s="703"/>
      <c r="AC9" s="703"/>
      <c r="AD9" s="704">
        <v>42149</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2772692</v>
      </c>
      <c r="BH9" s="644"/>
      <c r="BI9" s="644"/>
      <c r="BJ9" s="644"/>
      <c r="BK9" s="644"/>
      <c r="BL9" s="644"/>
      <c r="BM9" s="644"/>
      <c r="BN9" s="645"/>
      <c r="BO9" s="703">
        <v>33.5</v>
      </c>
      <c r="BP9" s="703"/>
      <c r="BQ9" s="703"/>
      <c r="BR9" s="703"/>
      <c r="BS9" s="649" t="s">
        <v>228</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2045869</v>
      </c>
      <c r="CS9" s="644"/>
      <c r="CT9" s="644"/>
      <c r="CU9" s="644"/>
      <c r="CV9" s="644"/>
      <c r="CW9" s="644"/>
      <c r="CX9" s="644"/>
      <c r="CY9" s="645"/>
      <c r="CZ9" s="703">
        <v>10.1</v>
      </c>
      <c r="DA9" s="703"/>
      <c r="DB9" s="703"/>
      <c r="DC9" s="703"/>
      <c r="DD9" s="649">
        <v>446765</v>
      </c>
      <c r="DE9" s="644"/>
      <c r="DF9" s="644"/>
      <c r="DG9" s="644"/>
      <c r="DH9" s="644"/>
      <c r="DI9" s="644"/>
      <c r="DJ9" s="644"/>
      <c r="DK9" s="644"/>
      <c r="DL9" s="644"/>
      <c r="DM9" s="644"/>
      <c r="DN9" s="644"/>
      <c r="DO9" s="644"/>
      <c r="DP9" s="645"/>
      <c r="DQ9" s="649">
        <v>1325543</v>
      </c>
      <c r="DR9" s="644"/>
      <c r="DS9" s="644"/>
      <c r="DT9" s="644"/>
      <c r="DU9" s="644"/>
      <c r="DV9" s="644"/>
      <c r="DW9" s="644"/>
      <c r="DX9" s="644"/>
      <c r="DY9" s="644"/>
      <c r="DZ9" s="644"/>
      <c r="EA9" s="644"/>
      <c r="EB9" s="644"/>
      <c r="EC9" s="684"/>
    </row>
    <row r="10" spans="2:143" ht="11.25" customHeight="1">
      <c r="B10" s="638" t="s">
        <v>238</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131</v>
      </c>
      <c r="AA10" s="703"/>
      <c r="AB10" s="703"/>
      <c r="AC10" s="703"/>
      <c r="AD10" s="704" t="s">
        <v>131</v>
      </c>
      <c r="AE10" s="704"/>
      <c r="AF10" s="704"/>
      <c r="AG10" s="704"/>
      <c r="AH10" s="704"/>
      <c r="AI10" s="704"/>
      <c r="AJ10" s="704"/>
      <c r="AK10" s="704"/>
      <c r="AL10" s="646" t="s">
        <v>228</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177876</v>
      </c>
      <c r="BH10" s="644"/>
      <c r="BI10" s="644"/>
      <c r="BJ10" s="644"/>
      <c r="BK10" s="644"/>
      <c r="BL10" s="644"/>
      <c r="BM10" s="644"/>
      <c r="BN10" s="645"/>
      <c r="BO10" s="703">
        <v>2.2000000000000002</v>
      </c>
      <c r="BP10" s="703"/>
      <c r="BQ10" s="703"/>
      <c r="BR10" s="703"/>
      <c r="BS10" s="649" t="s">
        <v>131</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32106</v>
      </c>
      <c r="CS10" s="644"/>
      <c r="CT10" s="644"/>
      <c r="CU10" s="644"/>
      <c r="CV10" s="644"/>
      <c r="CW10" s="644"/>
      <c r="CX10" s="644"/>
      <c r="CY10" s="645"/>
      <c r="CZ10" s="703">
        <v>0.2</v>
      </c>
      <c r="DA10" s="703"/>
      <c r="DB10" s="703"/>
      <c r="DC10" s="703"/>
      <c r="DD10" s="649" t="s">
        <v>131</v>
      </c>
      <c r="DE10" s="644"/>
      <c r="DF10" s="644"/>
      <c r="DG10" s="644"/>
      <c r="DH10" s="644"/>
      <c r="DI10" s="644"/>
      <c r="DJ10" s="644"/>
      <c r="DK10" s="644"/>
      <c r="DL10" s="644"/>
      <c r="DM10" s="644"/>
      <c r="DN10" s="644"/>
      <c r="DO10" s="644"/>
      <c r="DP10" s="645"/>
      <c r="DQ10" s="649">
        <v>31901</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228</v>
      </c>
      <c r="S11" s="644"/>
      <c r="T11" s="644"/>
      <c r="U11" s="644"/>
      <c r="V11" s="644"/>
      <c r="W11" s="644"/>
      <c r="X11" s="644"/>
      <c r="Y11" s="645"/>
      <c r="Z11" s="703" t="s">
        <v>168</v>
      </c>
      <c r="AA11" s="703"/>
      <c r="AB11" s="703"/>
      <c r="AC11" s="703"/>
      <c r="AD11" s="704" t="s">
        <v>131</v>
      </c>
      <c r="AE11" s="704"/>
      <c r="AF11" s="704"/>
      <c r="AG11" s="704"/>
      <c r="AH11" s="704"/>
      <c r="AI11" s="704"/>
      <c r="AJ11" s="704"/>
      <c r="AK11" s="704"/>
      <c r="AL11" s="646" t="s">
        <v>228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786782</v>
      </c>
      <c r="BH11" s="644"/>
      <c r="BI11" s="644"/>
      <c r="BJ11" s="644"/>
      <c r="BK11" s="644"/>
      <c r="BL11" s="644"/>
      <c r="BM11" s="644"/>
      <c r="BN11" s="645"/>
      <c r="BO11" s="703">
        <v>9.5</v>
      </c>
      <c r="BP11" s="703"/>
      <c r="BQ11" s="703"/>
      <c r="BR11" s="703"/>
      <c r="BS11" s="649">
        <v>128466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367432</v>
      </c>
      <c r="CS11" s="644"/>
      <c r="CT11" s="644"/>
      <c r="CU11" s="644"/>
      <c r="CV11" s="644"/>
      <c r="CW11" s="644"/>
      <c r="CX11" s="644"/>
      <c r="CY11" s="645"/>
      <c r="CZ11" s="703">
        <v>1.8</v>
      </c>
      <c r="DA11" s="703"/>
      <c r="DB11" s="703"/>
      <c r="DC11" s="703"/>
      <c r="DD11" s="649">
        <v>19587</v>
      </c>
      <c r="DE11" s="644"/>
      <c r="DF11" s="644"/>
      <c r="DG11" s="644"/>
      <c r="DH11" s="644"/>
      <c r="DI11" s="644"/>
      <c r="DJ11" s="644"/>
      <c r="DK11" s="644"/>
      <c r="DL11" s="644"/>
      <c r="DM11" s="644"/>
      <c r="DN11" s="644"/>
      <c r="DO11" s="644"/>
      <c r="DP11" s="645"/>
      <c r="DQ11" s="649">
        <v>217431</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837021</v>
      </c>
      <c r="S12" s="644"/>
      <c r="T12" s="644"/>
      <c r="U12" s="644"/>
      <c r="V12" s="644"/>
      <c r="W12" s="644"/>
      <c r="X12" s="644"/>
      <c r="Y12" s="645"/>
      <c r="Z12" s="703">
        <v>4</v>
      </c>
      <c r="AA12" s="703"/>
      <c r="AB12" s="703"/>
      <c r="AC12" s="703"/>
      <c r="AD12" s="704">
        <v>837021</v>
      </c>
      <c r="AE12" s="704"/>
      <c r="AF12" s="704"/>
      <c r="AG12" s="704"/>
      <c r="AH12" s="704"/>
      <c r="AI12" s="704"/>
      <c r="AJ12" s="704"/>
      <c r="AK12" s="704"/>
      <c r="AL12" s="646">
        <v>7.2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4024151</v>
      </c>
      <c r="BH12" s="644"/>
      <c r="BI12" s="644"/>
      <c r="BJ12" s="644"/>
      <c r="BK12" s="644"/>
      <c r="BL12" s="644"/>
      <c r="BM12" s="644"/>
      <c r="BN12" s="645"/>
      <c r="BO12" s="703">
        <v>48.7</v>
      </c>
      <c r="BP12" s="703"/>
      <c r="BQ12" s="703"/>
      <c r="BR12" s="703"/>
      <c r="BS12" s="649" t="s">
        <v>228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154660</v>
      </c>
      <c r="CS12" s="644"/>
      <c r="CT12" s="644"/>
      <c r="CU12" s="644"/>
      <c r="CV12" s="644"/>
      <c r="CW12" s="644"/>
      <c r="CX12" s="644"/>
      <c r="CY12" s="645"/>
      <c r="CZ12" s="703">
        <v>0.8</v>
      </c>
      <c r="DA12" s="703"/>
      <c r="DB12" s="703"/>
      <c r="DC12" s="703"/>
      <c r="DD12" s="649" t="s">
        <v>131</v>
      </c>
      <c r="DE12" s="644"/>
      <c r="DF12" s="644"/>
      <c r="DG12" s="644"/>
      <c r="DH12" s="644"/>
      <c r="DI12" s="644"/>
      <c r="DJ12" s="644"/>
      <c r="DK12" s="644"/>
      <c r="DL12" s="644"/>
      <c r="DM12" s="644"/>
      <c r="DN12" s="644"/>
      <c r="DO12" s="644"/>
      <c r="DP12" s="645"/>
      <c r="DQ12" s="649">
        <v>153360</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t="s">
        <v>228</v>
      </c>
      <c r="S13" s="644"/>
      <c r="T13" s="644"/>
      <c r="U13" s="644"/>
      <c r="V13" s="644"/>
      <c r="W13" s="644"/>
      <c r="X13" s="644"/>
      <c r="Y13" s="645"/>
      <c r="Z13" s="703" t="s">
        <v>168</v>
      </c>
      <c r="AA13" s="703"/>
      <c r="AB13" s="703"/>
      <c r="AC13" s="703"/>
      <c r="AD13" s="704" t="s">
        <v>168</v>
      </c>
      <c r="AE13" s="704"/>
      <c r="AF13" s="704"/>
      <c r="AG13" s="704"/>
      <c r="AH13" s="704"/>
      <c r="AI13" s="704"/>
      <c r="AJ13" s="704"/>
      <c r="AK13" s="704"/>
      <c r="AL13" s="646" t="s">
        <v>228</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4008347</v>
      </c>
      <c r="BH13" s="644"/>
      <c r="BI13" s="644"/>
      <c r="BJ13" s="644"/>
      <c r="BK13" s="644"/>
      <c r="BL13" s="644"/>
      <c r="BM13" s="644"/>
      <c r="BN13" s="645"/>
      <c r="BO13" s="703">
        <v>48.5</v>
      </c>
      <c r="BP13" s="703"/>
      <c r="BQ13" s="703"/>
      <c r="BR13" s="703"/>
      <c r="BS13" s="649" t="s">
        <v>228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1457335</v>
      </c>
      <c r="CS13" s="644"/>
      <c r="CT13" s="644"/>
      <c r="CU13" s="644"/>
      <c r="CV13" s="644"/>
      <c r="CW13" s="644"/>
      <c r="CX13" s="644"/>
      <c r="CY13" s="645"/>
      <c r="CZ13" s="703">
        <v>7.2</v>
      </c>
      <c r="DA13" s="703"/>
      <c r="DB13" s="703"/>
      <c r="DC13" s="703"/>
      <c r="DD13" s="649">
        <v>470610</v>
      </c>
      <c r="DE13" s="644"/>
      <c r="DF13" s="644"/>
      <c r="DG13" s="644"/>
      <c r="DH13" s="644"/>
      <c r="DI13" s="644"/>
      <c r="DJ13" s="644"/>
      <c r="DK13" s="644"/>
      <c r="DL13" s="644"/>
      <c r="DM13" s="644"/>
      <c r="DN13" s="644"/>
      <c r="DO13" s="644"/>
      <c r="DP13" s="645"/>
      <c r="DQ13" s="649">
        <v>1093848</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168</v>
      </c>
      <c r="AA14" s="703"/>
      <c r="AB14" s="703"/>
      <c r="AC14" s="703"/>
      <c r="AD14" s="704" t="s">
        <v>131</v>
      </c>
      <c r="AE14" s="704"/>
      <c r="AF14" s="704"/>
      <c r="AG14" s="704"/>
      <c r="AH14" s="704"/>
      <c r="AI14" s="704"/>
      <c r="AJ14" s="704"/>
      <c r="AK14" s="704"/>
      <c r="AL14" s="646" t="s">
        <v>168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128359</v>
      </c>
      <c r="BH14" s="644"/>
      <c r="BI14" s="644"/>
      <c r="BJ14" s="644"/>
      <c r="BK14" s="644"/>
      <c r="BL14" s="644"/>
      <c r="BM14" s="644"/>
      <c r="BN14" s="645"/>
      <c r="BO14" s="703">
        <v>1.6</v>
      </c>
      <c r="BP14" s="703"/>
      <c r="BQ14" s="703"/>
      <c r="BR14" s="703"/>
      <c r="BS14" s="649" t="s">
        <v>228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661801</v>
      </c>
      <c r="CS14" s="644"/>
      <c r="CT14" s="644"/>
      <c r="CU14" s="644"/>
      <c r="CV14" s="644"/>
      <c r="CW14" s="644"/>
      <c r="CX14" s="644"/>
      <c r="CY14" s="645"/>
      <c r="CZ14" s="703">
        <v>3.3</v>
      </c>
      <c r="DA14" s="703"/>
      <c r="DB14" s="703"/>
      <c r="DC14" s="703"/>
      <c r="DD14" s="649">
        <v>24300</v>
      </c>
      <c r="DE14" s="644"/>
      <c r="DF14" s="644"/>
      <c r="DG14" s="644"/>
      <c r="DH14" s="644"/>
      <c r="DI14" s="644"/>
      <c r="DJ14" s="644"/>
      <c r="DK14" s="644"/>
      <c r="DL14" s="644"/>
      <c r="DM14" s="644"/>
      <c r="DN14" s="644"/>
      <c r="DO14" s="644"/>
      <c r="DP14" s="645"/>
      <c r="DQ14" s="649">
        <v>634690</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52842</v>
      </c>
      <c r="S15" s="644"/>
      <c r="T15" s="644"/>
      <c r="U15" s="644"/>
      <c r="V15" s="644"/>
      <c r="W15" s="644"/>
      <c r="X15" s="644"/>
      <c r="Y15" s="645"/>
      <c r="Z15" s="703">
        <v>0.3</v>
      </c>
      <c r="AA15" s="703"/>
      <c r="AB15" s="703"/>
      <c r="AC15" s="703"/>
      <c r="AD15" s="704">
        <v>52842</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288370</v>
      </c>
      <c r="BH15" s="644"/>
      <c r="BI15" s="644"/>
      <c r="BJ15" s="644"/>
      <c r="BK15" s="644"/>
      <c r="BL15" s="644"/>
      <c r="BM15" s="644"/>
      <c r="BN15" s="645"/>
      <c r="BO15" s="703">
        <v>3.5</v>
      </c>
      <c r="BP15" s="703"/>
      <c r="BQ15" s="703"/>
      <c r="BR15" s="703"/>
      <c r="BS15" s="649" t="s">
        <v>228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2428059</v>
      </c>
      <c r="CS15" s="644"/>
      <c r="CT15" s="644"/>
      <c r="CU15" s="644"/>
      <c r="CV15" s="644"/>
      <c r="CW15" s="644"/>
      <c r="CX15" s="644"/>
      <c r="CY15" s="645"/>
      <c r="CZ15" s="703">
        <v>12</v>
      </c>
      <c r="DA15" s="703"/>
      <c r="DB15" s="703"/>
      <c r="DC15" s="703"/>
      <c r="DD15" s="649">
        <v>310150</v>
      </c>
      <c r="DE15" s="644"/>
      <c r="DF15" s="644"/>
      <c r="DG15" s="644"/>
      <c r="DH15" s="644"/>
      <c r="DI15" s="644"/>
      <c r="DJ15" s="644"/>
      <c r="DK15" s="644"/>
      <c r="DL15" s="644"/>
      <c r="DM15" s="644"/>
      <c r="DN15" s="644"/>
      <c r="DO15" s="644"/>
      <c r="DP15" s="645"/>
      <c r="DQ15" s="649">
        <v>1780027</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168</v>
      </c>
      <c r="AA16" s="703"/>
      <c r="AB16" s="703"/>
      <c r="AC16" s="703"/>
      <c r="AD16" s="704" t="s">
        <v>168</v>
      </c>
      <c r="AE16" s="704"/>
      <c r="AF16" s="704"/>
      <c r="AG16" s="704"/>
      <c r="AH16" s="704"/>
      <c r="AI16" s="704"/>
      <c r="AJ16" s="704"/>
      <c r="AK16" s="704"/>
      <c r="AL16" s="646" t="s">
        <v>168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168</v>
      </c>
      <c r="BP16" s="703"/>
      <c r="BQ16" s="703"/>
      <c r="BR16" s="703"/>
      <c r="BS16" s="649" t="s">
        <v>228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228</v>
      </c>
      <c r="CS16" s="644"/>
      <c r="CT16" s="644"/>
      <c r="CU16" s="644"/>
      <c r="CV16" s="644"/>
      <c r="CW16" s="644"/>
      <c r="CX16" s="644"/>
      <c r="CY16" s="645"/>
      <c r="CZ16" s="703" t="s">
        <v>168</v>
      </c>
      <c r="DA16" s="703"/>
      <c r="DB16" s="703"/>
      <c r="DC16" s="703"/>
      <c r="DD16" s="649" t="s">
        <v>168</v>
      </c>
      <c r="DE16" s="644"/>
      <c r="DF16" s="644"/>
      <c r="DG16" s="644"/>
      <c r="DH16" s="644"/>
      <c r="DI16" s="644"/>
      <c r="DJ16" s="644"/>
      <c r="DK16" s="644"/>
      <c r="DL16" s="644"/>
      <c r="DM16" s="644"/>
      <c r="DN16" s="644"/>
      <c r="DO16" s="644"/>
      <c r="DP16" s="645"/>
      <c r="DQ16" s="649" t="s">
        <v>168</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42404</v>
      </c>
      <c r="S17" s="644"/>
      <c r="T17" s="644"/>
      <c r="U17" s="644"/>
      <c r="V17" s="644"/>
      <c r="W17" s="644"/>
      <c r="X17" s="644"/>
      <c r="Y17" s="645"/>
      <c r="Z17" s="703">
        <v>0.2</v>
      </c>
      <c r="AA17" s="703"/>
      <c r="AB17" s="703"/>
      <c r="AC17" s="703"/>
      <c r="AD17" s="704">
        <v>42404</v>
      </c>
      <c r="AE17" s="704"/>
      <c r="AF17" s="704"/>
      <c r="AG17" s="704"/>
      <c r="AH17" s="704"/>
      <c r="AI17" s="704"/>
      <c r="AJ17" s="704"/>
      <c r="AK17" s="704"/>
      <c r="AL17" s="646">
        <v>0.4</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228</v>
      </c>
      <c r="BP17" s="703"/>
      <c r="BQ17" s="703"/>
      <c r="BR17" s="703"/>
      <c r="BS17" s="649" t="s">
        <v>131</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3415324</v>
      </c>
      <c r="CS17" s="644"/>
      <c r="CT17" s="644"/>
      <c r="CU17" s="644"/>
      <c r="CV17" s="644"/>
      <c r="CW17" s="644"/>
      <c r="CX17" s="644"/>
      <c r="CY17" s="645"/>
      <c r="CZ17" s="703">
        <v>16.8</v>
      </c>
      <c r="DA17" s="703"/>
      <c r="DB17" s="703"/>
      <c r="DC17" s="703"/>
      <c r="DD17" s="649" t="s">
        <v>228</v>
      </c>
      <c r="DE17" s="644"/>
      <c r="DF17" s="644"/>
      <c r="DG17" s="644"/>
      <c r="DH17" s="644"/>
      <c r="DI17" s="644"/>
      <c r="DJ17" s="644"/>
      <c r="DK17" s="644"/>
      <c r="DL17" s="644"/>
      <c r="DM17" s="644"/>
      <c r="DN17" s="644"/>
      <c r="DO17" s="644"/>
      <c r="DP17" s="645"/>
      <c r="DQ17" s="649">
        <v>2446741</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2441290</v>
      </c>
      <c r="S18" s="644"/>
      <c r="T18" s="644"/>
      <c r="U18" s="644"/>
      <c r="V18" s="644"/>
      <c r="W18" s="644"/>
      <c r="X18" s="644"/>
      <c r="Y18" s="645"/>
      <c r="Z18" s="703">
        <v>11.8</v>
      </c>
      <c r="AA18" s="703"/>
      <c r="AB18" s="703"/>
      <c r="AC18" s="703"/>
      <c r="AD18" s="704">
        <v>2109974</v>
      </c>
      <c r="AE18" s="704"/>
      <c r="AF18" s="704"/>
      <c r="AG18" s="704"/>
      <c r="AH18" s="704"/>
      <c r="AI18" s="704"/>
      <c r="AJ18" s="704"/>
      <c r="AK18" s="704"/>
      <c r="AL18" s="646">
        <v>18.2</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131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131</v>
      </c>
      <c r="DA18" s="703"/>
      <c r="DB18" s="703"/>
      <c r="DC18" s="703"/>
      <c r="DD18" s="649" t="s">
        <v>168</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2109974</v>
      </c>
      <c r="S19" s="644"/>
      <c r="T19" s="644"/>
      <c r="U19" s="644"/>
      <c r="V19" s="644"/>
      <c r="W19" s="644"/>
      <c r="X19" s="644"/>
      <c r="Y19" s="645"/>
      <c r="Z19" s="703">
        <v>10.199999999999999</v>
      </c>
      <c r="AA19" s="703"/>
      <c r="AB19" s="703"/>
      <c r="AC19" s="703"/>
      <c r="AD19" s="704">
        <v>2109974</v>
      </c>
      <c r="AE19" s="704"/>
      <c r="AF19" s="704"/>
      <c r="AG19" s="704"/>
      <c r="AH19" s="704"/>
      <c r="AI19" s="704"/>
      <c r="AJ19" s="704"/>
      <c r="AK19" s="704"/>
      <c r="AL19" s="646">
        <v>18.2</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131</v>
      </c>
      <c r="BH19" s="644"/>
      <c r="BI19" s="644"/>
      <c r="BJ19" s="644"/>
      <c r="BK19" s="644"/>
      <c r="BL19" s="644"/>
      <c r="BM19" s="644"/>
      <c r="BN19" s="645"/>
      <c r="BO19" s="703" t="s">
        <v>131</v>
      </c>
      <c r="BP19" s="703"/>
      <c r="BQ19" s="703"/>
      <c r="BR19" s="703"/>
      <c r="BS19" s="649" t="s">
        <v>131</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228</v>
      </c>
      <c r="DA19" s="703"/>
      <c r="DB19" s="703"/>
      <c r="DC19" s="703"/>
      <c r="DD19" s="649" t="s">
        <v>131</v>
      </c>
      <c r="DE19" s="644"/>
      <c r="DF19" s="644"/>
      <c r="DG19" s="644"/>
      <c r="DH19" s="644"/>
      <c r="DI19" s="644"/>
      <c r="DJ19" s="644"/>
      <c r="DK19" s="644"/>
      <c r="DL19" s="644"/>
      <c r="DM19" s="644"/>
      <c r="DN19" s="644"/>
      <c r="DO19" s="644"/>
      <c r="DP19" s="645"/>
      <c r="DQ19" s="649" t="s">
        <v>228</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331316</v>
      </c>
      <c r="S20" s="644"/>
      <c r="T20" s="644"/>
      <c r="U20" s="644"/>
      <c r="V20" s="644"/>
      <c r="W20" s="644"/>
      <c r="X20" s="644"/>
      <c r="Y20" s="645"/>
      <c r="Z20" s="703">
        <v>1.6</v>
      </c>
      <c r="AA20" s="703"/>
      <c r="AB20" s="703"/>
      <c r="AC20" s="703"/>
      <c r="AD20" s="704" t="s">
        <v>228</v>
      </c>
      <c r="AE20" s="704"/>
      <c r="AF20" s="704"/>
      <c r="AG20" s="704"/>
      <c r="AH20" s="704"/>
      <c r="AI20" s="704"/>
      <c r="AJ20" s="704"/>
      <c r="AK20" s="704"/>
      <c r="AL20" s="646" t="s">
        <v>131</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168</v>
      </c>
      <c r="BH20" s="644"/>
      <c r="BI20" s="644"/>
      <c r="BJ20" s="644"/>
      <c r="BK20" s="644"/>
      <c r="BL20" s="644"/>
      <c r="BM20" s="644"/>
      <c r="BN20" s="645"/>
      <c r="BO20" s="703" t="s">
        <v>131</v>
      </c>
      <c r="BP20" s="703"/>
      <c r="BQ20" s="703"/>
      <c r="BR20" s="703"/>
      <c r="BS20" s="649" t="s">
        <v>228</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20299016</v>
      </c>
      <c r="CS20" s="644"/>
      <c r="CT20" s="644"/>
      <c r="CU20" s="644"/>
      <c r="CV20" s="644"/>
      <c r="CW20" s="644"/>
      <c r="CX20" s="644"/>
      <c r="CY20" s="645"/>
      <c r="CZ20" s="703">
        <v>100</v>
      </c>
      <c r="DA20" s="703"/>
      <c r="DB20" s="703"/>
      <c r="DC20" s="703"/>
      <c r="DD20" s="649">
        <v>1603637</v>
      </c>
      <c r="DE20" s="644"/>
      <c r="DF20" s="644"/>
      <c r="DG20" s="644"/>
      <c r="DH20" s="644"/>
      <c r="DI20" s="644"/>
      <c r="DJ20" s="644"/>
      <c r="DK20" s="644"/>
      <c r="DL20" s="644"/>
      <c r="DM20" s="644"/>
      <c r="DN20" s="644"/>
      <c r="DO20" s="644"/>
      <c r="DP20" s="645"/>
      <c r="DQ20" s="649">
        <v>13545771</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228</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168</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11875764</v>
      </c>
      <c r="S22" s="644"/>
      <c r="T22" s="644"/>
      <c r="U22" s="644"/>
      <c r="V22" s="644"/>
      <c r="W22" s="644"/>
      <c r="X22" s="644"/>
      <c r="Y22" s="645"/>
      <c r="Z22" s="703">
        <v>57.3</v>
      </c>
      <c r="AA22" s="703"/>
      <c r="AB22" s="703"/>
      <c r="AC22" s="703"/>
      <c r="AD22" s="704">
        <v>11544448</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228</v>
      </c>
      <c r="BP22" s="703"/>
      <c r="BQ22" s="703"/>
      <c r="BR22" s="703"/>
      <c r="BS22" s="649" t="s">
        <v>228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7198</v>
      </c>
      <c r="S23" s="644"/>
      <c r="T23" s="644"/>
      <c r="U23" s="644"/>
      <c r="V23" s="644"/>
      <c r="W23" s="644"/>
      <c r="X23" s="644"/>
      <c r="Y23" s="645"/>
      <c r="Z23" s="703">
        <v>0</v>
      </c>
      <c r="AA23" s="703"/>
      <c r="AB23" s="703"/>
      <c r="AC23" s="703"/>
      <c r="AD23" s="704">
        <v>7198</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228</v>
      </c>
      <c r="BH23" s="644"/>
      <c r="BI23" s="644"/>
      <c r="BJ23" s="644"/>
      <c r="BK23" s="644"/>
      <c r="BL23" s="644"/>
      <c r="BM23" s="644"/>
      <c r="BN23" s="645"/>
      <c r="BO23" s="703" t="s">
        <v>228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467464</v>
      </c>
      <c r="S24" s="644"/>
      <c r="T24" s="644"/>
      <c r="U24" s="644"/>
      <c r="V24" s="644"/>
      <c r="W24" s="644"/>
      <c r="X24" s="644"/>
      <c r="Y24" s="645"/>
      <c r="Z24" s="703">
        <v>2.2999999999999998</v>
      </c>
      <c r="AA24" s="703"/>
      <c r="AB24" s="703"/>
      <c r="AC24" s="703"/>
      <c r="AD24" s="704" t="s">
        <v>228</v>
      </c>
      <c r="AE24" s="704"/>
      <c r="AF24" s="704"/>
      <c r="AG24" s="704"/>
      <c r="AH24" s="704"/>
      <c r="AI24" s="704"/>
      <c r="AJ24" s="704"/>
      <c r="AK24" s="704"/>
      <c r="AL24" s="646" t="s">
        <v>228</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228</v>
      </c>
      <c r="BH24" s="644"/>
      <c r="BI24" s="644"/>
      <c r="BJ24" s="644"/>
      <c r="BK24" s="644"/>
      <c r="BL24" s="644"/>
      <c r="BM24" s="644"/>
      <c r="BN24" s="645"/>
      <c r="BO24" s="703" t="s">
        <v>228</v>
      </c>
      <c r="BP24" s="703"/>
      <c r="BQ24" s="703"/>
      <c r="BR24" s="703"/>
      <c r="BS24" s="649" t="s">
        <v>228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11029089</v>
      </c>
      <c r="CS24" s="707"/>
      <c r="CT24" s="707"/>
      <c r="CU24" s="707"/>
      <c r="CV24" s="707"/>
      <c r="CW24" s="707"/>
      <c r="CX24" s="707"/>
      <c r="CY24" s="753"/>
      <c r="CZ24" s="754">
        <v>54.3</v>
      </c>
      <c r="DA24" s="723"/>
      <c r="DB24" s="723"/>
      <c r="DC24" s="757"/>
      <c r="DD24" s="752">
        <v>7005657</v>
      </c>
      <c r="DE24" s="707"/>
      <c r="DF24" s="707"/>
      <c r="DG24" s="707"/>
      <c r="DH24" s="707"/>
      <c r="DI24" s="707"/>
      <c r="DJ24" s="707"/>
      <c r="DK24" s="753"/>
      <c r="DL24" s="752">
        <v>6984841</v>
      </c>
      <c r="DM24" s="707"/>
      <c r="DN24" s="707"/>
      <c r="DO24" s="707"/>
      <c r="DP24" s="707"/>
      <c r="DQ24" s="707"/>
      <c r="DR24" s="707"/>
      <c r="DS24" s="707"/>
      <c r="DT24" s="707"/>
      <c r="DU24" s="707"/>
      <c r="DV24" s="753"/>
      <c r="DW24" s="754">
        <v>56.4</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456783</v>
      </c>
      <c r="S25" s="644"/>
      <c r="T25" s="644"/>
      <c r="U25" s="644"/>
      <c r="V25" s="644"/>
      <c r="W25" s="644"/>
      <c r="X25" s="644"/>
      <c r="Y25" s="645"/>
      <c r="Z25" s="703">
        <v>2.2000000000000002</v>
      </c>
      <c r="AA25" s="703"/>
      <c r="AB25" s="703"/>
      <c r="AC25" s="703"/>
      <c r="AD25" s="704">
        <v>17847</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3710711</v>
      </c>
      <c r="CS25" s="642"/>
      <c r="CT25" s="642"/>
      <c r="CU25" s="642"/>
      <c r="CV25" s="642"/>
      <c r="CW25" s="642"/>
      <c r="CX25" s="642"/>
      <c r="CY25" s="643"/>
      <c r="CZ25" s="646">
        <v>18.3</v>
      </c>
      <c r="DA25" s="675"/>
      <c r="DB25" s="675"/>
      <c r="DC25" s="676"/>
      <c r="DD25" s="649">
        <v>3349374</v>
      </c>
      <c r="DE25" s="642"/>
      <c r="DF25" s="642"/>
      <c r="DG25" s="642"/>
      <c r="DH25" s="642"/>
      <c r="DI25" s="642"/>
      <c r="DJ25" s="642"/>
      <c r="DK25" s="643"/>
      <c r="DL25" s="649">
        <v>3336339</v>
      </c>
      <c r="DM25" s="642"/>
      <c r="DN25" s="642"/>
      <c r="DO25" s="642"/>
      <c r="DP25" s="642"/>
      <c r="DQ25" s="642"/>
      <c r="DR25" s="642"/>
      <c r="DS25" s="642"/>
      <c r="DT25" s="642"/>
      <c r="DU25" s="642"/>
      <c r="DV25" s="643"/>
      <c r="DW25" s="646">
        <v>27</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218754</v>
      </c>
      <c r="S26" s="644"/>
      <c r="T26" s="644"/>
      <c r="U26" s="644"/>
      <c r="V26" s="644"/>
      <c r="W26" s="644"/>
      <c r="X26" s="644"/>
      <c r="Y26" s="645"/>
      <c r="Z26" s="703">
        <v>1.1000000000000001</v>
      </c>
      <c r="AA26" s="703"/>
      <c r="AB26" s="703"/>
      <c r="AC26" s="703"/>
      <c r="AD26" s="704" t="s">
        <v>131</v>
      </c>
      <c r="AE26" s="704"/>
      <c r="AF26" s="704"/>
      <c r="AG26" s="704"/>
      <c r="AH26" s="704"/>
      <c r="AI26" s="704"/>
      <c r="AJ26" s="704"/>
      <c r="AK26" s="704"/>
      <c r="AL26" s="646" t="s">
        <v>168</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168</v>
      </c>
      <c r="BP26" s="703"/>
      <c r="BQ26" s="703"/>
      <c r="BR26" s="703"/>
      <c r="BS26" s="649" t="s">
        <v>131</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2261877</v>
      </c>
      <c r="CS26" s="644"/>
      <c r="CT26" s="644"/>
      <c r="CU26" s="644"/>
      <c r="CV26" s="644"/>
      <c r="CW26" s="644"/>
      <c r="CX26" s="644"/>
      <c r="CY26" s="645"/>
      <c r="CZ26" s="646">
        <v>11.1</v>
      </c>
      <c r="DA26" s="675"/>
      <c r="DB26" s="675"/>
      <c r="DC26" s="676"/>
      <c r="DD26" s="649">
        <v>1988419</v>
      </c>
      <c r="DE26" s="644"/>
      <c r="DF26" s="644"/>
      <c r="DG26" s="644"/>
      <c r="DH26" s="644"/>
      <c r="DI26" s="644"/>
      <c r="DJ26" s="644"/>
      <c r="DK26" s="645"/>
      <c r="DL26" s="649" t="s">
        <v>228</v>
      </c>
      <c r="DM26" s="644"/>
      <c r="DN26" s="644"/>
      <c r="DO26" s="644"/>
      <c r="DP26" s="644"/>
      <c r="DQ26" s="644"/>
      <c r="DR26" s="644"/>
      <c r="DS26" s="644"/>
      <c r="DT26" s="644"/>
      <c r="DU26" s="644"/>
      <c r="DV26" s="645"/>
      <c r="DW26" s="646" t="s">
        <v>131</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2222743</v>
      </c>
      <c r="S27" s="644"/>
      <c r="T27" s="644"/>
      <c r="U27" s="644"/>
      <c r="V27" s="644"/>
      <c r="W27" s="644"/>
      <c r="X27" s="644"/>
      <c r="Y27" s="645"/>
      <c r="Z27" s="703">
        <v>10.7</v>
      </c>
      <c r="AA27" s="703"/>
      <c r="AB27" s="703"/>
      <c r="AC27" s="703"/>
      <c r="AD27" s="704" t="s">
        <v>131</v>
      </c>
      <c r="AE27" s="704"/>
      <c r="AF27" s="704"/>
      <c r="AG27" s="704"/>
      <c r="AH27" s="704"/>
      <c r="AI27" s="704"/>
      <c r="AJ27" s="704"/>
      <c r="AK27" s="704"/>
      <c r="AL27" s="646" t="s">
        <v>131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8268190</v>
      </c>
      <c r="BH27" s="644"/>
      <c r="BI27" s="644"/>
      <c r="BJ27" s="644"/>
      <c r="BK27" s="644"/>
      <c r="BL27" s="644"/>
      <c r="BM27" s="644"/>
      <c r="BN27" s="645"/>
      <c r="BO27" s="703">
        <v>100</v>
      </c>
      <c r="BP27" s="703"/>
      <c r="BQ27" s="703"/>
      <c r="BR27" s="703"/>
      <c r="BS27" s="649">
        <v>128466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3903054</v>
      </c>
      <c r="CS27" s="642"/>
      <c r="CT27" s="642"/>
      <c r="CU27" s="642"/>
      <c r="CV27" s="642"/>
      <c r="CW27" s="642"/>
      <c r="CX27" s="642"/>
      <c r="CY27" s="643"/>
      <c r="CZ27" s="646">
        <v>19.2</v>
      </c>
      <c r="DA27" s="675"/>
      <c r="DB27" s="675"/>
      <c r="DC27" s="676"/>
      <c r="DD27" s="649">
        <v>1209542</v>
      </c>
      <c r="DE27" s="642"/>
      <c r="DF27" s="642"/>
      <c r="DG27" s="642"/>
      <c r="DH27" s="642"/>
      <c r="DI27" s="642"/>
      <c r="DJ27" s="642"/>
      <c r="DK27" s="643"/>
      <c r="DL27" s="649">
        <v>1203976</v>
      </c>
      <c r="DM27" s="642"/>
      <c r="DN27" s="642"/>
      <c r="DO27" s="642"/>
      <c r="DP27" s="642"/>
      <c r="DQ27" s="642"/>
      <c r="DR27" s="642"/>
      <c r="DS27" s="642"/>
      <c r="DT27" s="642"/>
      <c r="DU27" s="642"/>
      <c r="DV27" s="643"/>
      <c r="DW27" s="646">
        <v>9.6999999999999993</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168</v>
      </c>
      <c r="AA28" s="703"/>
      <c r="AB28" s="703"/>
      <c r="AC28" s="703"/>
      <c r="AD28" s="704" t="s">
        <v>168</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3415324</v>
      </c>
      <c r="CS28" s="644"/>
      <c r="CT28" s="644"/>
      <c r="CU28" s="644"/>
      <c r="CV28" s="644"/>
      <c r="CW28" s="644"/>
      <c r="CX28" s="644"/>
      <c r="CY28" s="645"/>
      <c r="CZ28" s="646">
        <v>16.8</v>
      </c>
      <c r="DA28" s="675"/>
      <c r="DB28" s="675"/>
      <c r="DC28" s="676"/>
      <c r="DD28" s="649">
        <v>2446741</v>
      </c>
      <c r="DE28" s="644"/>
      <c r="DF28" s="644"/>
      <c r="DG28" s="644"/>
      <c r="DH28" s="644"/>
      <c r="DI28" s="644"/>
      <c r="DJ28" s="644"/>
      <c r="DK28" s="645"/>
      <c r="DL28" s="649">
        <v>2444526</v>
      </c>
      <c r="DM28" s="644"/>
      <c r="DN28" s="644"/>
      <c r="DO28" s="644"/>
      <c r="DP28" s="644"/>
      <c r="DQ28" s="644"/>
      <c r="DR28" s="644"/>
      <c r="DS28" s="644"/>
      <c r="DT28" s="644"/>
      <c r="DU28" s="644"/>
      <c r="DV28" s="645"/>
      <c r="DW28" s="646">
        <v>19.8</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1270390</v>
      </c>
      <c r="S29" s="644"/>
      <c r="T29" s="644"/>
      <c r="U29" s="644"/>
      <c r="V29" s="644"/>
      <c r="W29" s="644"/>
      <c r="X29" s="644"/>
      <c r="Y29" s="645"/>
      <c r="Z29" s="703">
        <v>6.1</v>
      </c>
      <c r="AA29" s="703"/>
      <c r="AB29" s="703"/>
      <c r="AC29" s="703"/>
      <c r="AD29" s="704" t="s">
        <v>228</v>
      </c>
      <c r="AE29" s="704"/>
      <c r="AF29" s="704"/>
      <c r="AG29" s="704"/>
      <c r="AH29" s="704"/>
      <c r="AI29" s="704"/>
      <c r="AJ29" s="704"/>
      <c r="AK29" s="704"/>
      <c r="AL29" s="646" t="s">
        <v>168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3414773</v>
      </c>
      <c r="CS29" s="642"/>
      <c r="CT29" s="642"/>
      <c r="CU29" s="642"/>
      <c r="CV29" s="642"/>
      <c r="CW29" s="642"/>
      <c r="CX29" s="642"/>
      <c r="CY29" s="643"/>
      <c r="CZ29" s="646">
        <v>16.8</v>
      </c>
      <c r="DA29" s="675"/>
      <c r="DB29" s="675"/>
      <c r="DC29" s="676"/>
      <c r="DD29" s="649">
        <v>2446190</v>
      </c>
      <c r="DE29" s="642"/>
      <c r="DF29" s="642"/>
      <c r="DG29" s="642"/>
      <c r="DH29" s="642"/>
      <c r="DI29" s="642"/>
      <c r="DJ29" s="642"/>
      <c r="DK29" s="643"/>
      <c r="DL29" s="649">
        <v>2443975</v>
      </c>
      <c r="DM29" s="642"/>
      <c r="DN29" s="642"/>
      <c r="DO29" s="642"/>
      <c r="DP29" s="642"/>
      <c r="DQ29" s="642"/>
      <c r="DR29" s="642"/>
      <c r="DS29" s="642"/>
      <c r="DT29" s="642"/>
      <c r="DU29" s="642"/>
      <c r="DV29" s="643"/>
      <c r="DW29" s="646">
        <v>19.7</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1281031</v>
      </c>
      <c r="S30" s="644"/>
      <c r="T30" s="644"/>
      <c r="U30" s="644"/>
      <c r="V30" s="644"/>
      <c r="W30" s="644"/>
      <c r="X30" s="644"/>
      <c r="Y30" s="645"/>
      <c r="Z30" s="703">
        <v>6.2</v>
      </c>
      <c r="AA30" s="703"/>
      <c r="AB30" s="703"/>
      <c r="AC30" s="703"/>
      <c r="AD30" s="704">
        <v>21462</v>
      </c>
      <c r="AE30" s="704"/>
      <c r="AF30" s="704"/>
      <c r="AG30" s="704"/>
      <c r="AH30" s="704"/>
      <c r="AI30" s="704"/>
      <c r="AJ30" s="704"/>
      <c r="AK30" s="704"/>
      <c r="AL30" s="646">
        <v>0.2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99.4</v>
      </c>
      <c r="BH30" s="722"/>
      <c r="BI30" s="722"/>
      <c r="BJ30" s="722"/>
      <c r="BK30" s="722"/>
      <c r="BL30" s="722"/>
      <c r="BM30" s="723">
        <v>97.4</v>
      </c>
      <c r="BN30" s="722"/>
      <c r="BO30" s="722"/>
      <c r="BP30" s="722"/>
      <c r="BQ30" s="724"/>
      <c r="BR30" s="721">
        <v>99.4</v>
      </c>
      <c r="BS30" s="722"/>
      <c r="BT30" s="722"/>
      <c r="BU30" s="722"/>
      <c r="BV30" s="722"/>
      <c r="BW30" s="722"/>
      <c r="BX30" s="723">
        <v>97.2</v>
      </c>
      <c r="BY30" s="722"/>
      <c r="BZ30" s="722"/>
      <c r="CA30" s="722"/>
      <c r="CB30" s="724"/>
      <c r="CD30" s="727"/>
      <c r="CE30" s="728"/>
      <c r="CF30" s="685" t="s">
        <v>304</v>
      </c>
      <c r="CG30" s="682"/>
      <c r="CH30" s="682"/>
      <c r="CI30" s="682"/>
      <c r="CJ30" s="682"/>
      <c r="CK30" s="682"/>
      <c r="CL30" s="682"/>
      <c r="CM30" s="682"/>
      <c r="CN30" s="682"/>
      <c r="CO30" s="682"/>
      <c r="CP30" s="682"/>
      <c r="CQ30" s="683"/>
      <c r="CR30" s="641">
        <v>3218052</v>
      </c>
      <c r="CS30" s="644"/>
      <c r="CT30" s="644"/>
      <c r="CU30" s="644"/>
      <c r="CV30" s="644"/>
      <c r="CW30" s="644"/>
      <c r="CX30" s="644"/>
      <c r="CY30" s="645"/>
      <c r="CZ30" s="646">
        <v>15.9</v>
      </c>
      <c r="DA30" s="675"/>
      <c r="DB30" s="675"/>
      <c r="DC30" s="676"/>
      <c r="DD30" s="649">
        <v>2255006</v>
      </c>
      <c r="DE30" s="644"/>
      <c r="DF30" s="644"/>
      <c r="DG30" s="644"/>
      <c r="DH30" s="644"/>
      <c r="DI30" s="644"/>
      <c r="DJ30" s="644"/>
      <c r="DK30" s="645"/>
      <c r="DL30" s="649">
        <v>2255006</v>
      </c>
      <c r="DM30" s="644"/>
      <c r="DN30" s="644"/>
      <c r="DO30" s="644"/>
      <c r="DP30" s="644"/>
      <c r="DQ30" s="644"/>
      <c r="DR30" s="644"/>
      <c r="DS30" s="644"/>
      <c r="DT30" s="644"/>
      <c r="DU30" s="644"/>
      <c r="DV30" s="645"/>
      <c r="DW30" s="646">
        <v>18.2</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1773</v>
      </c>
      <c r="S31" s="644"/>
      <c r="T31" s="644"/>
      <c r="U31" s="644"/>
      <c r="V31" s="644"/>
      <c r="W31" s="644"/>
      <c r="X31" s="644"/>
      <c r="Y31" s="645"/>
      <c r="Z31" s="703">
        <v>0</v>
      </c>
      <c r="AA31" s="703"/>
      <c r="AB31" s="703"/>
      <c r="AC31" s="703"/>
      <c r="AD31" s="704" t="s">
        <v>228</v>
      </c>
      <c r="AE31" s="704"/>
      <c r="AF31" s="704"/>
      <c r="AG31" s="704"/>
      <c r="AH31" s="704"/>
      <c r="AI31" s="704"/>
      <c r="AJ31" s="704"/>
      <c r="AK31" s="704"/>
      <c r="AL31" s="646" t="s">
        <v>131</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99.3</v>
      </c>
      <c r="BH31" s="642"/>
      <c r="BI31" s="642"/>
      <c r="BJ31" s="642"/>
      <c r="BK31" s="642"/>
      <c r="BL31" s="642"/>
      <c r="BM31" s="647">
        <v>97.1</v>
      </c>
      <c r="BN31" s="720"/>
      <c r="BO31" s="720"/>
      <c r="BP31" s="720"/>
      <c r="BQ31" s="681"/>
      <c r="BR31" s="719">
        <v>99.3</v>
      </c>
      <c r="BS31" s="642"/>
      <c r="BT31" s="642"/>
      <c r="BU31" s="642"/>
      <c r="BV31" s="642"/>
      <c r="BW31" s="642"/>
      <c r="BX31" s="647">
        <v>96.8</v>
      </c>
      <c r="BY31" s="720"/>
      <c r="BZ31" s="720"/>
      <c r="CA31" s="720"/>
      <c r="CB31" s="681"/>
      <c r="CD31" s="727"/>
      <c r="CE31" s="728"/>
      <c r="CF31" s="685" t="s">
        <v>308</v>
      </c>
      <c r="CG31" s="682"/>
      <c r="CH31" s="682"/>
      <c r="CI31" s="682"/>
      <c r="CJ31" s="682"/>
      <c r="CK31" s="682"/>
      <c r="CL31" s="682"/>
      <c r="CM31" s="682"/>
      <c r="CN31" s="682"/>
      <c r="CO31" s="682"/>
      <c r="CP31" s="682"/>
      <c r="CQ31" s="683"/>
      <c r="CR31" s="641">
        <v>196721</v>
      </c>
      <c r="CS31" s="642"/>
      <c r="CT31" s="642"/>
      <c r="CU31" s="642"/>
      <c r="CV31" s="642"/>
      <c r="CW31" s="642"/>
      <c r="CX31" s="642"/>
      <c r="CY31" s="643"/>
      <c r="CZ31" s="646">
        <v>1</v>
      </c>
      <c r="DA31" s="675"/>
      <c r="DB31" s="675"/>
      <c r="DC31" s="676"/>
      <c r="DD31" s="649">
        <v>191184</v>
      </c>
      <c r="DE31" s="642"/>
      <c r="DF31" s="642"/>
      <c r="DG31" s="642"/>
      <c r="DH31" s="642"/>
      <c r="DI31" s="642"/>
      <c r="DJ31" s="642"/>
      <c r="DK31" s="643"/>
      <c r="DL31" s="649">
        <v>188969</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639781</v>
      </c>
      <c r="S32" s="644"/>
      <c r="T32" s="644"/>
      <c r="U32" s="644"/>
      <c r="V32" s="644"/>
      <c r="W32" s="644"/>
      <c r="X32" s="644"/>
      <c r="Y32" s="645"/>
      <c r="Z32" s="703">
        <v>3.1</v>
      </c>
      <c r="AA32" s="703"/>
      <c r="AB32" s="703"/>
      <c r="AC32" s="703"/>
      <c r="AD32" s="704" t="s">
        <v>228</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99.5</v>
      </c>
      <c r="BH32" s="657"/>
      <c r="BI32" s="657"/>
      <c r="BJ32" s="657"/>
      <c r="BK32" s="657"/>
      <c r="BL32" s="657"/>
      <c r="BM32" s="701">
        <v>97.5</v>
      </c>
      <c r="BN32" s="657"/>
      <c r="BO32" s="657"/>
      <c r="BP32" s="657"/>
      <c r="BQ32" s="694"/>
      <c r="BR32" s="718">
        <v>99.5</v>
      </c>
      <c r="BS32" s="657"/>
      <c r="BT32" s="657"/>
      <c r="BU32" s="657"/>
      <c r="BV32" s="657"/>
      <c r="BW32" s="657"/>
      <c r="BX32" s="701">
        <v>97.5</v>
      </c>
      <c r="BY32" s="657"/>
      <c r="BZ32" s="657"/>
      <c r="CA32" s="657"/>
      <c r="CB32" s="694"/>
      <c r="CD32" s="729"/>
      <c r="CE32" s="730"/>
      <c r="CF32" s="685" t="s">
        <v>311</v>
      </c>
      <c r="CG32" s="682"/>
      <c r="CH32" s="682"/>
      <c r="CI32" s="682"/>
      <c r="CJ32" s="682"/>
      <c r="CK32" s="682"/>
      <c r="CL32" s="682"/>
      <c r="CM32" s="682"/>
      <c r="CN32" s="682"/>
      <c r="CO32" s="682"/>
      <c r="CP32" s="682"/>
      <c r="CQ32" s="683"/>
      <c r="CR32" s="641">
        <v>551</v>
      </c>
      <c r="CS32" s="644"/>
      <c r="CT32" s="644"/>
      <c r="CU32" s="644"/>
      <c r="CV32" s="644"/>
      <c r="CW32" s="644"/>
      <c r="CX32" s="644"/>
      <c r="CY32" s="645"/>
      <c r="CZ32" s="646">
        <v>0</v>
      </c>
      <c r="DA32" s="675"/>
      <c r="DB32" s="675"/>
      <c r="DC32" s="676"/>
      <c r="DD32" s="649">
        <v>551</v>
      </c>
      <c r="DE32" s="644"/>
      <c r="DF32" s="644"/>
      <c r="DG32" s="644"/>
      <c r="DH32" s="644"/>
      <c r="DI32" s="644"/>
      <c r="DJ32" s="644"/>
      <c r="DK32" s="645"/>
      <c r="DL32" s="649">
        <v>551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534749</v>
      </c>
      <c r="S33" s="644"/>
      <c r="T33" s="644"/>
      <c r="U33" s="644"/>
      <c r="V33" s="644"/>
      <c r="W33" s="644"/>
      <c r="X33" s="644"/>
      <c r="Y33" s="645"/>
      <c r="Z33" s="703">
        <v>2.6</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7666290</v>
      </c>
      <c r="CS33" s="642"/>
      <c r="CT33" s="642"/>
      <c r="CU33" s="642"/>
      <c r="CV33" s="642"/>
      <c r="CW33" s="642"/>
      <c r="CX33" s="642"/>
      <c r="CY33" s="643"/>
      <c r="CZ33" s="646">
        <v>37.799999999999997</v>
      </c>
      <c r="DA33" s="675"/>
      <c r="DB33" s="675"/>
      <c r="DC33" s="676"/>
      <c r="DD33" s="649">
        <v>5873867</v>
      </c>
      <c r="DE33" s="642"/>
      <c r="DF33" s="642"/>
      <c r="DG33" s="642"/>
      <c r="DH33" s="642"/>
      <c r="DI33" s="642"/>
      <c r="DJ33" s="642"/>
      <c r="DK33" s="643"/>
      <c r="DL33" s="649">
        <v>4719116</v>
      </c>
      <c r="DM33" s="642"/>
      <c r="DN33" s="642"/>
      <c r="DO33" s="642"/>
      <c r="DP33" s="642"/>
      <c r="DQ33" s="642"/>
      <c r="DR33" s="642"/>
      <c r="DS33" s="642"/>
      <c r="DT33" s="642"/>
      <c r="DU33" s="642"/>
      <c r="DV33" s="643"/>
      <c r="DW33" s="646">
        <v>38.1</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345141</v>
      </c>
      <c r="S34" s="644"/>
      <c r="T34" s="644"/>
      <c r="U34" s="644"/>
      <c r="V34" s="644"/>
      <c r="W34" s="644"/>
      <c r="X34" s="644"/>
      <c r="Y34" s="645"/>
      <c r="Z34" s="703">
        <v>1.7</v>
      </c>
      <c r="AA34" s="703"/>
      <c r="AB34" s="703"/>
      <c r="AC34" s="703"/>
      <c r="AD34" s="704">
        <v>538</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3429149</v>
      </c>
      <c r="CS34" s="644"/>
      <c r="CT34" s="644"/>
      <c r="CU34" s="644"/>
      <c r="CV34" s="644"/>
      <c r="CW34" s="644"/>
      <c r="CX34" s="644"/>
      <c r="CY34" s="645"/>
      <c r="CZ34" s="646">
        <v>16.899999999999999</v>
      </c>
      <c r="DA34" s="675"/>
      <c r="DB34" s="675"/>
      <c r="DC34" s="676"/>
      <c r="DD34" s="649">
        <v>2165052</v>
      </c>
      <c r="DE34" s="644"/>
      <c r="DF34" s="644"/>
      <c r="DG34" s="644"/>
      <c r="DH34" s="644"/>
      <c r="DI34" s="644"/>
      <c r="DJ34" s="644"/>
      <c r="DK34" s="645"/>
      <c r="DL34" s="649">
        <v>1846469</v>
      </c>
      <c r="DM34" s="644"/>
      <c r="DN34" s="644"/>
      <c r="DO34" s="644"/>
      <c r="DP34" s="644"/>
      <c r="DQ34" s="644"/>
      <c r="DR34" s="644"/>
      <c r="DS34" s="644"/>
      <c r="DT34" s="644"/>
      <c r="DU34" s="644"/>
      <c r="DV34" s="645"/>
      <c r="DW34" s="646">
        <v>14.9</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1408211</v>
      </c>
      <c r="S35" s="644"/>
      <c r="T35" s="644"/>
      <c r="U35" s="644"/>
      <c r="V35" s="644"/>
      <c r="W35" s="644"/>
      <c r="X35" s="644"/>
      <c r="Y35" s="645"/>
      <c r="Z35" s="703">
        <v>6.8</v>
      </c>
      <c r="AA35" s="703"/>
      <c r="AB35" s="703"/>
      <c r="AC35" s="703"/>
      <c r="AD35" s="704" t="s">
        <v>168</v>
      </c>
      <c r="AE35" s="704"/>
      <c r="AF35" s="704"/>
      <c r="AG35" s="704"/>
      <c r="AH35" s="704"/>
      <c r="AI35" s="704"/>
      <c r="AJ35" s="704"/>
      <c r="AK35" s="704"/>
      <c r="AL35" s="646" t="s">
        <v>168</v>
      </c>
      <c r="AM35" s="647"/>
      <c r="AN35" s="647"/>
      <c r="AO35" s="705"/>
      <c r="AP35" s="214"/>
      <c r="AQ35" s="709" t="s">
        <v>319</v>
      </c>
      <c r="AR35" s="710"/>
      <c r="AS35" s="710"/>
      <c r="AT35" s="710"/>
      <c r="AU35" s="710"/>
      <c r="AV35" s="710"/>
      <c r="AW35" s="710"/>
      <c r="AX35" s="710"/>
      <c r="AY35" s="711"/>
      <c r="AZ35" s="706">
        <v>2264079</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215327</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90565</v>
      </c>
      <c r="CS35" s="642"/>
      <c r="CT35" s="642"/>
      <c r="CU35" s="642"/>
      <c r="CV35" s="642"/>
      <c r="CW35" s="642"/>
      <c r="CX35" s="642"/>
      <c r="CY35" s="643"/>
      <c r="CZ35" s="646">
        <v>0.4</v>
      </c>
      <c r="DA35" s="675"/>
      <c r="DB35" s="675"/>
      <c r="DC35" s="676"/>
      <c r="DD35" s="649">
        <v>72321</v>
      </c>
      <c r="DE35" s="642"/>
      <c r="DF35" s="642"/>
      <c r="DG35" s="642"/>
      <c r="DH35" s="642"/>
      <c r="DI35" s="642"/>
      <c r="DJ35" s="642"/>
      <c r="DK35" s="643"/>
      <c r="DL35" s="649">
        <v>69462</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228</v>
      </c>
      <c r="AA36" s="703"/>
      <c r="AB36" s="703"/>
      <c r="AC36" s="703"/>
      <c r="AD36" s="704" t="s">
        <v>168</v>
      </c>
      <c r="AE36" s="704"/>
      <c r="AF36" s="704"/>
      <c r="AG36" s="704"/>
      <c r="AH36" s="704"/>
      <c r="AI36" s="704"/>
      <c r="AJ36" s="704"/>
      <c r="AK36" s="704"/>
      <c r="AL36" s="646" t="s">
        <v>131</v>
      </c>
      <c r="AM36" s="647"/>
      <c r="AN36" s="647"/>
      <c r="AO36" s="705"/>
      <c r="AQ36" s="678" t="s">
        <v>323</v>
      </c>
      <c r="AR36" s="679"/>
      <c r="AS36" s="679"/>
      <c r="AT36" s="679"/>
      <c r="AU36" s="679"/>
      <c r="AV36" s="679"/>
      <c r="AW36" s="679"/>
      <c r="AX36" s="679"/>
      <c r="AY36" s="680"/>
      <c r="AZ36" s="641">
        <v>713818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188548</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2199106</v>
      </c>
      <c r="CS36" s="644"/>
      <c r="CT36" s="644"/>
      <c r="CU36" s="644"/>
      <c r="CV36" s="644"/>
      <c r="CW36" s="644"/>
      <c r="CX36" s="644"/>
      <c r="CY36" s="645"/>
      <c r="CZ36" s="646">
        <v>10.8</v>
      </c>
      <c r="DA36" s="675"/>
      <c r="DB36" s="675"/>
      <c r="DC36" s="676"/>
      <c r="DD36" s="649">
        <v>1943101</v>
      </c>
      <c r="DE36" s="644"/>
      <c r="DF36" s="644"/>
      <c r="DG36" s="644"/>
      <c r="DH36" s="644"/>
      <c r="DI36" s="644"/>
      <c r="DJ36" s="644"/>
      <c r="DK36" s="645"/>
      <c r="DL36" s="649">
        <v>1532468</v>
      </c>
      <c r="DM36" s="644"/>
      <c r="DN36" s="644"/>
      <c r="DO36" s="644"/>
      <c r="DP36" s="644"/>
      <c r="DQ36" s="644"/>
      <c r="DR36" s="644"/>
      <c r="DS36" s="644"/>
      <c r="DT36" s="644"/>
      <c r="DU36" s="644"/>
      <c r="DV36" s="645"/>
      <c r="DW36" s="646">
        <v>12.4</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784511</v>
      </c>
      <c r="S37" s="644"/>
      <c r="T37" s="644"/>
      <c r="U37" s="644"/>
      <c r="V37" s="644"/>
      <c r="W37" s="644"/>
      <c r="X37" s="644"/>
      <c r="Y37" s="645"/>
      <c r="Z37" s="703">
        <v>3.8</v>
      </c>
      <c r="AA37" s="703"/>
      <c r="AB37" s="703"/>
      <c r="AC37" s="703"/>
      <c r="AD37" s="704" t="s">
        <v>168</v>
      </c>
      <c r="AE37" s="704"/>
      <c r="AF37" s="704"/>
      <c r="AG37" s="704"/>
      <c r="AH37" s="704"/>
      <c r="AI37" s="704"/>
      <c r="AJ37" s="704"/>
      <c r="AK37" s="704"/>
      <c r="AL37" s="646" t="s">
        <v>228</v>
      </c>
      <c r="AM37" s="647"/>
      <c r="AN37" s="647"/>
      <c r="AO37" s="705"/>
      <c r="AQ37" s="678" t="s">
        <v>327</v>
      </c>
      <c r="AR37" s="679"/>
      <c r="AS37" s="679"/>
      <c r="AT37" s="679"/>
      <c r="AU37" s="679"/>
      <c r="AV37" s="679"/>
      <c r="AW37" s="679"/>
      <c r="AX37" s="679"/>
      <c r="AY37" s="680"/>
      <c r="AZ37" s="641">
        <v>56946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6041</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728191</v>
      </c>
      <c r="CS37" s="642"/>
      <c r="CT37" s="642"/>
      <c r="CU37" s="642"/>
      <c r="CV37" s="642"/>
      <c r="CW37" s="642"/>
      <c r="CX37" s="642"/>
      <c r="CY37" s="643"/>
      <c r="CZ37" s="646">
        <v>3.6</v>
      </c>
      <c r="DA37" s="675"/>
      <c r="DB37" s="675"/>
      <c r="DC37" s="676"/>
      <c r="DD37" s="649">
        <v>728191</v>
      </c>
      <c r="DE37" s="642"/>
      <c r="DF37" s="642"/>
      <c r="DG37" s="642"/>
      <c r="DH37" s="642"/>
      <c r="DI37" s="642"/>
      <c r="DJ37" s="642"/>
      <c r="DK37" s="643"/>
      <c r="DL37" s="649">
        <v>713703</v>
      </c>
      <c r="DM37" s="642"/>
      <c r="DN37" s="642"/>
      <c r="DO37" s="642"/>
      <c r="DP37" s="642"/>
      <c r="DQ37" s="642"/>
      <c r="DR37" s="642"/>
      <c r="DS37" s="642"/>
      <c r="DT37" s="642"/>
      <c r="DU37" s="642"/>
      <c r="DV37" s="643"/>
      <c r="DW37" s="646">
        <v>5.8</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20729782</v>
      </c>
      <c r="S38" s="693"/>
      <c r="T38" s="693"/>
      <c r="U38" s="693"/>
      <c r="V38" s="693"/>
      <c r="W38" s="693"/>
      <c r="X38" s="693"/>
      <c r="Y38" s="698"/>
      <c r="Z38" s="699">
        <v>100</v>
      </c>
      <c r="AA38" s="699"/>
      <c r="AB38" s="699"/>
      <c r="AC38" s="699"/>
      <c r="AD38" s="700">
        <v>11591493</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30000</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10069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1488352</v>
      </c>
      <c r="CS38" s="644"/>
      <c r="CT38" s="644"/>
      <c r="CU38" s="644"/>
      <c r="CV38" s="644"/>
      <c r="CW38" s="644"/>
      <c r="CX38" s="644"/>
      <c r="CY38" s="645"/>
      <c r="CZ38" s="646">
        <v>7.3</v>
      </c>
      <c r="DA38" s="675"/>
      <c r="DB38" s="675"/>
      <c r="DC38" s="676"/>
      <c r="DD38" s="649">
        <v>1244590</v>
      </c>
      <c r="DE38" s="644"/>
      <c r="DF38" s="644"/>
      <c r="DG38" s="644"/>
      <c r="DH38" s="644"/>
      <c r="DI38" s="644"/>
      <c r="DJ38" s="644"/>
      <c r="DK38" s="645"/>
      <c r="DL38" s="649">
        <v>1207592</v>
      </c>
      <c r="DM38" s="644"/>
      <c r="DN38" s="644"/>
      <c r="DO38" s="644"/>
      <c r="DP38" s="644"/>
      <c r="DQ38" s="644"/>
      <c r="DR38" s="644"/>
      <c r="DS38" s="644"/>
      <c r="DT38" s="644"/>
      <c r="DU38" s="644"/>
      <c r="DV38" s="645"/>
      <c r="DW38" s="646">
        <v>9.8000000000000007</v>
      </c>
      <c r="DX38" s="675"/>
      <c r="DY38" s="675"/>
      <c r="DZ38" s="675"/>
      <c r="EA38" s="675"/>
      <c r="EB38" s="675"/>
      <c r="EC38" s="677"/>
    </row>
    <row r="39" spans="2:133" ht="11.25" customHeight="1">
      <c r="AQ39" s="678" t="s">
        <v>334</v>
      </c>
      <c r="AR39" s="679"/>
      <c r="AS39" s="679"/>
      <c r="AT39" s="679"/>
      <c r="AU39" s="679"/>
      <c r="AV39" s="679"/>
      <c r="AW39" s="679"/>
      <c r="AX39" s="679"/>
      <c r="AY39" s="680"/>
      <c r="AZ39" s="641">
        <v>4963</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334015</v>
      </c>
      <c r="CS39" s="642"/>
      <c r="CT39" s="642"/>
      <c r="CU39" s="642"/>
      <c r="CV39" s="642"/>
      <c r="CW39" s="642"/>
      <c r="CX39" s="642"/>
      <c r="CY39" s="643"/>
      <c r="CZ39" s="646">
        <v>1.6</v>
      </c>
      <c r="DA39" s="675"/>
      <c r="DB39" s="675"/>
      <c r="DC39" s="676"/>
      <c r="DD39" s="649">
        <v>325000</v>
      </c>
      <c r="DE39" s="642"/>
      <c r="DF39" s="642"/>
      <c r="DG39" s="642"/>
      <c r="DH39" s="642"/>
      <c r="DI39" s="642"/>
      <c r="DJ39" s="642"/>
      <c r="DK39" s="643"/>
      <c r="DL39" s="649" t="s">
        <v>228</v>
      </c>
      <c r="DM39" s="642"/>
      <c r="DN39" s="642"/>
      <c r="DO39" s="642"/>
      <c r="DP39" s="642"/>
      <c r="DQ39" s="642"/>
      <c r="DR39" s="642"/>
      <c r="DS39" s="642"/>
      <c r="DT39" s="642"/>
      <c r="DU39" s="642"/>
      <c r="DV39" s="643"/>
      <c r="DW39" s="646" t="s">
        <v>228</v>
      </c>
      <c r="DX39" s="675"/>
      <c r="DY39" s="675"/>
      <c r="DZ39" s="675"/>
      <c r="EA39" s="675"/>
      <c r="EB39" s="675"/>
      <c r="EC39" s="677"/>
    </row>
    <row r="40" spans="2:133" ht="11.25" customHeight="1">
      <c r="AQ40" s="678" t="s">
        <v>338</v>
      </c>
      <c r="AR40" s="679"/>
      <c r="AS40" s="679"/>
      <c r="AT40" s="679"/>
      <c r="AU40" s="679"/>
      <c r="AV40" s="679"/>
      <c r="AW40" s="679"/>
      <c r="AX40" s="679"/>
      <c r="AY40" s="680"/>
      <c r="AZ40" s="641">
        <v>322595</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125103</v>
      </c>
      <c r="CS40" s="644"/>
      <c r="CT40" s="644"/>
      <c r="CU40" s="644"/>
      <c r="CV40" s="644"/>
      <c r="CW40" s="644"/>
      <c r="CX40" s="644"/>
      <c r="CY40" s="645"/>
      <c r="CZ40" s="646">
        <v>0.6</v>
      </c>
      <c r="DA40" s="675"/>
      <c r="DB40" s="675"/>
      <c r="DC40" s="676"/>
      <c r="DD40" s="649">
        <v>123803</v>
      </c>
      <c r="DE40" s="644"/>
      <c r="DF40" s="644"/>
      <c r="DG40" s="644"/>
      <c r="DH40" s="644"/>
      <c r="DI40" s="644"/>
      <c r="DJ40" s="644"/>
      <c r="DK40" s="645"/>
      <c r="DL40" s="649">
        <v>63125</v>
      </c>
      <c r="DM40" s="644"/>
      <c r="DN40" s="644"/>
      <c r="DO40" s="644"/>
      <c r="DP40" s="644"/>
      <c r="DQ40" s="644"/>
      <c r="DR40" s="644"/>
      <c r="DS40" s="644"/>
      <c r="DT40" s="644"/>
      <c r="DU40" s="644"/>
      <c r="DV40" s="645"/>
      <c r="DW40" s="646">
        <v>0.5</v>
      </c>
      <c r="DX40" s="675"/>
      <c r="DY40" s="675"/>
      <c r="DZ40" s="675"/>
      <c r="EA40" s="675"/>
      <c r="EB40" s="675"/>
      <c r="EC40" s="677"/>
    </row>
    <row r="41" spans="2:133" ht="11.25" customHeight="1">
      <c r="AQ41" s="690" t="s">
        <v>341</v>
      </c>
      <c r="AR41" s="691"/>
      <c r="AS41" s="691"/>
      <c r="AT41" s="691"/>
      <c r="AU41" s="691"/>
      <c r="AV41" s="691"/>
      <c r="AW41" s="691"/>
      <c r="AX41" s="691"/>
      <c r="AY41" s="692"/>
      <c r="AZ41" s="656">
        <v>1135757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228</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1603637</v>
      </c>
      <c r="CS42" s="644"/>
      <c r="CT42" s="644"/>
      <c r="CU42" s="644"/>
      <c r="CV42" s="644"/>
      <c r="CW42" s="644"/>
      <c r="CX42" s="644"/>
      <c r="CY42" s="645"/>
      <c r="CZ42" s="646">
        <v>7.9</v>
      </c>
      <c r="DA42" s="647"/>
      <c r="DB42" s="647"/>
      <c r="DC42" s="648"/>
      <c r="DD42" s="649">
        <v>666247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117969</v>
      </c>
      <c r="CS43" s="642"/>
      <c r="CT43" s="642"/>
      <c r="CU43" s="642"/>
      <c r="CV43" s="642"/>
      <c r="CW43" s="642"/>
      <c r="CX43" s="642"/>
      <c r="CY43" s="643"/>
      <c r="CZ43" s="646">
        <v>0.6</v>
      </c>
      <c r="DA43" s="675"/>
      <c r="DB43" s="675"/>
      <c r="DC43" s="676"/>
      <c r="DD43" s="649">
        <v>117969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300</v>
      </c>
      <c r="CE44" s="670"/>
      <c r="CF44" s="638" t="s">
        <v>349</v>
      </c>
      <c r="CG44" s="639"/>
      <c r="CH44" s="639"/>
      <c r="CI44" s="639"/>
      <c r="CJ44" s="639"/>
      <c r="CK44" s="639"/>
      <c r="CL44" s="639"/>
      <c r="CM44" s="639"/>
      <c r="CN44" s="639"/>
      <c r="CO44" s="639"/>
      <c r="CP44" s="639"/>
      <c r="CQ44" s="640"/>
      <c r="CR44" s="641">
        <v>1603637</v>
      </c>
      <c r="CS44" s="644"/>
      <c r="CT44" s="644"/>
      <c r="CU44" s="644"/>
      <c r="CV44" s="644"/>
      <c r="CW44" s="644"/>
      <c r="CX44" s="644"/>
      <c r="CY44" s="645"/>
      <c r="CZ44" s="646">
        <v>7.9</v>
      </c>
      <c r="DA44" s="647"/>
      <c r="DB44" s="647"/>
      <c r="DC44" s="648"/>
      <c r="DD44" s="649">
        <v>666247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291633</v>
      </c>
      <c r="CS45" s="642"/>
      <c r="CT45" s="642"/>
      <c r="CU45" s="642"/>
      <c r="CV45" s="642"/>
      <c r="CW45" s="642"/>
      <c r="CX45" s="642"/>
      <c r="CY45" s="643"/>
      <c r="CZ45" s="646">
        <v>1.4</v>
      </c>
      <c r="DA45" s="675"/>
      <c r="DB45" s="675"/>
      <c r="DC45" s="676"/>
      <c r="DD45" s="649">
        <v>39765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1295269</v>
      </c>
      <c r="CS46" s="644"/>
      <c r="CT46" s="644"/>
      <c r="CU46" s="644"/>
      <c r="CV46" s="644"/>
      <c r="CW46" s="644"/>
      <c r="CX46" s="644"/>
      <c r="CY46" s="645"/>
      <c r="CZ46" s="646">
        <v>6.4</v>
      </c>
      <c r="DA46" s="647"/>
      <c r="DB46" s="647"/>
      <c r="DC46" s="648"/>
      <c r="DD46" s="649">
        <v>622947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t="s">
        <v>131</v>
      </c>
      <c r="CS47" s="642"/>
      <c r="CT47" s="642"/>
      <c r="CU47" s="642"/>
      <c r="CV47" s="642"/>
      <c r="CW47" s="642"/>
      <c r="CX47" s="642"/>
      <c r="CY47" s="643"/>
      <c r="CZ47" s="646" t="s">
        <v>168</v>
      </c>
      <c r="DA47" s="675"/>
      <c r="DB47" s="675"/>
      <c r="DC47" s="676"/>
      <c r="DD47" s="649" t="s">
        <v>228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20299016</v>
      </c>
      <c r="CS49" s="657"/>
      <c r="CT49" s="657"/>
      <c r="CU49" s="657"/>
      <c r="CV49" s="657"/>
      <c r="CW49" s="657"/>
      <c r="CX49" s="657"/>
      <c r="CY49" s="658"/>
      <c r="CZ49" s="659">
        <v>100</v>
      </c>
      <c r="DA49" s="660"/>
      <c r="DB49" s="660"/>
      <c r="DC49" s="661"/>
      <c r="DD49" s="662">
        <v>13545771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6y3+9K9KsXv3lO/G1bjMJNrK1zWDbTM/NQqHFcLYXpuGjWF1rk47NbqrE6e5vYYSSTJ/grl3x8m7hzdt3Y/b2A==" saltValue="BT80K1dkSpWlepK6Iiae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 zoomScale="90" zoomScaleNormal="9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19903</v>
      </c>
      <c r="R7" s="1174"/>
      <c r="S7" s="1174"/>
      <c r="T7" s="1174"/>
      <c r="U7" s="1174"/>
      <c r="V7" s="1174">
        <v>19473</v>
      </c>
      <c r="W7" s="1174"/>
      <c r="X7" s="1174"/>
      <c r="Y7" s="1174"/>
      <c r="Z7" s="1174"/>
      <c r="AA7" s="1174">
        <v>430</v>
      </c>
      <c r="AB7" s="1174"/>
      <c r="AC7" s="1174"/>
      <c r="AD7" s="1174"/>
      <c r="AE7" s="1175"/>
      <c r="AF7" s="1176">
        <v>410</v>
      </c>
      <c r="AG7" s="1177"/>
      <c r="AH7" s="1177"/>
      <c r="AI7" s="1177"/>
      <c r="AJ7" s="1178"/>
      <c r="AK7" s="1160">
        <v>1019</v>
      </c>
      <c r="AL7" s="1161"/>
      <c r="AM7" s="1161"/>
      <c r="AN7" s="1161"/>
      <c r="AO7" s="1161"/>
      <c r="AP7" s="1161">
        <v>26888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580</v>
      </c>
      <c r="BT7" s="1165"/>
      <c r="BU7" s="1165"/>
      <c r="BV7" s="1165"/>
      <c r="BW7" s="1165"/>
      <c r="BX7" s="1165"/>
      <c r="BY7" s="1165"/>
      <c r="BZ7" s="1165"/>
      <c r="CA7" s="1165"/>
      <c r="CB7" s="1165"/>
      <c r="CC7" s="1165"/>
      <c r="CD7" s="1165"/>
      <c r="CE7" s="1165"/>
      <c r="CF7" s="1165"/>
      <c r="CG7" s="1166"/>
      <c r="CH7" s="1157">
        <v>9</v>
      </c>
      <c r="CI7" s="1158"/>
      <c r="CJ7" s="1158"/>
      <c r="CK7" s="1158"/>
      <c r="CL7" s="1159"/>
      <c r="CM7" s="1157">
        <v>118</v>
      </c>
      <c r="CN7" s="1158"/>
      <c r="CO7" s="1158"/>
      <c r="CP7" s="1158"/>
      <c r="CQ7" s="1159"/>
      <c r="CR7" s="1157">
        <v>40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75</v>
      </c>
      <c r="R8" s="1113"/>
      <c r="S8" s="1113"/>
      <c r="T8" s="1113"/>
      <c r="U8" s="1113"/>
      <c r="V8" s="1113">
        <v>75</v>
      </c>
      <c r="W8" s="1113"/>
      <c r="X8" s="1113"/>
      <c r="Y8" s="1113"/>
      <c r="Z8" s="1113"/>
      <c r="AA8" s="1113" t="s">
        <v>568</v>
      </c>
      <c r="AB8" s="1113"/>
      <c r="AC8" s="1113"/>
      <c r="AD8" s="1113"/>
      <c r="AE8" s="1114"/>
      <c r="AF8" s="1088" t="s">
        <v>168</v>
      </c>
      <c r="AG8" s="1089"/>
      <c r="AH8" s="1089"/>
      <c r="AI8" s="1089"/>
      <c r="AJ8" s="1090"/>
      <c r="AK8" s="1155" t="s">
        <v>571</v>
      </c>
      <c r="AL8" s="1156"/>
      <c r="AM8" s="1156"/>
      <c r="AN8" s="1156"/>
      <c r="AO8" s="1156"/>
      <c r="AP8" s="1156" t="s">
        <v>567</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379</v>
      </c>
      <c r="C9" s="1107"/>
      <c r="D9" s="1107"/>
      <c r="E9" s="1107"/>
      <c r="F9" s="1107"/>
      <c r="G9" s="1107"/>
      <c r="H9" s="1107"/>
      <c r="I9" s="1107"/>
      <c r="J9" s="1107"/>
      <c r="K9" s="1107"/>
      <c r="L9" s="1107"/>
      <c r="M9" s="1107"/>
      <c r="N9" s="1107"/>
      <c r="O9" s="1107"/>
      <c r="P9" s="1108"/>
      <c r="Q9" s="1112">
        <v>27</v>
      </c>
      <c r="R9" s="1113"/>
      <c r="S9" s="1113"/>
      <c r="T9" s="1113"/>
      <c r="U9" s="1113"/>
      <c r="V9" s="1113">
        <v>26</v>
      </c>
      <c r="W9" s="1113"/>
      <c r="X9" s="1113"/>
      <c r="Y9" s="1113"/>
      <c r="Z9" s="1113"/>
      <c r="AA9" s="1113">
        <v>1</v>
      </c>
      <c r="AB9" s="1113"/>
      <c r="AC9" s="1113"/>
      <c r="AD9" s="1113"/>
      <c r="AE9" s="1114"/>
      <c r="AF9" s="1088">
        <v>1</v>
      </c>
      <c r="AG9" s="1089"/>
      <c r="AH9" s="1089"/>
      <c r="AI9" s="1089"/>
      <c r="AJ9" s="1090"/>
      <c r="AK9" s="1155">
        <v>11</v>
      </c>
      <c r="AL9" s="1156"/>
      <c r="AM9" s="1156"/>
      <c r="AN9" s="1156"/>
      <c r="AO9" s="1156"/>
      <c r="AP9" s="1156" t="s">
        <v>567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t="s">
        <v>380</v>
      </c>
      <c r="C10" s="1107"/>
      <c r="D10" s="1107"/>
      <c r="E10" s="1107"/>
      <c r="F10" s="1107"/>
      <c r="G10" s="1107"/>
      <c r="H10" s="1107"/>
      <c r="I10" s="1107"/>
      <c r="J10" s="1107"/>
      <c r="K10" s="1107"/>
      <c r="L10" s="1107"/>
      <c r="M10" s="1107"/>
      <c r="N10" s="1107"/>
      <c r="O10" s="1107"/>
      <c r="P10" s="1108"/>
      <c r="Q10" s="1112">
        <v>14</v>
      </c>
      <c r="R10" s="1113"/>
      <c r="S10" s="1113"/>
      <c r="T10" s="1113"/>
      <c r="U10" s="1113"/>
      <c r="V10" s="1113">
        <v>14</v>
      </c>
      <c r="W10" s="1113"/>
      <c r="X10" s="1113"/>
      <c r="Y10" s="1113"/>
      <c r="Z10" s="1113"/>
      <c r="AA10" s="1113">
        <v>0</v>
      </c>
      <c r="AB10" s="1113"/>
      <c r="AC10" s="1113"/>
      <c r="AD10" s="1113"/>
      <c r="AE10" s="1114"/>
      <c r="AF10" s="1088">
        <v>0</v>
      </c>
      <c r="AG10" s="1089"/>
      <c r="AH10" s="1089"/>
      <c r="AI10" s="1089"/>
      <c r="AJ10" s="1090"/>
      <c r="AK10" s="1155">
        <v>3</v>
      </c>
      <c r="AL10" s="1156"/>
      <c r="AM10" s="1156"/>
      <c r="AN10" s="1156"/>
      <c r="AO10" s="1156"/>
      <c r="AP10" s="1156" t="s">
        <v>567</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t="s">
        <v>381</v>
      </c>
      <c r="C11" s="1107"/>
      <c r="D11" s="1107"/>
      <c r="E11" s="1107"/>
      <c r="F11" s="1107"/>
      <c r="G11" s="1107"/>
      <c r="H11" s="1107"/>
      <c r="I11" s="1107"/>
      <c r="J11" s="1107"/>
      <c r="K11" s="1107"/>
      <c r="L11" s="1107"/>
      <c r="M11" s="1107"/>
      <c r="N11" s="1107"/>
      <c r="O11" s="1107"/>
      <c r="P11" s="1108"/>
      <c r="Q11" s="1112">
        <v>1343</v>
      </c>
      <c r="R11" s="1113"/>
      <c r="S11" s="1113"/>
      <c r="T11" s="1113"/>
      <c r="U11" s="1113"/>
      <c r="V11" s="1113">
        <v>1343</v>
      </c>
      <c r="W11" s="1113"/>
      <c r="X11" s="1113"/>
      <c r="Y11" s="1113"/>
      <c r="Z11" s="1113"/>
      <c r="AA11" s="1113" t="s">
        <v>567</v>
      </c>
      <c r="AB11" s="1113"/>
      <c r="AC11" s="1113"/>
      <c r="AD11" s="1113"/>
      <c r="AE11" s="1114"/>
      <c r="AF11" s="1088" t="s">
        <v>168</v>
      </c>
      <c r="AG11" s="1089"/>
      <c r="AH11" s="1089"/>
      <c r="AI11" s="1089"/>
      <c r="AJ11" s="1090"/>
      <c r="AK11" s="1155">
        <v>124</v>
      </c>
      <c r="AL11" s="1156"/>
      <c r="AM11" s="1156"/>
      <c r="AN11" s="1156"/>
      <c r="AO11" s="1156"/>
      <c r="AP11" s="1156">
        <v>237</v>
      </c>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20730</v>
      </c>
      <c r="R23" s="1138"/>
      <c r="S23" s="1138"/>
      <c r="T23" s="1138"/>
      <c r="U23" s="1138"/>
      <c r="V23" s="1138">
        <v>20299</v>
      </c>
      <c r="W23" s="1138"/>
      <c r="X23" s="1138"/>
      <c r="Y23" s="1138"/>
      <c r="Z23" s="1138"/>
      <c r="AA23" s="1138">
        <v>431</v>
      </c>
      <c r="AB23" s="1138"/>
      <c r="AC23" s="1138"/>
      <c r="AD23" s="1138"/>
      <c r="AE23" s="1139"/>
      <c r="AF23" s="1140">
        <v>411</v>
      </c>
      <c r="AG23" s="1138"/>
      <c r="AH23" s="1138"/>
      <c r="AI23" s="1138"/>
      <c r="AJ23" s="1141"/>
      <c r="AK23" s="1142"/>
      <c r="AL23" s="1143"/>
      <c r="AM23" s="1143"/>
      <c r="AN23" s="1143"/>
      <c r="AO23" s="1143"/>
      <c r="AP23" s="1138">
        <v>27125</v>
      </c>
      <c r="AQ23" s="1138"/>
      <c r="AR23" s="1138"/>
      <c r="AS23" s="1138"/>
      <c r="AT23" s="1138"/>
      <c r="AU23" s="1144"/>
      <c r="AV23" s="1144"/>
      <c r="AW23" s="1144"/>
      <c r="AX23" s="1144"/>
      <c r="AY23" s="1145"/>
      <c r="AZ23" s="1134" t="s">
        <v>168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5608</v>
      </c>
      <c r="R28" s="1123"/>
      <c r="S28" s="1123"/>
      <c r="T28" s="1123"/>
      <c r="U28" s="1123"/>
      <c r="V28" s="1123">
        <v>5393</v>
      </c>
      <c r="W28" s="1123"/>
      <c r="X28" s="1123"/>
      <c r="Y28" s="1123"/>
      <c r="Z28" s="1123"/>
      <c r="AA28" s="1123">
        <v>215</v>
      </c>
      <c r="AB28" s="1123"/>
      <c r="AC28" s="1123"/>
      <c r="AD28" s="1123"/>
      <c r="AE28" s="1124"/>
      <c r="AF28" s="1125">
        <v>215</v>
      </c>
      <c r="AG28" s="1123"/>
      <c r="AH28" s="1123"/>
      <c r="AI28" s="1123"/>
      <c r="AJ28" s="1126"/>
      <c r="AK28" s="1127">
        <v>373</v>
      </c>
      <c r="AL28" s="1115"/>
      <c r="AM28" s="1115"/>
      <c r="AN28" s="1115"/>
      <c r="AO28" s="1115"/>
      <c r="AP28" s="1115" t="s">
        <v>567</v>
      </c>
      <c r="AQ28" s="1115"/>
      <c r="AR28" s="1115"/>
      <c r="AS28" s="1115"/>
      <c r="AT28" s="1115"/>
      <c r="AU28" s="1115" t="s">
        <v>567</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568</v>
      </c>
      <c r="R29" s="1113"/>
      <c r="S29" s="1113"/>
      <c r="T29" s="1113"/>
      <c r="U29" s="1113"/>
      <c r="V29" s="1113">
        <v>554</v>
      </c>
      <c r="W29" s="1113"/>
      <c r="X29" s="1113"/>
      <c r="Y29" s="1113"/>
      <c r="Z29" s="1113"/>
      <c r="AA29" s="1113">
        <v>14</v>
      </c>
      <c r="AB29" s="1113"/>
      <c r="AC29" s="1113"/>
      <c r="AD29" s="1113"/>
      <c r="AE29" s="1114"/>
      <c r="AF29" s="1088">
        <v>14</v>
      </c>
      <c r="AG29" s="1089"/>
      <c r="AH29" s="1089"/>
      <c r="AI29" s="1089"/>
      <c r="AJ29" s="1090"/>
      <c r="AK29" s="1049">
        <v>105</v>
      </c>
      <c r="AL29" s="1040"/>
      <c r="AM29" s="1040"/>
      <c r="AN29" s="1040"/>
      <c r="AO29" s="1040"/>
      <c r="AP29" s="1040" t="s">
        <v>567</v>
      </c>
      <c r="AQ29" s="1040"/>
      <c r="AR29" s="1040"/>
      <c r="AS29" s="1040"/>
      <c r="AT29" s="1040"/>
      <c r="AU29" s="1040" t="s">
        <v>567</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3985</v>
      </c>
      <c r="R30" s="1113"/>
      <c r="S30" s="1113"/>
      <c r="T30" s="1113"/>
      <c r="U30" s="1113"/>
      <c r="V30" s="1113">
        <v>3810</v>
      </c>
      <c r="W30" s="1113"/>
      <c r="X30" s="1113"/>
      <c r="Y30" s="1113"/>
      <c r="Z30" s="1113"/>
      <c r="AA30" s="1113">
        <v>175</v>
      </c>
      <c r="AB30" s="1113"/>
      <c r="AC30" s="1113"/>
      <c r="AD30" s="1113"/>
      <c r="AE30" s="1114"/>
      <c r="AF30" s="1088">
        <v>175</v>
      </c>
      <c r="AG30" s="1089"/>
      <c r="AH30" s="1089"/>
      <c r="AI30" s="1089"/>
      <c r="AJ30" s="1090"/>
      <c r="AK30" s="1049">
        <v>682</v>
      </c>
      <c r="AL30" s="1040"/>
      <c r="AM30" s="1040"/>
      <c r="AN30" s="1040"/>
      <c r="AO30" s="1040"/>
      <c r="AP30" s="1040" t="s">
        <v>567</v>
      </c>
      <c r="AQ30" s="1040"/>
      <c r="AR30" s="1040"/>
      <c r="AS30" s="1040"/>
      <c r="AT30" s="1040"/>
      <c r="AU30" s="1040" t="s">
        <v>567</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943</v>
      </c>
      <c r="R31" s="1113"/>
      <c r="S31" s="1113"/>
      <c r="T31" s="1113"/>
      <c r="U31" s="1113"/>
      <c r="V31" s="1113">
        <v>868</v>
      </c>
      <c r="W31" s="1113"/>
      <c r="X31" s="1113"/>
      <c r="Y31" s="1113"/>
      <c r="Z31" s="1113"/>
      <c r="AA31" s="1113">
        <v>75</v>
      </c>
      <c r="AB31" s="1113"/>
      <c r="AC31" s="1113"/>
      <c r="AD31" s="1113"/>
      <c r="AE31" s="1114"/>
      <c r="AF31" s="1088">
        <v>680</v>
      </c>
      <c r="AG31" s="1089"/>
      <c r="AH31" s="1089"/>
      <c r="AI31" s="1089"/>
      <c r="AJ31" s="1090"/>
      <c r="AK31" s="1049">
        <v>5</v>
      </c>
      <c r="AL31" s="1040"/>
      <c r="AM31" s="1040"/>
      <c r="AN31" s="1040"/>
      <c r="AO31" s="1040"/>
      <c r="AP31" s="1040">
        <v>1816</v>
      </c>
      <c r="AQ31" s="1040"/>
      <c r="AR31" s="1040"/>
      <c r="AS31" s="1040"/>
      <c r="AT31" s="1040"/>
      <c r="AU31" s="1040">
        <v>15</v>
      </c>
      <c r="AV31" s="1040"/>
      <c r="AW31" s="1040"/>
      <c r="AX31" s="1040"/>
      <c r="AY31" s="1040"/>
      <c r="AZ31" s="1111" t="s">
        <v>567</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2117</v>
      </c>
      <c r="R32" s="1113"/>
      <c r="S32" s="1113"/>
      <c r="T32" s="1113"/>
      <c r="U32" s="1113"/>
      <c r="V32" s="1113">
        <v>1646</v>
      </c>
      <c r="W32" s="1113"/>
      <c r="X32" s="1113"/>
      <c r="Y32" s="1113"/>
      <c r="Z32" s="1113"/>
      <c r="AA32" s="1113">
        <v>471</v>
      </c>
      <c r="AB32" s="1113"/>
      <c r="AC32" s="1113"/>
      <c r="AD32" s="1113"/>
      <c r="AE32" s="1114"/>
      <c r="AF32" s="1088">
        <v>550</v>
      </c>
      <c r="AG32" s="1089"/>
      <c r="AH32" s="1089"/>
      <c r="AI32" s="1089"/>
      <c r="AJ32" s="1090"/>
      <c r="AK32" s="1049">
        <v>519</v>
      </c>
      <c r="AL32" s="1040"/>
      <c r="AM32" s="1040"/>
      <c r="AN32" s="1040"/>
      <c r="AO32" s="1040"/>
      <c r="AP32" s="1040">
        <v>9332</v>
      </c>
      <c r="AQ32" s="1040"/>
      <c r="AR32" s="1040"/>
      <c r="AS32" s="1040"/>
      <c r="AT32" s="1040"/>
      <c r="AU32" s="1040">
        <v>3360</v>
      </c>
      <c r="AV32" s="1040"/>
      <c r="AW32" s="1040"/>
      <c r="AX32" s="1040"/>
      <c r="AY32" s="1040"/>
      <c r="AZ32" s="1111" t="s">
        <v>569</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0</v>
      </c>
      <c r="R33" s="1113"/>
      <c r="S33" s="1113"/>
      <c r="T33" s="1113"/>
      <c r="U33" s="1113"/>
      <c r="V33" s="1113" t="s">
        <v>567</v>
      </c>
      <c r="W33" s="1113"/>
      <c r="X33" s="1113"/>
      <c r="Y33" s="1113"/>
      <c r="Z33" s="1113"/>
      <c r="AA33" s="1113">
        <v>0</v>
      </c>
      <c r="AB33" s="1113"/>
      <c r="AC33" s="1113"/>
      <c r="AD33" s="1113"/>
      <c r="AE33" s="1114"/>
      <c r="AF33" s="1088">
        <v>52</v>
      </c>
      <c r="AG33" s="1089"/>
      <c r="AH33" s="1089"/>
      <c r="AI33" s="1089"/>
      <c r="AJ33" s="1090"/>
      <c r="AK33" s="1049" t="s">
        <v>567</v>
      </c>
      <c r="AL33" s="1040"/>
      <c r="AM33" s="1040"/>
      <c r="AN33" s="1040"/>
      <c r="AO33" s="1040"/>
      <c r="AP33" s="1040">
        <v>1073</v>
      </c>
      <c r="AQ33" s="1040"/>
      <c r="AR33" s="1040"/>
      <c r="AS33" s="1040"/>
      <c r="AT33" s="1040"/>
      <c r="AU33" s="1040">
        <v>537</v>
      </c>
      <c r="AV33" s="1040"/>
      <c r="AW33" s="1040"/>
      <c r="AX33" s="1040"/>
      <c r="AY33" s="1040"/>
      <c r="AZ33" s="1111" t="s">
        <v>569</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403</v>
      </c>
      <c r="C34" s="1107"/>
      <c r="D34" s="1107"/>
      <c r="E34" s="1107"/>
      <c r="F34" s="1107"/>
      <c r="G34" s="1107"/>
      <c r="H34" s="1107"/>
      <c r="I34" s="1107"/>
      <c r="J34" s="1107"/>
      <c r="K34" s="1107"/>
      <c r="L34" s="1107"/>
      <c r="M34" s="1107"/>
      <c r="N34" s="1107"/>
      <c r="O34" s="1107"/>
      <c r="P34" s="1108"/>
      <c r="Q34" s="1112">
        <v>135</v>
      </c>
      <c r="R34" s="1113"/>
      <c r="S34" s="1113"/>
      <c r="T34" s="1113"/>
      <c r="U34" s="1113"/>
      <c r="V34" s="1113">
        <v>135</v>
      </c>
      <c r="W34" s="1113"/>
      <c r="X34" s="1113"/>
      <c r="Y34" s="1113"/>
      <c r="Z34" s="1113"/>
      <c r="AA34" s="1113">
        <v>0</v>
      </c>
      <c r="AB34" s="1113"/>
      <c r="AC34" s="1113"/>
      <c r="AD34" s="1113"/>
      <c r="AE34" s="1114"/>
      <c r="AF34" s="1088" t="s">
        <v>168</v>
      </c>
      <c r="AG34" s="1089"/>
      <c r="AH34" s="1089"/>
      <c r="AI34" s="1089"/>
      <c r="AJ34" s="1090"/>
      <c r="AK34" s="1049">
        <v>30</v>
      </c>
      <c r="AL34" s="1040"/>
      <c r="AM34" s="1040"/>
      <c r="AN34" s="1040"/>
      <c r="AO34" s="1040"/>
      <c r="AP34" s="1040">
        <v>1007</v>
      </c>
      <c r="AQ34" s="1040"/>
      <c r="AR34" s="1040"/>
      <c r="AS34" s="1040"/>
      <c r="AT34" s="1040"/>
      <c r="AU34" s="1040" t="s">
        <v>567</v>
      </c>
      <c r="AV34" s="1040"/>
      <c r="AW34" s="1040"/>
      <c r="AX34" s="1040"/>
      <c r="AY34" s="1040"/>
      <c r="AZ34" s="1111" t="s">
        <v>570</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1688</v>
      </c>
      <c r="AG63" s="1028"/>
      <c r="AH63" s="1028"/>
      <c r="AI63" s="1028"/>
      <c r="AJ63" s="1099"/>
      <c r="AK63" s="1100"/>
      <c r="AL63" s="1032"/>
      <c r="AM63" s="1032"/>
      <c r="AN63" s="1032"/>
      <c r="AO63" s="1032"/>
      <c r="AP63" s="1028">
        <v>13228</v>
      </c>
      <c r="AQ63" s="1028"/>
      <c r="AR63" s="1028"/>
      <c r="AS63" s="1028"/>
      <c r="AT63" s="1028"/>
      <c r="AU63" s="1028">
        <v>3912</v>
      </c>
      <c r="AV63" s="1028"/>
      <c r="AW63" s="1028"/>
      <c r="AX63" s="1028"/>
      <c r="AY63" s="1028"/>
      <c r="AZ63" s="1094"/>
      <c r="BA63" s="1094"/>
      <c r="BB63" s="1094"/>
      <c r="BC63" s="1094"/>
      <c r="BD63" s="1094"/>
      <c r="BE63" s="1029"/>
      <c r="BF63" s="1029"/>
      <c r="BG63" s="1029"/>
      <c r="BH63" s="1029"/>
      <c r="BI63" s="1030"/>
      <c r="BJ63" s="1095" t="s">
        <v>168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408</v>
      </c>
      <c r="B66" s="1065"/>
      <c r="C66" s="1065"/>
      <c r="D66" s="1065"/>
      <c r="E66" s="1065"/>
      <c r="F66" s="1065"/>
      <c r="G66" s="1065"/>
      <c r="H66" s="1065"/>
      <c r="I66" s="1065"/>
      <c r="J66" s="1065"/>
      <c r="K66" s="1065"/>
      <c r="L66" s="1065"/>
      <c r="M66" s="1065"/>
      <c r="N66" s="1065"/>
      <c r="O66" s="1065"/>
      <c r="P66" s="1066"/>
      <c r="Q66" s="1070" t="s">
        <v>387</v>
      </c>
      <c r="R66" s="1071"/>
      <c r="S66" s="1071"/>
      <c r="T66" s="1071"/>
      <c r="U66" s="1072"/>
      <c r="V66" s="1070" t="s">
        <v>388</v>
      </c>
      <c r="W66" s="1071"/>
      <c r="X66" s="1071"/>
      <c r="Y66" s="1071"/>
      <c r="Z66" s="1072"/>
      <c r="AA66" s="1070" t="s">
        <v>389</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3512</v>
      </c>
      <c r="R68" s="1051"/>
      <c r="S68" s="1051"/>
      <c r="T68" s="1051"/>
      <c r="U68" s="1051"/>
      <c r="V68" s="1051">
        <v>3285</v>
      </c>
      <c r="W68" s="1051"/>
      <c r="X68" s="1051"/>
      <c r="Y68" s="1051"/>
      <c r="Z68" s="1051"/>
      <c r="AA68" s="1051">
        <v>227</v>
      </c>
      <c r="AB68" s="1051"/>
      <c r="AC68" s="1051"/>
      <c r="AD68" s="1051"/>
      <c r="AE68" s="1051"/>
      <c r="AF68" s="1051">
        <v>227</v>
      </c>
      <c r="AG68" s="1051"/>
      <c r="AH68" s="1051"/>
      <c r="AI68" s="1051"/>
      <c r="AJ68" s="1051"/>
      <c r="AK68" s="1051">
        <v>279</v>
      </c>
      <c r="AL68" s="1051"/>
      <c r="AM68" s="1051"/>
      <c r="AN68" s="1051"/>
      <c r="AO68" s="1051"/>
      <c r="AP68" s="1051" t="s">
        <v>586</v>
      </c>
      <c r="AQ68" s="1051"/>
      <c r="AR68" s="1051"/>
      <c r="AS68" s="1051"/>
      <c r="AT68" s="1051"/>
      <c r="AU68" s="1051" t="s">
        <v>567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t="s">
        <v>567</v>
      </c>
      <c r="R69" s="1040"/>
      <c r="S69" s="1040"/>
      <c r="T69" s="1040"/>
      <c r="U69" s="1040"/>
      <c r="V69" s="1040" t="s">
        <v>585</v>
      </c>
      <c r="W69" s="1040"/>
      <c r="X69" s="1040"/>
      <c r="Y69" s="1040"/>
      <c r="Z69" s="1040"/>
      <c r="AA69" s="1040" t="s">
        <v>567</v>
      </c>
      <c r="AB69" s="1040"/>
      <c r="AC69" s="1040"/>
      <c r="AD69" s="1040"/>
      <c r="AE69" s="1040"/>
      <c r="AF69" s="1040" t="s">
        <v>567</v>
      </c>
      <c r="AG69" s="1040"/>
      <c r="AH69" s="1040"/>
      <c r="AI69" s="1040"/>
      <c r="AJ69" s="1040"/>
      <c r="AK69" s="1040" t="s">
        <v>567</v>
      </c>
      <c r="AL69" s="1040"/>
      <c r="AM69" s="1040"/>
      <c r="AN69" s="1040"/>
      <c r="AO69" s="1040"/>
      <c r="AP69" s="1040" t="s">
        <v>586</v>
      </c>
      <c r="AQ69" s="1040"/>
      <c r="AR69" s="1040"/>
      <c r="AS69" s="1040"/>
      <c r="AT69" s="1040"/>
      <c r="AU69" s="1040" t="s">
        <v>581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31</v>
      </c>
      <c r="R70" s="1040"/>
      <c r="S70" s="1040"/>
      <c r="T70" s="1040"/>
      <c r="U70" s="1040"/>
      <c r="V70" s="1040">
        <v>30</v>
      </c>
      <c r="W70" s="1040"/>
      <c r="X70" s="1040"/>
      <c r="Y70" s="1040"/>
      <c r="Z70" s="1040"/>
      <c r="AA70" s="1040">
        <v>1</v>
      </c>
      <c r="AB70" s="1040"/>
      <c r="AC70" s="1040"/>
      <c r="AD70" s="1040"/>
      <c r="AE70" s="1040"/>
      <c r="AF70" s="1040">
        <v>1</v>
      </c>
      <c r="AG70" s="1040"/>
      <c r="AH70" s="1040"/>
      <c r="AI70" s="1040"/>
      <c r="AJ70" s="1040"/>
      <c r="AK70" s="1040">
        <v>1</v>
      </c>
      <c r="AL70" s="1040"/>
      <c r="AM70" s="1040"/>
      <c r="AN70" s="1040"/>
      <c r="AO70" s="1040"/>
      <c r="AP70" s="1040" t="s">
        <v>586</v>
      </c>
      <c r="AQ70" s="1040"/>
      <c r="AR70" s="1040"/>
      <c r="AS70" s="1040"/>
      <c r="AT70" s="1040"/>
      <c r="AU70" s="1040" t="s">
        <v>567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169</v>
      </c>
      <c r="R71" s="1040"/>
      <c r="S71" s="1040"/>
      <c r="T71" s="1040"/>
      <c r="U71" s="1040"/>
      <c r="V71" s="1040">
        <v>157</v>
      </c>
      <c r="W71" s="1040"/>
      <c r="X71" s="1040"/>
      <c r="Y71" s="1040"/>
      <c r="Z71" s="1040"/>
      <c r="AA71" s="1040">
        <v>12</v>
      </c>
      <c r="AB71" s="1040"/>
      <c r="AC71" s="1040"/>
      <c r="AD71" s="1040"/>
      <c r="AE71" s="1040"/>
      <c r="AF71" s="1040">
        <v>12</v>
      </c>
      <c r="AG71" s="1040"/>
      <c r="AH71" s="1040"/>
      <c r="AI71" s="1040"/>
      <c r="AJ71" s="1040"/>
      <c r="AK71" s="1040" t="s">
        <v>586</v>
      </c>
      <c r="AL71" s="1040"/>
      <c r="AM71" s="1040"/>
      <c r="AN71" s="1040"/>
      <c r="AO71" s="1040"/>
      <c r="AP71" s="1040" t="s">
        <v>586</v>
      </c>
      <c r="AQ71" s="1040"/>
      <c r="AR71" s="1040"/>
      <c r="AS71" s="1040"/>
      <c r="AT71" s="1040"/>
      <c r="AU71" s="1040" t="s">
        <v>582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4472</v>
      </c>
      <c r="R72" s="1040"/>
      <c r="S72" s="1040"/>
      <c r="T72" s="1040"/>
      <c r="U72" s="1040"/>
      <c r="V72" s="1040">
        <v>4317</v>
      </c>
      <c r="W72" s="1040"/>
      <c r="X72" s="1040"/>
      <c r="Y72" s="1040"/>
      <c r="Z72" s="1040"/>
      <c r="AA72" s="1040">
        <v>154</v>
      </c>
      <c r="AB72" s="1040"/>
      <c r="AC72" s="1040"/>
      <c r="AD72" s="1040"/>
      <c r="AE72" s="1040"/>
      <c r="AF72" s="1040">
        <v>87</v>
      </c>
      <c r="AG72" s="1040"/>
      <c r="AH72" s="1040"/>
      <c r="AI72" s="1040"/>
      <c r="AJ72" s="1040"/>
      <c r="AK72" s="1040" t="s">
        <v>567</v>
      </c>
      <c r="AL72" s="1040"/>
      <c r="AM72" s="1040"/>
      <c r="AN72" s="1040"/>
      <c r="AO72" s="1040"/>
      <c r="AP72" s="1040">
        <v>3250</v>
      </c>
      <c r="AQ72" s="1040"/>
      <c r="AR72" s="1040"/>
      <c r="AS72" s="1040"/>
      <c r="AT72" s="1040"/>
      <c r="AU72" s="1040">
        <v>567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86</v>
      </c>
      <c r="R73" s="1040"/>
      <c r="S73" s="1040"/>
      <c r="T73" s="1040"/>
      <c r="U73" s="1040"/>
      <c r="V73" s="1040">
        <v>81</v>
      </c>
      <c r="W73" s="1040"/>
      <c r="X73" s="1040"/>
      <c r="Y73" s="1040"/>
      <c r="Z73" s="1040"/>
      <c r="AA73" s="1040">
        <v>6</v>
      </c>
      <c r="AB73" s="1040"/>
      <c r="AC73" s="1040"/>
      <c r="AD73" s="1040"/>
      <c r="AE73" s="1040"/>
      <c r="AF73" s="1040">
        <v>6</v>
      </c>
      <c r="AG73" s="1040"/>
      <c r="AH73" s="1040"/>
      <c r="AI73" s="1040"/>
      <c r="AJ73" s="1040"/>
      <c r="AK73" s="1040" t="s">
        <v>567</v>
      </c>
      <c r="AL73" s="1040"/>
      <c r="AM73" s="1040"/>
      <c r="AN73" s="1040"/>
      <c r="AO73" s="1040"/>
      <c r="AP73" s="1040" t="s">
        <v>587</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192</v>
      </c>
      <c r="R74" s="1040"/>
      <c r="S74" s="1040"/>
      <c r="T74" s="1040"/>
      <c r="U74" s="1040"/>
      <c r="V74" s="1040">
        <v>140</v>
      </c>
      <c r="W74" s="1040"/>
      <c r="X74" s="1040"/>
      <c r="Y74" s="1040"/>
      <c r="Z74" s="1040"/>
      <c r="AA74" s="1040">
        <v>52</v>
      </c>
      <c r="AB74" s="1040"/>
      <c r="AC74" s="1040"/>
      <c r="AD74" s="1040"/>
      <c r="AE74" s="1040"/>
      <c r="AF74" s="1040">
        <v>52</v>
      </c>
      <c r="AG74" s="1040"/>
      <c r="AH74" s="1040"/>
      <c r="AI74" s="1040"/>
      <c r="AJ74" s="1040"/>
      <c r="AK74" s="1040" t="s">
        <v>587</v>
      </c>
      <c r="AL74" s="1040"/>
      <c r="AM74" s="1040"/>
      <c r="AN74" s="1040"/>
      <c r="AO74" s="1040"/>
      <c r="AP74" s="1040" t="s">
        <v>567</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160998</v>
      </c>
      <c r="R75" s="1048"/>
      <c r="S75" s="1048"/>
      <c r="T75" s="1048"/>
      <c r="U75" s="1049"/>
      <c r="V75" s="1050">
        <v>154775</v>
      </c>
      <c r="W75" s="1048"/>
      <c r="X75" s="1048"/>
      <c r="Y75" s="1048"/>
      <c r="Z75" s="1049"/>
      <c r="AA75" s="1050">
        <v>6223</v>
      </c>
      <c r="AB75" s="1048"/>
      <c r="AC75" s="1048"/>
      <c r="AD75" s="1048"/>
      <c r="AE75" s="1049"/>
      <c r="AF75" s="1050">
        <v>6223</v>
      </c>
      <c r="AG75" s="1048"/>
      <c r="AH75" s="1048"/>
      <c r="AI75" s="1048"/>
      <c r="AJ75" s="1049"/>
      <c r="AK75" s="1050" t="s">
        <v>586</v>
      </c>
      <c r="AL75" s="1048"/>
      <c r="AM75" s="1048"/>
      <c r="AN75" s="1048"/>
      <c r="AO75" s="1049"/>
      <c r="AP75" s="1050" t="s">
        <v>586</v>
      </c>
      <c r="AQ75" s="1048"/>
      <c r="AR75" s="1048"/>
      <c r="AS75" s="1048"/>
      <c r="AT75" s="1049"/>
      <c r="AU75" s="1050" t="s">
        <v>584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299</v>
      </c>
      <c r="AG109" s="963"/>
      <c r="AH109" s="963"/>
      <c r="AI109" s="963"/>
      <c r="AJ109" s="964"/>
      <c r="AK109" s="965" t="s">
        <v>298</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299</v>
      </c>
      <c r="BW109" s="963"/>
      <c r="BX109" s="963"/>
      <c r="BY109" s="963"/>
      <c r="BZ109" s="964"/>
      <c r="CA109" s="965" t="s">
        <v>298</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299</v>
      </c>
      <c r="DM109" s="963"/>
      <c r="DN109" s="963"/>
      <c r="DO109" s="963"/>
      <c r="DP109" s="964"/>
      <c r="DQ109" s="965" t="s">
        <v>298</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2903527</v>
      </c>
      <c r="AB110" s="956"/>
      <c r="AC110" s="956"/>
      <c r="AD110" s="956"/>
      <c r="AE110" s="957"/>
      <c r="AF110" s="958">
        <v>3022172</v>
      </c>
      <c r="AG110" s="956"/>
      <c r="AH110" s="956"/>
      <c r="AI110" s="956"/>
      <c r="AJ110" s="957"/>
      <c r="AK110" s="958">
        <v>2602209</v>
      </c>
      <c r="AL110" s="956"/>
      <c r="AM110" s="956"/>
      <c r="AN110" s="956"/>
      <c r="AO110" s="957"/>
      <c r="AP110" s="959">
        <v>25.8</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29589228</v>
      </c>
      <c r="BR110" s="903"/>
      <c r="BS110" s="903"/>
      <c r="BT110" s="903"/>
      <c r="BU110" s="903"/>
      <c r="BV110" s="903">
        <v>29139742</v>
      </c>
      <c r="BW110" s="903"/>
      <c r="BX110" s="903"/>
      <c r="BY110" s="903"/>
      <c r="BZ110" s="903"/>
      <c r="CA110" s="903">
        <v>27124576</v>
      </c>
      <c r="CB110" s="903"/>
      <c r="CC110" s="903"/>
      <c r="CD110" s="903"/>
      <c r="CE110" s="903"/>
      <c r="CF110" s="927">
        <v>269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565728</v>
      </c>
      <c r="DH110" s="903"/>
      <c r="DI110" s="903"/>
      <c r="DJ110" s="903"/>
      <c r="DK110" s="903"/>
      <c r="DL110" s="903">
        <v>456451</v>
      </c>
      <c r="DM110" s="903"/>
      <c r="DN110" s="903"/>
      <c r="DO110" s="903"/>
      <c r="DP110" s="903"/>
      <c r="DQ110" s="903">
        <v>351121</v>
      </c>
      <c r="DR110" s="903"/>
      <c r="DS110" s="903"/>
      <c r="DT110" s="903"/>
      <c r="DU110" s="903"/>
      <c r="DV110" s="904">
        <v>3.5</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431</v>
      </c>
      <c r="AG111" s="984"/>
      <c r="AH111" s="984"/>
      <c r="AI111" s="984"/>
      <c r="AJ111" s="985"/>
      <c r="AK111" s="986" t="s">
        <v>431</v>
      </c>
      <c r="AL111" s="984"/>
      <c r="AM111" s="984"/>
      <c r="AN111" s="984"/>
      <c r="AO111" s="985"/>
      <c r="AP111" s="987" t="s">
        <v>430</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565728</v>
      </c>
      <c r="BR111" s="875"/>
      <c r="BS111" s="875"/>
      <c r="BT111" s="875"/>
      <c r="BU111" s="875"/>
      <c r="BV111" s="875">
        <v>2556451</v>
      </c>
      <c r="BW111" s="875"/>
      <c r="BX111" s="875"/>
      <c r="BY111" s="875"/>
      <c r="BZ111" s="875"/>
      <c r="CA111" s="875">
        <v>2451121</v>
      </c>
      <c r="CB111" s="875"/>
      <c r="CC111" s="875"/>
      <c r="CD111" s="875"/>
      <c r="CE111" s="875"/>
      <c r="CF111" s="936">
        <v>24.3</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168</v>
      </c>
      <c r="DM111" s="875"/>
      <c r="DN111" s="875"/>
      <c r="DO111" s="875"/>
      <c r="DP111" s="875"/>
      <c r="DQ111" s="875" t="s">
        <v>431</v>
      </c>
      <c r="DR111" s="875"/>
      <c r="DS111" s="875"/>
      <c r="DT111" s="875"/>
      <c r="DU111" s="875"/>
      <c r="DV111" s="852" t="s">
        <v>431</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431</v>
      </c>
      <c r="AG112" s="838"/>
      <c r="AH112" s="838"/>
      <c r="AI112" s="838"/>
      <c r="AJ112" s="839"/>
      <c r="AK112" s="840" t="s">
        <v>430</v>
      </c>
      <c r="AL112" s="838"/>
      <c r="AM112" s="838"/>
      <c r="AN112" s="838"/>
      <c r="AO112" s="839"/>
      <c r="AP112" s="885" t="s">
        <v>430</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2062031</v>
      </c>
      <c r="BR112" s="875"/>
      <c r="BS112" s="875"/>
      <c r="BT112" s="875"/>
      <c r="BU112" s="875"/>
      <c r="BV112" s="875">
        <v>2924268</v>
      </c>
      <c r="BW112" s="875"/>
      <c r="BX112" s="875"/>
      <c r="BY112" s="875"/>
      <c r="BZ112" s="875"/>
      <c r="CA112" s="875">
        <v>3910710</v>
      </c>
      <c r="CB112" s="875"/>
      <c r="CC112" s="875"/>
      <c r="CD112" s="875"/>
      <c r="CE112" s="875"/>
      <c r="CF112" s="936">
        <v>38.799999999999997</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431</v>
      </c>
      <c r="DM112" s="875"/>
      <c r="DN112" s="875"/>
      <c r="DO112" s="875"/>
      <c r="DP112" s="875"/>
      <c r="DQ112" s="875" t="s">
        <v>168</v>
      </c>
      <c r="DR112" s="875"/>
      <c r="DS112" s="875"/>
      <c r="DT112" s="875"/>
      <c r="DU112" s="875"/>
      <c r="DV112" s="852" t="s">
        <v>438</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298182</v>
      </c>
      <c r="AB113" s="984"/>
      <c r="AC113" s="984"/>
      <c r="AD113" s="984"/>
      <c r="AE113" s="985"/>
      <c r="AF113" s="986">
        <v>806057</v>
      </c>
      <c r="AG113" s="984"/>
      <c r="AH113" s="984"/>
      <c r="AI113" s="984"/>
      <c r="AJ113" s="985"/>
      <c r="AK113" s="986">
        <v>461138</v>
      </c>
      <c r="AL113" s="984"/>
      <c r="AM113" s="984"/>
      <c r="AN113" s="984"/>
      <c r="AO113" s="985"/>
      <c r="AP113" s="987">
        <v>4.5999999999999996</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579943</v>
      </c>
      <c r="BR113" s="875"/>
      <c r="BS113" s="875"/>
      <c r="BT113" s="875"/>
      <c r="BU113" s="875"/>
      <c r="BV113" s="875">
        <v>587803</v>
      </c>
      <c r="BW113" s="875"/>
      <c r="BX113" s="875"/>
      <c r="BY113" s="875"/>
      <c r="BZ113" s="875"/>
      <c r="CA113" s="875">
        <v>567200</v>
      </c>
      <c r="CB113" s="875"/>
      <c r="CC113" s="875"/>
      <c r="CD113" s="875"/>
      <c r="CE113" s="875"/>
      <c r="CF113" s="936">
        <v>5.6</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168</v>
      </c>
      <c r="DH113" s="838"/>
      <c r="DI113" s="838"/>
      <c r="DJ113" s="838"/>
      <c r="DK113" s="839"/>
      <c r="DL113" s="840" t="s">
        <v>431</v>
      </c>
      <c r="DM113" s="838"/>
      <c r="DN113" s="838"/>
      <c r="DO113" s="838"/>
      <c r="DP113" s="839"/>
      <c r="DQ113" s="840" t="s">
        <v>168</v>
      </c>
      <c r="DR113" s="838"/>
      <c r="DS113" s="838"/>
      <c r="DT113" s="838"/>
      <c r="DU113" s="839"/>
      <c r="DV113" s="885" t="s">
        <v>430</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147526</v>
      </c>
      <c r="AB114" s="838"/>
      <c r="AC114" s="838"/>
      <c r="AD114" s="838"/>
      <c r="AE114" s="839"/>
      <c r="AF114" s="840">
        <v>107856</v>
      </c>
      <c r="AG114" s="838"/>
      <c r="AH114" s="838"/>
      <c r="AI114" s="838"/>
      <c r="AJ114" s="839"/>
      <c r="AK114" s="840">
        <v>74471</v>
      </c>
      <c r="AL114" s="838"/>
      <c r="AM114" s="838"/>
      <c r="AN114" s="838"/>
      <c r="AO114" s="839"/>
      <c r="AP114" s="885">
        <v>0.7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1248057</v>
      </c>
      <c r="BR114" s="875"/>
      <c r="BS114" s="875"/>
      <c r="BT114" s="875"/>
      <c r="BU114" s="875"/>
      <c r="BV114" s="875">
        <v>1403118</v>
      </c>
      <c r="BW114" s="875"/>
      <c r="BX114" s="875"/>
      <c r="BY114" s="875"/>
      <c r="BZ114" s="875"/>
      <c r="CA114" s="875">
        <v>1543250</v>
      </c>
      <c r="CB114" s="875"/>
      <c r="CC114" s="875"/>
      <c r="CD114" s="875"/>
      <c r="CE114" s="875"/>
      <c r="CF114" s="936">
        <v>15.3</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430</v>
      </c>
      <c r="DR114" s="838"/>
      <c r="DS114" s="838"/>
      <c r="DT114" s="838"/>
      <c r="DU114" s="839"/>
      <c r="DV114" s="885" t="s">
        <v>168</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164823</v>
      </c>
      <c r="AB115" s="984"/>
      <c r="AC115" s="984"/>
      <c r="AD115" s="984"/>
      <c r="AE115" s="985"/>
      <c r="AF115" s="986">
        <v>260426</v>
      </c>
      <c r="AG115" s="984"/>
      <c r="AH115" s="984"/>
      <c r="AI115" s="984"/>
      <c r="AJ115" s="985"/>
      <c r="AK115" s="986">
        <v>158457</v>
      </c>
      <c r="AL115" s="984"/>
      <c r="AM115" s="984"/>
      <c r="AN115" s="984"/>
      <c r="AO115" s="985"/>
      <c r="AP115" s="987">
        <v>1.6</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894508</v>
      </c>
      <c r="BR115" s="875"/>
      <c r="BS115" s="875"/>
      <c r="BT115" s="875"/>
      <c r="BU115" s="875"/>
      <c r="BV115" s="875">
        <v>2821058</v>
      </c>
      <c r="BW115" s="875"/>
      <c r="BX115" s="875"/>
      <c r="BY115" s="875"/>
      <c r="BZ115" s="875"/>
      <c r="CA115" s="875">
        <v>2642547</v>
      </c>
      <c r="CB115" s="875"/>
      <c r="CC115" s="875"/>
      <c r="CD115" s="875"/>
      <c r="CE115" s="875"/>
      <c r="CF115" s="936">
        <v>26.2</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431</v>
      </c>
      <c r="DH115" s="838"/>
      <c r="DI115" s="838"/>
      <c r="DJ115" s="838"/>
      <c r="DK115" s="839"/>
      <c r="DL115" s="840">
        <v>2100000</v>
      </c>
      <c r="DM115" s="838"/>
      <c r="DN115" s="838"/>
      <c r="DO115" s="838"/>
      <c r="DP115" s="839"/>
      <c r="DQ115" s="840">
        <v>2100000</v>
      </c>
      <c r="DR115" s="838"/>
      <c r="DS115" s="838"/>
      <c r="DT115" s="838"/>
      <c r="DU115" s="839"/>
      <c r="DV115" s="885">
        <v>20.8</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2330</v>
      </c>
      <c r="AB116" s="838"/>
      <c r="AC116" s="838"/>
      <c r="AD116" s="838"/>
      <c r="AE116" s="839"/>
      <c r="AF116" s="840">
        <v>764</v>
      </c>
      <c r="AG116" s="838"/>
      <c r="AH116" s="838"/>
      <c r="AI116" s="838"/>
      <c r="AJ116" s="839"/>
      <c r="AK116" s="840">
        <v>551</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168</v>
      </c>
      <c r="BR116" s="875"/>
      <c r="BS116" s="875"/>
      <c r="BT116" s="875"/>
      <c r="BU116" s="875"/>
      <c r="BV116" s="875" t="s">
        <v>168</v>
      </c>
      <c r="BW116" s="875"/>
      <c r="BX116" s="875"/>
      <c r="BY116" s="875"/>
      <c r="BZ116" s="875"/>
      <c r="CA116" s="875" t="s">
        <v>430</v>
      </c>
      <c r="CB116" s="875"/>
      <c r="CC116" s="875"/>
      <c r="CD116" s="875"/>
      <c r="CE116" s="875"/>
      <c r="CF116" s="936" t="s">
        <v>430</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430</v>
      </c>
      <c r="DM116" s="838"/>
      <c r="DN116" s="838"/>
      <c r="DO116" s="838"/>
      <c r="DP116" s="839"/>
      <c r="DQ116" s="840" t="s">
        <v>431</v>
      </c>
      <c r="DR116" s="838"/>
      <c r="DS116" s="838"/>
      <c r="DT116" s="838"/>
      <c r="DU116" s="839"/>
      <c r="DV116" s="885" t="s">
        <v>431</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3516388</v>
      </c>
      <c r="AB117" s="970"/>
      <c r="AC117" s="970"/>
      <c r="AD117" s="970"/>
      <c r="AE117" s="971"/>
      <c r="AF117" s="972">
        <v>4197275</v>
      </c>
      <c r="AG117" s="970"/>
      <c r="AH117" s="970"/>
      <c r="AI117" s="970"/>
      <c r="AJ117" s="971"/>
      <c r="AK117" s="972">
        <v>3296826</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431</v>
      </c>
      <c r="BW117" s="875"/>
      <c r="BX117" s="875"/>
      <c r="BY117" s="875"/>
      <c r="BZ117" s="875"/>
      <c r="CA117" s="875" t="s">
        <v>431</v>
      </c>
      <c r="CB117" s="875"/>
      <c r="CC117" s="875"/>
      <c r="CD117" s="875"/>
      <c r="CE117" s="875"/>
      <c r="CF117" s="936" t="s">
        <v>431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431</v>
      </c>
      <c r="DH117" s="838"/>
      <c r="DI117" s="838"/>
      <c r="DJ117" s="838"/>
      <c r="DK117" s="839"/>
      <c r="DL117" s="840" t="s">
        <v>431</v>
      </c>
      <c r="DM117" s="838"/>
      <c r="DN117" s="838"/>
      <c r="DO117" s="838"/>
      <c r="DP117" s="839"/>
      <c r="DQ117" s="840" t="s">
        <v>431</v>
      </c>
      <c r="DR117" s="838"/>
      <c r="DS117" s="838"/>
      <c r="DT117" s="838"/>
      <c r="DU117" s="839"/>
      <c r="DV117" s="885" t="s">
        <v>431</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299</v>
      </c>
      <c r="AG118" s="963"/>
      <c r="AH118" s="963"/>
      <c r="AI118" s="963"/>
      <c r="AJ118" s="964"/>
      <c r="AK118" s="965" t="s">
        <v>298</v>
      </c>
      <c r="AL118" s="963"/>
      <c r="AM118" s="963"/>
      <c r="AN118" s="963"/>
      <c r="AO118" s="964"/>
      <c r="AP118" s="966" t="s">
        <v>423</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431</v>
      </c>
      <c r="BW118" s="906"/>
      <c r="BX118" s="906"/>
      <c r="BY118" s="906"/>
      <c r="BZ118" s="906"/>
      <c r="CA118" s="906" t="s">
        <v>431</v>
      </c>
      <c r="CB118" s="906"/>
      <c r="CC118" s="906"/>
      <c r="CD118" s="906"/>
      <c r="CE118" s="906"/>
      <c r="CF118" s="936" t="s">
        <v>431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431</v>
      </c>
      <c r="DM118" s="838"/>
      <c r="DN118" s="838"/>
      <c r="DO118" s="838"/>
      <c r="DP118" s="839"/>
      <c r="DQ118" s="840" t="s">
        <v>431</v>
      </c>
      <c r="DR118" s="838"/>
      <c r="DS118" s="838"/>
      <c r="DT118" s="838"/>
      <c r="DU118" s="839"/>
      <c r="DV118" s="885" t="s">
        <v>431</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8886</v>
      </c>
      <c r="AB119" s="956"/>
      <c r="AC119" s="956"/>
      <c r="AD119" s="956"/>
      <c r="AE119" s="957"/>
      <c r="AF119" s="958">
        <v>108742</v>
      </c>
      <c r="AG119" s="956"/>
      <c r="AH119" s="956"/>
      <c r="AI119" s="956"/>
      <c r="AJ119" s="957"/>
      <c r="AK119" s="958">
        <v>9378</v>
      </c>
      <c r="AL119" s="956"/>
      <c r="AM119" s="956"/>
      <c r="AN119" s="956"/>
      <c r="AO119" s="957"/>
      <c r="AP119" s="959">
        <v>0.1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456</v>
      </c>
      <c r="BP119" s="939"/>
      <c r="BQ119" s="943">
        <v>34939495</v>
      </c>
      <c r="BR119" s="906"/>
      <c r="BS119" s="906"/>
      <c r="BT119" s="906"/>
      <c r="BU119" s="906"/>
      <c r="BV119" s="906">
        <v>39432440</v>
      </c>
      <c r="BW119" s="906"/>
      <c r="BX119" s="906"/>
      <c r="BY119" s="906"/>
      <c r="BZ119" s="906"/>
      <c r="CA119" s="906">
        <v>38239404</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438</v>
      </c>
      <c r="DH119" s="821"/>
      <c r="DI119" s="821"/>
      <c r="DJ119" s="821"/>
      <c r="DK119" s="822"/>
      <c r="DL119" s="823" t="s">
        <v>168</v>
      </c>
      <c r="DM119" s="821"/>
      <c r="DN119" s="821"/>
      <c r="DO119" s="821"/>
      <c r="DP119" s="822"/>
      <c r="DQ119" s="823" t="s">
        <v>168</v>
      </c>
      <c r="DR119" s="821"/>
      <c r="DS119" s="821"/>
      <c r="DT119" s="821"/>
      <c r="DU119" s="822"/>
      <c r="DV119" s="909" t="s">
        <v>168</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168</v>
      </c>
      <c r="AG120" s="838"/>
      <c r="AH120" s="838"/>
      <c r="AI120" s="838"/>
      <c r="AJ120" s="839"/>
      <c r="AK120" s="840" t="s">
        <v>168</v>
      </c>
      <c r="AL120" s="838"/>
      <c r="AM120" s="838"/>
      <c r="AN120" s="838"/>
      <c r="AO120" s="839"/>
      <c r="AP120" s="885" t="s">
        <v>168</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3961049</v>
      </c>
      <c r="BR120" s="903"/>
      <c r="BS120" s="903"/>
      <c r="BT120" s="903"/>
      <c r="BU120" s="903"/>
      <c r="BV120" s="903">
        <v>3383658</v>
      </c>
      <c r="BW120" s="903"/>
      <c r="BX120" s="903"/>
      <c r="BY120" s="903"/>
      <c r="BZ120" s="903"/>
      <c r="CA120" s="903">
        <v>3513308</v>
      </c>
      <c r="CB120" s="903"/>
      <c r="CC120" s="903"/>
      <c r="CD120" s="903"/>
      <c r="CE120" s="903"/>
      <c r="CF120" s="927">
        <v>34.799999999999997</v>
      </c>
      <c r="CG120" s="928"/>
      <c r="CH120" s="928"/>
      <c r="CI120" s="928"/>
      <c r="CJ120" s="928"/>
      <c r="CK120" s="929" t="s">
        <v>460</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t="s">
        <v>168</v>
      </c>
      <c r="DH120" s="903"/>
      <c r="DI120" s="903"/>
      <c r="DJ120" s="903"/>
      <c r="DK120" s="903"/>
      <c r="DL120" s="903" t="s">
        <v>168</v>
      </c>
      <c r="DM120" s="903"/>
      <c r="DN120" s="903"/>
      <c r="DO120" s="903"/>
      <c r="DP120" s="903"/>
      <c r="DQ120" s="903">
        <v>3359684</v>
      </c>
      <c r="DR120" s="903"/>
      <c r="DS120" s="903"/>
      <c r="DT120" s="903"/>
      <c r="DU120" s="903"/>
      <c r="DV120" s="904">
        <v>33.299999999999997</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168</v>
      </c>
      <c r="AB121" s="838"/>
      <c r="AC121" s="838"/>
      <c r="AD121" s="838"/>
      <c r="AE121" s="839"/>
      <c r="AF121" s="840" t="s">
        <v>438</v>
      </c>
      <c r="AG121" s="838"/>
      <c r="AH121" s="838"/>
      <c r="AI121" s="838"/>
      <c r="AJ121" s="839"/>
      <c r="AK121" s="840" t="s">
        <v>168</v>
      </c>
      <c r="AL121" s="838"/>
      <c r="AM121" s="838"/>
      <c r="AN121" s="838"/>
      <c r="AO121" s="839"/>
      <c r="AP121" s="885" t="s">
        <v>168</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869717</v>
      </c>
      <c r="BR121" s="875"/>
      <c r="BS121" s="875"/>
      <c r="BT121" s="875"/>
      <c r="BU121" s="875"/>
      <c r="BV121" s="875">
        <v>689560</v>
      </c>
      <c r="BW121" s="875"/>
      <c r="BX121" s="875"/>
      <c r="BY121" s="875"/>
      <c r="BZ121" s="875"/>
      <c r="CA121" s="875">
        <v>527102</v>
      </c>
      <c r="CB121" s="875"/>
      <c r="CC121" s="875"/>
      <c r="CD121" s="875"/>
      <c r="CE121" s="875"/>
      <c r="CF121" s="936">
        <v>5.2</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t="s">
        <v>168</v>
      </c>
      <c r="DH121" s="875"/>
      <c r="DI121" s="875"/>
      <c r="DJ121" s="875"/>
      <c r="DK121" s="875"/>
      <c r="DL121" s="875" t="s">
        <v>168</v>
      </c>
      <c r="DM121" s="875"/>
      <c r="DN121" s="875"/>
      <c r="DO121" s="875"/>
      <c r="DP121" s="875"/>
      <c r="DQ121" s="875">
        <v>536500</v>
      </c>
      <c r="DR121" s="875"/>
      <c r="DS121" s="875"/>
      <c r="DT121" s="875"/>
      <c r="DU121" s="875"/>
      <c r="DV121" s="852">
        <v>5.3</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168</v>
      </c>
      <c r="AB122" s="838"/>
      <c r="AC122" s="838"/>
      <c r="AD122" s="838"/>
      <c r="AE122" s="839"/>
      <c r="AF122" s="840" t="s">
        <v>168</v>
      </c>
      <c r="AG122" s="838"/>
      <c r="AH122" s="838"/>
      <c r="AI122" s="838"/>
      <c r="AJ122" s="839"/>
      <c r="AK122" s="840" t="s">
        <v>168</v>
      </c>
      <c r="AL122" s="838"/>
      <c r="AM122" s="838"/>
      <c r="AN122" s="838"/>
      <c r="AO122" s="839"/>
      <c r="AP122" s="885" t="s">
        <v>168</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24724254</v>
      </c>
      <c r="BR122" s="906"/>
      <c r="BS122" s="906"/>
      <c r="BT122" s="906"/>
      <c r="BU122" s="906"/>
      <c r="BV122" s="906">
        <v>24284196</v>
      </c>
      <c r="BW122" s="906"/>
      <c r="BX122" s="906"/>
      <c r="BY122" s="906"/>
      <c r="BZ122" s="906"/>
      <c r="CA122" s="906">
        <v>23696148</v>
      </c>
      <c r="CB122" s="906"/>
      <c r="CC122" s="906"/>
      <c r="CD122" s="906"/>
      <c r="CE122" s="906"/>
      <c r="CF122" s="907">
        <v>235</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v>17792</v>
      </c>
      <c r="DH122" s="875"/>
      <c r="DI122" s="875"/>
      <c r="DJ122" s="875"/>
      <c r="DK122" s="875"/>
      <c r="DL122" s="875">
        <v>16859</v>
      </c>
      <c r="DM122" s="875"/>
      <c r="DN122" s="875"/>
      <c r="DO122" s="875"/>
      <c r="DP122" s="875"/>
      <c r="DQ122" s="875">
        <v>14526</v>
      </c>
      <c r="DR122" s="875"/>
      <c r="DS122" s="875"/>
      <c r="DT122" s="875"/>
      <c r="DU122" s="875"/>
      <c r="DV122" s="852">
        <v>0.1</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155937</v>
      </c>
      <c r="AB123" s="838"/>
      <c r="AC123" s="838"/>
      <c r="AD123" s="838"/>
      <c r="AE123" s="839"/>
      <c r="AF123" s="840">
        <v>151684</v>
      </c>
      <c r="AG123" s="838"/>
      <c r="AH123" s="838"/>
      <c r="AI123" s="838"/>
      <c r="AJ123" s="839"/>
      <c r="AK123" s="840">
        <v>149079</v>
      </c>
      <c r="AL123" s="838"/>
      <c r="AM123" s="838"/>
      <c r="AN123" s="838"/>
      <c r="AO123" s="839"/>
      <c r="AP123" s="885">
        <v>1.5</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465</v>
      </c>
      <c r="BP123" s="939"/>
      <c r="BQ123" s="893">
        <v>29555020</v>
      </c>
      <c r="BR123" s="894"/>
      <c r="BS123" s="894"/>
      <c r="BT123" s="894"/>
      <c r="BU123" s="894"/>
      <c r="BV123" s="894">
        <v>28357414</v>
      </c>
      <c r="BW123" s="894"/>
      <c r="BX123" s="894"/>
      <c r="BY123" s="894"/>
      <c r="BZ123" s="894"/>
      <c r="CA123" s="894">
        <v>27736558</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168</v>
      </c>
      <c r="DH123" s="838"/>
      <c r="DI123" s="838"/>
      <c r="DJ123" s="838"/>
      <c r="DK123" s="839"/>
      <c r="DL123" s="840" t="s">
        <v>168</v>
      </c>
      <c r="DM123" s="838"/>
      <c r="DN123" s="838"/>
      <c r="DO123" s="838"/>
      <c r="DP123" s="839"/>
      <c r="DQ123" s="840" t="s">
        <v>168</v>
      </c>
      <c r="DR123" s="838"/>
      <c r="DS123" s="838"/>
      <c r="DT123" s="838"/>
      <c r="DU123" s="839"/>
      <c r="DV123" s="885" t="s">
        <v>168</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168</v>
      </c>
      <c r="AB124" s="838"/>
      <c r="AC124" s="838"/>
      <c r="AD124" s="838"/>
      <c r="AE124" s="839"/>
      <c r="AF124" s="840" t="s">
        <v>168</v>
      </c>
      <c r="AG124" s="838"/>
      <c r="AH124" s="838"/>
      <c r="AI124" s="838"/>
      <c r="AJ124" s="839"/>
      <c r="AK124" s="840" t="s">
        <v>168</v>
      </c>
      <c r="AL124" s="838"/>
      <c r="AM124" s="838"/>
      <c r="AN124" s="838"/>
      <c r="AO124" s="839"/>
      <c r="AP124" s="885" t="s">
        <v>168</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53.3</v>
      </c>
      <c r="BR124" s="892"/>
      <c r="BS124" s="892"/>
      <c r="BT124" s="892"/>
      <c r="BU124" s="892"/>
      <c r="BV124" s="892">
        <v>106.8</v>
      </c>
      <c r="BW124" s="892"/>
      <c r="BX124" s="892"/>
      <c r="BY124" s="892"/>
      <c r="BZ124" s="892"/>
      <c r="CA124" s="892">
        <v>104.1</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v>2044239</v>
      </c>
      <c r="DH124" s="821"/>
      <c r="DI124" s="821"/>
      <c r="DJ124" s="821"/>
      <c r="DK124" s="822"/>
      <c r="DL124" s="823">
        <v>2907409</v>
      </c>
      <c r="DM124" s="821"/>
      <c r="DN124" s="821"/>
      <c r="DO124" s="821"/>
      <c r="DP124" s="822"/>
      <c r="DQ124" s="823" t="s">
        <v>168</v>
      </c>
      <c r="DR124" s="821"/>
      <c r="DS124" s="821"/>
      <c r="DT124" s="821"/>
      <c r="DU124" s="822"/>
      <c r="DV124" s="909" t="s">
        <v>168</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168</v>
      </c>
      <c r="AG125" s="838"/>
      <c r="AH125" s="838"/>
      <c r="AI125" s="838"/>
      <c r="AJ125" s="839"/>
      <c r="AK125" s="840" t="s">
        <v>168</v>
      </c>
      <c r="AL125" s="838"/>
      <c r="AM125" s="838"/>
      <c r="AN125" s="838"/>
      <c r="AO125" s="839"/>
      <c r="AP125" s="885" t="s">
        <v>168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168</v>
      </c>
      <c r="DH125" s="903"/>
      <c r="DI125" s="903"/>
      <c r="DJ125" s="903"/>
      <c r="DK125" s="903"/>
      <c r="DL125" s="903" t="s">
        <v>168</v>
      </c>
      <c r="DM125" s="903"/>
      <c r="DN125" s="903"/>
      <c r="DO125" s="903"/>
      <c r="DP125" s="903"/>
      <c r="DQ125" s="903" t="s">
        <v>168</v>
      </c>
      <c r="DR125" s="903"/>
      <c r="DS125" s="903"/>
      <c r="DT125" s="903"/>
      <c r="DU125" s="903"/>
      <c r="DV125" s="904" t="s">
        <v>168</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168</v>
      </c>
      <c r="AB126" s="838"/>
      <c r="AC126" s="838"/>
      <c r="AD126" s="838"/>
      <c r="AE126" s="839"/>
      <c r="AF126" s="840" t="s">
        <v>168</v>
      </c>
      <c r="AG126" s="838"/>
      <c r="AH126" s="838"/>
      <c r="AI126" s="838"/>
      <c r="AJ126" s="839"/>
      <c r="AK126" s="840" t="s">
        <v>168</v>
      </c>
      <c r="AL126" s="838"/>
      <c r="AM126" s="838"/>
      <c r="AN126" s="838"/>
      <c r="AO126" s="839"/>
      <c r="AP126" s="885" t="s">
        <v>168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168</v>
      </c>
      <c r="DH126" s="875"/>
      <c r="DI126" s="875"/>
      <c r="DJ126" s="875"/>
      <c r="DK126" s="875"/>
      <c r="DL126" s="875">
        <v>2100000</v>
      </c>
      <c r="DM126" s="875"/>
      <c r="DN126" s="875"/>
      <c r="DO126" s="875"/>
      <c r="DP126" s="875"/>
      <c r="DQ126" s="875">
        <v>2100000</v>
      </c>
      <c r="DR126" s="875"/>
      <c r="DS126" s="875"/>
      <c r="DT126" s="875"/>
      <c r="DU126" s="875"/>
      <c r="DV126" s="852">
        <v>20.8</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168</v>
      </c>
      <c r="AB127" s="838"/>
      <c r="AC127" s="838"/>
      <c r="AD127" s="838"/>
      <c r="AE127" s="839"/>
      <c r="AF127" s="840" t="s">
        <v>168</v>
      </c>
      <c r="AG127" s="838"/>
      <c r="AH127" s="838"/>
      <c r="AI127" s="838"/>
      <c r="AJ127" s="839"/>
      <c r="AK127" s="840" t="s">
        <v>168</v>
      </c>
      <c r="AL127" s="838"/>
      <c r="AM127" s="838"/>
      <c r="AN127" s="838"/>
      <c r="AO127" s="839"/>
      <c r="AP127" s="885" t="s">
        <v>168</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168</v>
      </c>
      <c r="DH127" s="875"/>
      <c r="DI127" s="875"/>
      <c r="DJ127" s="875"/>
      <c r="DK127" s="875"/>
      <c r="DL127" s="875" t="s">
        <v>168</v>
      </c>
      <c r="DM127" s="875"/>
      <c r="DN127" s="875"/>
      <c r="DO127" s="875"/>
      <c r="DP127" s="875"/>
      <c r="DQ127" s="875" t="s">
        <v>168</v>
      </c>
      <c r="DR127" s="875"/>
      <c r="DS127" s="875"/>
      <c r="DT127" s="875"/>
      <c r="DU127" s="875"/>
      <c r="DV127" s="852" t="s">
        <v>168</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31534</v>
      </c>
      <c r="AB128" s="859"/>
      <c r="AC128" s="859"/>
      <c r="AD128" s="859"/>
      <c r="AE128" s="860"/>
      <c r="AF128" s="861">
        <v>160305</v>
      </c>
      <c r="AG128" s="859"/>
      <c r="AH128" s="859"/>
      <c r="AI128" s="859"/>
      <c r="AJ128" s="860"/>
      <c r="AK128" s="861">
        <v>156019</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168</v>
      </c>
      <c r="BG128" s="845"/>
      <c r="BH128" s="845"/>
      <c r="BI128" s="845"/>
      <c r="BJ128" s="845"/>
      <c r="BK128" s="845"/>
      <c r="BL128" s="868"/>
      <c r="BM128" s="844">
        <v>13.03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894508</v>
      </c>
      <c r="DH128" s="849"/>
      <c r="DI128" s="849"/>
      <c r="DJ128" s="849"/>
      <c r="DK128" s="849"/>
      <c r="DL128" s="849">
        <v>721058</v>
      </c>
      <c r="DM128" s="849"/>
      <c r="DN128" s="849"/>
      <c r="DO128" s="849"/>
      <c r="DP128" s="849"/>
      <c r="DQ128" s="849">
        <v>542547</v>
      </c>
      <c r="DR128" s="849"/>
      <c r="DS128" s="849"/>
      <c r="DT128" s="849"/>
      <c r="DU128" s="849"/>
      <c r="DV128" s="850">
        <v>5.4</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12279748</v>
      </c>
      <c r="AB129" s="838"/>
      <c r="AC129" s="838"/>
      <c r="AD129" s="838"/>
      <c r="AE129" s="839"/>
      <c r="AF129" s="840">
        <v>12706644</v>
      </c>
      <c r="AG129" s="838"/>
      <c r="AH129" s="838"/>
      <c r="AI129" s="838"/>
      <c r="AJ129" s="839"/>
      <c r="AK129" s="840">
        <v>12247891</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168</v>
      </c>
      <c r="BG129" s="828"/>
      <c r="BH129" s="828"/>
      <c r="BI129" s="828"/>
      <c r="BJ129" s="828"/>
      <c r="BK129" s="828"/>
      <c r="BL129" s="829"/>
      <c r="BM129" s="827">
        <v>18.03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2191416</v>
      </c>
      <c r="AB130" s="838"/>
      <c r="AC130" s="838"/>
      <c r="AD130" s="838"/>
      <c r="AE130" s="839"/>
      <c r="AF130" s="840">
        <v>2342177</v>
      </c>
      <c r="AG130" s="838"/>
      <c r="AH130" s="838"/>
      <c r="AI130" s="838"/>
      <c r="AJ130" s="839"/>
      <c r="AK130" s="840">
        <v>2165893</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12.9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10088332</v>
      </c>
      <c r="AB131" s="821"/>
      <c r="AC131" s="821"/>
      <c r="AD131" s="821"/>
      <c r="AE131" s="822"/>
      <c r="AF131" s="823">
        <v>10364467</v>
      </c>
      <c r="AG131" s="821"/>
      <c r="AH131" s="821"/>
      <c r="AI131" s="821"/>
      <c r="AJ131" s="822"/>
      <c r="AK131" s="823">
        <v>10081998</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104.1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12.82112841</v>
      </c>
      <c r="AB132" s="801"/>
      <c r="AC132" s="801"/>
      <c r="AD132" s="801"/>
      <c r="AE132" s="802"/>
      <c r="AF132" s="803">
        <v>16.351955190000002</v>
      </c>
      <c r="AG132" s="801"/>
      <c r="AH132" s="801"/>
      <c r="AI132" s="801"/>
      <c r="AJ132" s="802"/>
      <c r="AK132" s="803">
        <v>9.6698491709999992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12.7</v>
      </c>
      <c r="AB133" s="780"/>
      <c r="AC133" s="780"/>
      <c r="AD133" s="780"/>
      <c r="AE133" s="781"/>
      <c r="AF133" s="779">
        <v>13.6</v>
      </c>
      <c r="AG133" s="780"/>
      <c r="AH133" s="780"/>
      <c r="AI133" s="780"/>
      <c r="AJ133" s="781"/>
      <c r="AK133" s="779">
        <v>12.9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ckf/cGUO3GgNosNg6ydyvMTJvzHwQoIsurpEKc5FXye8W1QjDkEzo30AlB2RBtRV670z/GoIGUEusN0WJVOlg==" saltValue="n9bOHZn86g1IabSQ+Bsg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9"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0+Z6ZrT6QzmWdJxkxU4IwzQknFy3Oir9ovVIRXx8WRZQK2braEmgkUZy45w10IHNr4y6mU83As9W54NaRqMIg==" saltValue="rL/ifsm53fUYDRRHlwMh1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VRSIcVv4XtDis5Jjii8Vlxv/GD5HZWT+7OY1BZ1C5CixTNmCF1EsmS4f2Bte5iyM3IOCTVukqciuid2dRRjvw==" saltValue="OOz5Zj+mLiNb7ODhJDK/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3710711</v>
      </c>
      <c r="AP9" s="292">
        <v>72621</v>
      </c>
      <c r="AQ9" s="293">
        <v>69000</v>
      </c>
      <c r="AR9" s="294">
        <v>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324213</v>
      </c>
      <c r="AP10" s="295">
        <v>6345</v>
      </c>
      <c r="AQ10" s="296">
        <v>7980</v>
      </c>
      <c r="AR10" s="297">
        <v>-20.5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516202</v>
      </c>
      <c r="AP11" s="295">
        <v>10102</v>
      </c>
      <c r="AQ11" s="296">
        <v>8263</v>
      </c>
      <c r="AR11" s="297">
        <v>22.3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1174</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18</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147871</v>
      </c>
      <c r="AP14" s="295">
        <v>2894</v>
      </c>
      <c r="AQ14" s="296">
        <v>2909</v>
      </c>
      <c r="AR14" s="297">
        <v>-0.5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117969</v>
      </c>
      <c r="AP15" s="295">
        <v>2309</v>
      </c>
      <c r="AQ15" s="296">
        <v>1519</v>
      </c>
      <c r="AR15" s="297">
        <v>52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-241047</v>
      </c>
      <c r="AP16" s="295">
        <v>-4717</v>
      </c>
      <c r="AQ16" s="296">
        <v>-6242</v>
      </c>
      <c r="AR16" s="297">
        <v>-24.4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4575919</v>
      </c>
      <c r="AP17" s="295">
        <v>89554</v>
      </c>
      <c r="AQ17" s="296">
        <v>84621</v>
      </c>
      <c r="AR17" s="297">
        <v>5.8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7.77</v>
      </c>
      <c r="AP21" s="308">
        <v>8.0399999999999991</v>
      </c>
      <c r="AQ21" s="309">
        <v>-0.27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100.1</v>
      </c>
      <c r="AP22" s="313">
        <v>97.7</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2602209</v>
      </c>
      <c r="AP32" s="322">
        <v>50927</v>
      </c>
      <c r="AQ32" s="323">
        <v>49627</v>
      </c>
      <c r="AR32" s="324">
        <v>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64</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461138</v>
      </c>
      <c r="AP35" s="322">
        <v>9025</v>
      </c>
      <c r="AQ35" s="323">
        <v>20466</v>
      </c>
      <c r="AR35" s="324">
        <v>-55.9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74471</v>
      </c>
      <c r="AP36" s="322">
        <v>1457</v>
      </c>
      <c r="AQ36" s="323">
        <v>2860</v>
      </c>
      <c r="AR36" s="324">
        <v>-49.1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158457</v>
      </c>
      <c r="AP37" s="322">
        <v>3101</v>
      </c>
      <c r="AQ37" s="323">
        <v>677</v>
      </c>
      <c r="AR37" s="324">
        <v>358.1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v>551</v>
      </c>
      <c r="AP38" s="325">
        <v>11</v>
      </c>
      <c r="AQ38" s="326">
        <v>4</v>
      </c>
      <c r="AR38" s="314">
        <v>175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-156019</v>
      </c>
      <c r="AP39" s="322">
        <v>-3053</v>
      </c>
      <c r="AQ39" s="323">
        <v>-4704</v>
      </c>
      <c r="AR39" s="324">
        <v>-35.1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-2165893</v>
      </c>
      <c r="AP40" s="322">
        <v>-42388</v>
      </c>
      <c r="AQ40" s="323">
        <v>-47177</v>
      </c>
      <c r="AR40" s="324">
        <v>-10.199999999999999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974914</v>
      </c>
      <c r="AP41" s="322">
        <v>19080</v>
      </c>
      <c r="AQ41" s="323">
        <v>21817</v>
      </c>
      <c r="AR41" s="324">
        <v>-12.5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3685680</v>
      </c>
      <c r="AN51" s="344">
        <v>72484</v>
      </c>
      <c r="AO51" s="345">
        <v>40</v>
      </c>
      <c r="AP51" s="346">
        <v>90961</v>
      </c>
      <c r="AQ51" s="347">
        <v>20.100000000000001</v>
      </c>
      <c r="AR51" s="348">
        <v>19.899999999999999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2740454</v>
      </c>
      <c r="AN52" s="352">
        <v>53895</v>
      </c>
      <c r="AO52" s="353">
        <v>30.2</v>
      </c>
      <c r="AP52" s="354">
        <v>37720</v>
      </c>
      <c r="AQ52" s="355">
        <v>7.1</v>
      </c>
      <c r="AR52" s="356">
        <v>23.1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2055354</v>
      </c>
      <c r="AN53" s="344">
        <v>40406</v>
      </c>
      <c r="AO53" s="345">
        <v>-44.3</v>
      </c>
      <c r="AP53" s="346">
        <v>106614</v>
      </c>
      <c r="AQ53" s="347">
        <v>17.2</v>
      </c>
      <c r="AR53" s="348">
        <v>-61.5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1504319</v>
      </c>
      <c r="AN54" s="352">
        <v>29574</v>
      </c>
      <c r="AO54" s="353">
        <v>-45.1</v>
      </c>
      <c r="AP54" s="354">
        <v>45545</v>
      </c>
      <c r="AQ54" s="355">
        <v>20.7</v>
      </c>
      <c r="AR54" s="356">
        <v>-65.8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6373517</v>
      </c>
      <c r="AN55" s="344">
        <v>125372</v>
      </c>
      <c r="AO55" s="345">
        <v>210.3</v>
      </c>
      <c r="AP55" s="346">
        <v>81768</v>
      </c>
      <c r="AQ55" s="347">
        <v>-23.3</v>
      </c>
      <c r="AR55" s="348">
        <v>233.6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2197199</v>
      </c>
      <c r="AN56" s="352">
        <v>43220</v>
      </c>
      <c r="AO56" s="353">
        <v>46.1</v>
      </c>
      <c r="AP56" s="354">
        <v>37917</v>
      </c>
      <c r="AQ56" s="355">
        <v>-16.7</v>
      </c>
      <c r="AR56" s="356">
        <v>62.8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2423495</v>
      </c>
      <c r="AN57" s="344">
        <v>47546</v>
      </c>
      <c r="AO57" s="345">
        <v>-62.1</v>
      </c>
      <c r="AP57" s="346">
        <v>65876</v>
      </c>
      <c r="AQ57" s="347">
        <v>-19.399999999999999</v>
      </c>
      <c r="AR57" s="348">
        <v>-42.7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1262845</v>
      </c>
      <c r="AN58" s="352">
        <v>24775</v>
      </c>
      <c r="AO58" s="353">
        <v>-42.7</v>
      </c>
      <c r="AP58" s="354">
        <v>36484</v>
      </c>
      <c r="AQ58" s="355">
        <v>-3.8</v>
      </c>
      <c r="AR58" s="356">
        <v>-38.9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1603637</v>
      </c>
      <c r="AN59" s="344">
        <v>31384</v>
      </c>
      <c r="AO59" s="345">
        <v>-34</v>
      </c>
      <c r="AP59" s="346">
        <v>68468</v>
      </c>
      <c r="AQ59" s="347">
        <v>3.9</v>
      </c>
      <c r="AR59" s="348">
        <v>-37.9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1295269</v>
      </c>
      <c r="AN60" s="352">
        <v>25349</v>
      </c>
      <c r="AO60" s="353">
        <v>2.2999999999999998</v>
      </c>
      <c r="AP60" s="354">
        <v>34140</v>
      </c>
      <c r="AQ60" s="355">
        <v>-6.4</v>
      </c>
      <c r="AR60" s="356">
        <v>8.6999999999999993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3228337</v>
      </c>
      <c r="AN61" s="359">
        <v>63438</v>
      </c>
      <c r="AO61" s="360">
        <v>22</v>
      </c>
      <c r="AP61" s="361">
        <v>82737</v>
      </c>
      <c r="AQ61" s="362">
        <v>-0.3</v>
      </c>
      <c r="AR61" s="348">
        <v>22.3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1800017</v>
      </c>
      <c r="AN62" s="352">
        <v>35363</v>
      </c>
      <c r="AO62" s="353">
        <v>-1.8</v>
      </c>
      <c r="AP62" s="354">
        <v>38361</v>
      </c>
      <c r="AQ62" s="355">
        <v>0.2</v>
      </c>
      <c r="AR62" s="356">
        <v>-2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zh62+TQVyewehULOHsgM9srTtJ6smzDiwcOYelPtGzXFpJRBowvfeJjFCJeumpTF1BDimK5cc2fcI8ZeMv6fA==" saltValue="n3xPuq1M/UVQqM5bYro5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ssY2EPKlsFiMrVE39dbESKkIqJQR9dVXetPPn0mwQOASefML7M5OVH3EtJlZcZkaBqjmGiUMHllPb5I2xVNnA==" saltValue="kVxaN7MeWda2IN+VIYC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5mFjnxqMTgYAiHJDs2R6Amd7k5LrMj0tNL1bDS4L0qsZBCNcgXG6CRzzDRMJ+wxTSWeKDoXkVSc7YA6KvyDpw==" saltValue="xFfYk7AEW8gPPUc8paho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Layout" zoomScale="80" zoomScaleNormal="90" zoomScaleSheetLayoutView="100" zoomScalePageLayoutView="8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11.03</v>
      </c>
      <c r="G47" s="12">
        <v>14.05</v>
      </c>
      <c r="H47" s="12">
        <v>18.059999999999999</v>
      </c>
      <c r="I47" s="12">
        <v>14.82</v>
      </c>
      <c r="J47" s="13">
        <v>17.32</v>
      </c>
    </row>
    <row r="48" spans="2:10" ht="57.75" customHeight="1">
      <c r="B48" s="14"/>
      <c r="C48" s="1214" t="s">
        <v>4</v>
      </c>
      <c r="D48" s="1214"/>
      <c r="E48" s="1215"/>
      <c r="F48" s="15">
        <v>3.07</v>
      </c>
      <c r="G48" s="16">
        <v>3.7</v>
      </c>
      <c r="H48" s="16">
        <v>4.09</v>
      </c>
      <c r="I48" s="16">
        <v>4.1100000000000003</v>
      </c>
      <c r="J48" s="17">
        <v>3.35</v>
      </c>
    </row>
    <row r="49" spans="2:10" ht="57.75" customHeight="1" thickBot="1">
      <c r="B49" s="18"/>
      <c r="C49" s="1216" t="s">
        <v>5</v>
      </c>
      <c r="D49" s="1216"/>
      <c r="E49" s="1217"/>
      <c r="F49" s="19">
        <v>3.59</v>
      </c>
      <c r="G49" s="20">
        <v>3.48</v>
      </c>
      <c r="H49" s="20">
        <v>4.57</v>
      </c>
      <c r="I49" s="20" t="s">
        <v>551</v>
      </c>
      <c r="J49" s="21">
        <v>1.04</v>
      </c>
    </row>
    <row r="50" spans="2:10" ht="13.5" customHeight="1"/>
    <row r="51" spans="2:10" ht="13.5" hidden="1" customHeight="1"/>
    <row r="52" spans="2:10" ht="13.5" hidden="1" customHeight="1"/>
    <row r="53" spans="2:10" ht="13.5" hidden="1" customHeight="1"/>
  </sheetData>
  <sheetProtection algorithmName="SHA-512" hashValue="Wnpf7leHgHW8tcxI/z+YE77T4Ipwgv1TnjxLNwhVMNgLug9Z3aKR9lKkRLr5N9cgE4/fnF40tBjs4a0uZs+SJQ==" saltValue="gSiwm1UVXM5QcajYxhOe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2019-03-26T07:44:03Z</cp:lastPrinted>
  <dcterms:created xsi:type="dcterms:W3CDTF">2019-02-14T03:32:09Z</dcterms:created>
  <dcterms:modified xsi:type="dcterms:W3CDTF">2019-10-31T01:46:22Z</dcterms:modified>
  <cp:category/>
</cp:coreProperties>
</file>