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H31\30決算統計\20 照会\31.10.25締切 H29年度財政状況資料集の作成および提出について（追加分）\02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<sst xmlns="http://schemas.openxmlformats.org/spreadsheetml/2006/main" count="1062" uniqueCount="603">
  <si>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</si>
  <si>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</si>
  <si>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</si>
  <si>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</si>
  <si>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</si>
  <si>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</si>
  <si>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</si>
  <si>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</si>
  <si>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</si>
  <si>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</si>
  <si>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</si>
  <si>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</si>
  <si>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</si>
  <si>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</si>
  <si>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</si>
  <si>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</si>
  <si>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</si>
  <si>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</si>
  <si>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</si>
  <si>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</si>
  <si>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</si>
  <si>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</si>
  <si>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</si>
  <si>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</si>
  <si>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</si>
  <si>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</si>
  <si>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</si>
  <si>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</si>
  <si>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</si>
  <si>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</si>
  <si>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</si>
  <si>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</si>
  <si>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</si>
  <si>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</si>
  <si>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</si>
  <si>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</si>
  <si>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</si>
  <si>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</si>
  <si>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</si>
  <si>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</si>
  <si>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</si>
  <si>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</si>
  <si>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</si>
  <si>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</si>
  <si>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</si>
  <si>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</si>
  <si>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</si>
  <si>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</si>
  <si>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</si>
  <si>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</si>
  <si>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</si>
  <si>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</si>
  <si>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</si>
  <si>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</si>
  <si>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</si>
  <si>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</si>
  <si>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</si>
  <si>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</si>
  <si>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</si>
  <si>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</si>
  <si>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</si>
  <si>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</si>
  <si>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</si>
  <si>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</si>
  <si>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</si>
  <si>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</si>
  <si>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</si>
  <si>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</si>
  <si>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</si>
  <si>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</si>
  <si>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</si>
  <si>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</si>
  <si>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</si>
  <si>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</si>
  <si>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</si>
  <si>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</si>
  <si>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</si>
  <si>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</si>
  <si>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</si>
  <si>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</si>
  <si>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</si>
  <si>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</si>
  <si>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</si>
  <si>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</si>
  <si>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</si>
  <si>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</si>
  <si>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</si>
  <si>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</si>
  <si>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</si>
  <si>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</si>
  <si>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</si>
  <si>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</si>
  <si>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</si>
  <si>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</si>
  <si>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</si>
  <si>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</si>
  <si>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</si>
  <si>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</si>
  <si>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</si>
  <si>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</si>
  <si>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</si>
  <si>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</si>
  <si>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</si>
  <si>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</si>
  <si>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</si>
  <si>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</si>
  <si>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</si>
  <si>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</si>
  <si>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</si>
  <si>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</si>
  <si>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</si>
  <si>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</si>
  <si>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</si>
  <si>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</si>
  <si>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</si>
  <si>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</si>
  <si>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</si>
  <si>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</si>
  <si>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</si>
  <si>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</si>
  <si>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</si>
  <si>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</si>
  <si>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</si>
  <si>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</si>
  <si>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</si>
  <si>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</si>
  <si>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</si>
  <si>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</si>
  <si>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</si>
  <si>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</si>
  <si>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</si>
  <si>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</si>
  <si>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</si>
  <si>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</si>
  <si>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</si>
  <si>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</si>
  <si>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</si>
  <si>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</si>
  <si>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</si>
  <si>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</si>
  <si>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</si>
  <si>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</si>
  <si>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</si>
  <si>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</si>
  <si>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</si>
  <si>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</si>
  <si>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</si>
  <si>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</si>
  <si>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</si>
  <si>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</si>
  <si>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</si>
  <si>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</si>
  <si>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</si>
  <si>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</si>
  <si>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</si>
  <si>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</si>
  <si>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</si>
  <si>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</si>
  <si>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</si>
  <si>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</si>
  <si>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</si>
  <si>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</si>
  <si>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</si>
  <si>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</si>
  <si>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</si>
  <si>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</si>
  <si>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</si>
  <si>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</si>
  <si>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</si>
  <si>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</si>
  <si>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</si>
  <si>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</si>
  <si>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</si>
  <si>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</si>
  <si>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</si>
  <si>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</si>
  <si>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</si>
  <si>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</si>
  <si>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</si>
  <si>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</si>
  <si>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</si>
  <si>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</si>
  <si>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</si>
  <si>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</si>
  <si>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</si>
  <si>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</si>
  <si>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</si>
  <si>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</si>
  <si>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</si>
  <si>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</si>
  <si>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</si>
  <si>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</si>
  <si>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</si>
  <si>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</si>
  <si>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</si>
  <si>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</si>
  <si>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</si>
  <si>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</si>
  <si>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</si>
  <si>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</si>
  <si>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</si>
  <si>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</si>
  <si>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</si>
  <si>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</si>
  <si>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</si>
  <si>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</si>
  <si>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</si>
  <si>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</si>
  <si>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滋賀県甲賀市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</si>
  <si>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</si>
  <si>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</si>
  <si>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</si>
  <si>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</si>
  <si>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</si>
  <si>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</si>
  <si>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</si>
  <si>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</si>
  <si>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</si>
  <si>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</si>
  <si>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</si>
  <si>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</si>
  <si>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</si>
  <si>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</si>
  <si>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</si>
  <si>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</si>
  <si>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</si>
  <si>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</si>
  <si>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</si>
  <si>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</si>
  <si>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</si>
  <si>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</si>
  <si>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</si>
  <si>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</si>
  <si>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</si>
  <si>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</si>
  <si>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</si>
  <si>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</si>
  <si>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</si>
  <si>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</si>
  <si>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</si>
  <si>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</si>
  <si>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</si>
  <si>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</si>
  <si>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</si>
  <si>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</si>
  <si>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</si>
  <si>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</si>
  <si>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</si>
  <si>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</si>
  <si>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</si>
  <si>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</si>
  <si>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</si>
  <si>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</si>
  <si>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</si>
  <si>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</si>
  <si>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</si>
  <si>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</si>
  <si>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</si>
  <si>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</si>
  <si>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</si>
  <si>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</si>
  <si>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</si>
  <si>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</si>
  <si>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</si>
  <si>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</si>
  <si>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</si>
  <si>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</si>
  <si>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</si>
  <si>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</si>
  <si>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</si>
  <si>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</si>
  <si>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</si>
  <si>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</si>
  <si>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</si>
  <si>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</si>
  <si>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</si>
  <si>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</si>
  <si>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</si>
  <si>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</si>
  <si>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</si>
  <si>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</si>
  <si>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</si>
  <si>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</si>
  <si>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</si>
  <si>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</si>
  <si>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</si>
  <si>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</si>
  <si>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</si>
  <si>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</si>
  <si>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</si>
  <si>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</si>
  <si>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</si>
  <si>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</si>
  <si>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</si>
  <si>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</si>
  <si>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</si>
  <si>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</si>
  <si>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</si>
  <si>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</si>
  <si>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</si>
  <si>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</si>
  <si>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</si>
  <si>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</si>
  <si>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</si>
  <si>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</si>
  <si>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</si>
  <si>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</si>
  <si>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</si>
  <si>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</si>
  <si>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</si>
  <si>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</si>
  <si>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</si>
  <si>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</si>
  <si>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</si>
  <si>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</si>
  <si>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</si>
  <si>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</si>
  <si>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</si>
  <si>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</si>
  <si>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</si>
  <si>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</si>
  <si>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</si>
  <si>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</si>
  <si>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</si>
  <si>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</si>
  <si>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</si>
  <si>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</si>
  <si>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</si>
  <si>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</si>
  <si>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</si>
  <si>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</si>
  <si>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</si>
  <si>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</si>
  <si>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</si>
  <si>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</si>
  <si>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</si>
  <si>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</si>
  <si>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</si>
  <si>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</si>
  <si>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</si>
  <si>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</si>
  <si>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</si>
  <si>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</si>
  <si>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</si>
  <si>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</si>
  <si>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</si>
  <si>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</si>
  <si>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</si>
  <si>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</si>
  <si>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</si>
  <si>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</si>
  <si>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</si>
  <si>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</si>
  <si>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</si>
  <si>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</si>
  <si>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</si>
  <si>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</si>
  <si>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</si>
  <si>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滋賀県甲賀市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</si>
  <si>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</si>
  <si>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</si>
  <si>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</si>
  <si>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</si>
  <si>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</si>
  <si>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</si>
  <si>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</si>
  <si>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</si>
  <si>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</si>
  <si>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</si>
  <si>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</si>
  <si>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</si>
  <si>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</si>
  <si>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</si>
  <si>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</si>
  <si>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</si>
  <si>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</si>
  <si>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</si>
  <si>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</si>
  <si>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</si>
  <si>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</si>
  <si>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</si>
  <si>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</si>
  <si>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</si>
  <si>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</si>
  <si>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</si>
  <si>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</si>
  <si>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</si>
  <si>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</si>
  <si>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</si>
  <si>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</si>
  <si>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</si>
  <si>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</si>
  <si>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</si>
  <si>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</si>
  <si>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</si>
  <si>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</si>
  <si>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</si>
  <si>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</si>
  <si>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</si>
  <si>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</si>
  <si>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</si>
  <si>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</si>
  <si>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診療所事業会計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</si>
  <si>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</si>
  <si>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</si>
  <si>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</si>
  <si>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</si>
  <si>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</si>
  <si>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</si>
  <si>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</si>
  <si>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</si>
  <si>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</si>
  <si>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</si>
  <si>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</si>
  <si>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</si>
  <si>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</si>
  <si>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</si>
  <si>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</si>
  <si>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</si>
  <si>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</si>
  <si>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</si>
  <si>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</si>
  <si>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</si>
  <si>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</si>
  <si>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</si>
  <si>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</si>
  <si>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</si>
  <si>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</si>
  <si>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</si>
  <si>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</si>
  <si>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</si>
  <si>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</si>
  <si>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</si>
  <si>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</si>
  <si>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</si>
  <si>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</si>
  <si>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</si>
  <si>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</si>
  <si>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</si>
  <si>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</si>
  <si>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</si>
  <si>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</si>
  <si>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</si>
  <si>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</si>
  <si>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</si>
  <si>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</si>
  <si>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</si>
  <si>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</si>
  <si>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</si>
  <si>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</si>
  <si>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</si>
  <si>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</si>
  <si>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</si>
  <si>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</si>
  <si>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</si>
  <si>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</si>
  <si>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</si>
  <si>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</si>
  <si>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</si>
  <si>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</si>
  <si>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</si>
  <si>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</si>
  <si>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</si>
  <si>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</si>
  <si>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</si>
  <si>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</si>
  <si>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</si>
  <si>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</si>
  <si>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</si>
  <si>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</si>
  <si>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</si>
  <si>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</si>
  <si>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</si>
  <si>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</si>
  <si>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</si>
  <si>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</si>
  <si>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</si>
  <si>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</si>
  <si>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</si>
  <si>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</si>
  <si>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</si>
  <si>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</si>
  <si>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</si>
  <si>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</si>
  <si>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</si>
  <si>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</si>
  <si>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</si>
  <si>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</si>
  <si>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</si>
  <si>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</si>
  <si>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</si>
  <si>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</si>
  <si>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</si>
  <si>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</si>
  <si>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</si>
  <si>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</si>
  <si>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</si>
  <si>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</si>
  <si>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</si>
  <si>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</si>
  <si>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</si>
  <si>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</si>
  <si>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</si>
  <si>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</si>
  <si>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</si>
  <si>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</si>
  <si>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</si>
  <si>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</si>
  <si>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</si>
  <si>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</si>
  <si>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</si>
  <si>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</si>
  <si>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</si>
  <si>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</si>
  <si>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</si>
  <si>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</si>
  <si>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</si>
  <si>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</si>
  <si>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</si>
  <si>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</si>
  <si>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</si>
  <si>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</si>
  <si>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</si>
  <si>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</si>
  <si>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</si>
  <si>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</si>
  <si>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</si>
  <si>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</si>
  <si>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</si>
  <si>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</si>
  <si>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</si>
  <si>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</si>
  <si>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</si>
  <si>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</si>
  <si>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</si>
  <si>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</si>
  <si>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</si>
  <si>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</si>
  <si>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</si>
  <si>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</si>
  <si>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</si>
  <si>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</si>
  <si>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</si>
  <si>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</si>
  <si>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</si>
  <si>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</si>
  <si>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</si>
  <si>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</si>
  <si>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</si>
  <si>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</si>
  <si>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</si>
  <si>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</si>
  <si>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</si>
  <si>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</si>
  <si>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</si>
  <si>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</si>
  <si>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</si>
  <si>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</si>
  <si>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</si>
  <si>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</si>
  <si>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</si>
  <si>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</si>
  <si>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0.42</t>
  </si>
  <si>
    <t>▲ 0.63</t>
  </si>
  <si>
    <t>水道事業会計</t>
  </si>
  <si>
    <t>一般会計</t>
  </si>
  <si>
    <t>下水道事業会計</t>
  </si>
  <si>
    <t>国民健康保険特別会計</t>
  </si>
  <si>
    <t>病院事業会計</t>
  </si>
  <si>
    <t>介護老人保健施設事業会計</t>
  </si>
  <si>
    <t>診療所事業会計</t>
  </si>
  <si>
    <t>介護保険特別会計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</si>
  <si>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</si>
  <si>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</si>
  <si>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</si>
  <si>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</si>
  <si>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</si>
  <si>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</si>
  <si>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</si>
  <si>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</si>
  <si>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</si>
  <si>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</si>
  <si>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</si>
  <si>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</si>
  <si>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</si>
  <si>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増加傾向にあり、類似団体と比較して高い水準にある一方で、有形固定資産減価償却率は類似団体よりも低い水準である。これは、老朽化した庁舎や学校施設等の公共施設の改修整備事業を進めてきたことにより、起債額が増加する一方で、老朽化した施設の除却が進んだためであると考えられる。一時的に将来負担比率は増加しているものの、公共施設等の維持管理に要する経費が減少することが見込まれる。</t>
    <phoneticPr fontId="5"/>
  </si>
  <si>
    <t>将来負担比率及び実質公債費比率は類似団体と比較して高い水準にある。実質公債費比率は、高金利な市債の繰上償還による公債費の抑制や、新規借入の際には交付税措置の手厚い事業に厳選するなどの財政の健全化に向けた取り組みの結果、減少傾向にある。また、将来負担比率は、近年では改善傾向にあるものの、庁舎建設事業や小・中学校施設の大規模改造事業などの実施に伴う市債残高の増額に加え、充当可能財源である基金残高の減が影響し直近では上昇している。今後も合併特例債を活用した事業を積極的に実施されることから、公債費の適正化に取り組んでいく必要がある。</t>
    <phoneticPr fontId="5"/>
  </si>
  <si>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</si>
  <si>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</si>
  <si>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</si>
  <si>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</si>
  <si>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</si>
  <si>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</si>
  <si>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</si>
  <si>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</si>
  <si>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</si>
  <si>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5">
      <t>テツ</t>
    </rPh>
    <rPh sb="5" eb="6">
      <t>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</si>
  <si>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</si>
  <si>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3">
      <t>シンコウカイ</t>
    </rPh>
    <phoneticPr fontId="2"/>
  </si>
  <si>
    <t>㈱グリーンサポートこうか</t>
  </si>
  <si>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</si>
  <si>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ソウ</t>
    </rPh>
    <rPh sb="6" eb="7">
      <t>ケン</t>
    </rPh>
    <rPh sb="7" eb="9">
      <t>ブンカ</t>
    </rPh>
    <rPh sb="9" eb="11">
      <t>シンコウ</t>
    </rPh>
    <rPh sb="11" eb="14">
      <t>ジギョウダン</t>
    </rPh>
    <phoneticPr fontId="2"/>
  </si>
  <si>
    <t>㈱あいコムこうか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</si>
</sst>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16A0-40A2-9484-611CB532E9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39906</c:v>
                </c:pt>
                <c:pt idx="1">
                  <c:v>35344</c:v>
                </c:pt>
                <c:pt idx="2">
                  <c:v>44826</c:v>
                </c:pt>
                <c:pt idx="3">
                  <c:v>94500</c:v>
                </c:pt>
                <c:pt idx="4">
                  <c:v>88312</c:v>
                </c:pt>
              </c:numCache>
            </c:numRef>
          </c:val>
          <c:smooth val="0"/>
          <c:extLst>
            <c:ext xmlns:c16="http://schemas.microsoft.com/office/drawing/2014/chart" uri="{C3380CC4-5D6E-409C-BE32-E72D297353CC}">
              <c16:uniqueId val="{00000001-16A0-40A2-9484-611CB532E9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2.68</c:v>
                </c:pt>
                <c:pt idx="1">
                  <c:v>3.07</c:v>
                </c:pt>
                <c:pt idx="2">
                  <c:v>3.08</c:v>
                </c:pt>
                <c:pt idx="3">
                  <c:v>3.81</c:v>
                </c:pt>
                <c:pt idx="4">
                  <c:v>4.18</c:v>
                </c:pt>
              </c:numCache>
            </c:numRef>
          </c:val>
          <c:extLst>
            <c:ext xmlns:c16="http://schemas.microsoft.com/office/drawing/2014/chart" uri="{C3380CC4-5D6E-409C-BE32-E72D297353CC}">
              <c16:uniqueId val="{00000000-33CE-4914-B563-7B5CE77AAA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13.82</c:v>
                </c:pt>
                <c:pt idx="1">
                  <c:v>12.4</c:v>
                </c:pt>
                <c:pt idx="2">
                  <c:v>10.29</c:v>
                </c:pt>
                <c:pt idx="3">
                  <c:v>9.32</c:v>
                </c:pt>
                <c:pt idx="4">
                  <c:v>8.31</c:v>
                </c:pt>
              </c:numCache>
            </c:numRef>
          </c:val>
          <c:extLst>
            <c:ext xmlns:c16="http://schemas.microsoft.com/office/drawing/2014/chart" uri="{C3380CC4-5D6E-409C-BE32-E72D297353CC}">
              <c16:uniqueId val="{00000001-33CE-4914-B563-7B5CE77AAA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c:v>
                </c:pt>
                <c:pt idx="1">
                  <c:v>0.47</c:v>
                </c:pt>
                <c:pt idx="2">
                  <c:v>0.61</c:v>
                </c:pt>
                <c:pt idx="3">
                  <c:v>-0.42</c:v>
                </c:pt>
                <c:pt idx="4">
                  <c:v>-0.63</c:v>
                </c:pt>
              </c:numCache>
            </c:numRef>
          </c:val>
          <c:smooth val="0"/>
          <c:extLst>
            <c:ext xmlns:c16="http://schemas.microsoft.com/office/drawing/2014/chart" uri="{C3380CC4-5D6E-409C-BE32-E72D297353CC}">
              <c16:uniqueId val="{00000002-33CE-4914-B563-7B5CE77AAA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c:v>
                </c:pt>
                <c:pt idx="2">
                  <c:v>#N/A</c:v>
                </c:pt>
                <c:pt idx="3">
                  <c:v>0.22</c:v>
                </c:pt>
                <c:pt idx="4">
                  <c:v>#N/A</c:v>
                </c:pt>
                <c:pt idx="5">
                  <c:v>0.75</c:v>
                </c:pt>
                <c:pt idx="6">
                  <c:v>#N/A</c:v>
                </c:pt>
                <c:pt idx="7">
                  <c:v>0.09</c:v>
                </c:pt>
                <c:pt idx="8">
                  <c:v>#N/A</c:v>
                </c:pt>
                <c:pt idx="9">
                  <c:v>0.09</c:v>
                </c:pt>
              </c:numCache>
            </c:numRef>
          </c:val>
          <c:extLst>
            <c:ext xmlns:c16="http://schemas.microsoft.com/office/drawing/2014/chart" uri="{C3380CC4-5D6E-409C-BE32-E72D297353CC}">
              <c16:uniqueId val="{00000000-C8EA-45D2-9311-6EF92AA2A3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EA-45D2-9311-6EF92AA2A3EA}"/>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0.42</c:v>
                </c:pt>
                <c:pt idx="2">
                  <c:v>#N/A</c:v>
                </c:pt>
                <c:pt idx="3">
                  <c:v>0.05</c:v>
                </c:pt>
                <c:pt idx="4">
                  <c:v>#N/A</c:v>
                </c:pt>
                <c:pt idx="5">
                  <c:v>0.57999999999999996</c:v>
                </c:pt>
                <c:pt idx="6">
                  <c:v>#N/A</c:v>
                </c:pt>
                <c:pt idx="7">
                  <c:v>1.36</c:v>
                </c:pt>
                <c:pt idx="8">
                  <c:v>#N/A</c:v>
                </c:pt>
                <c:pt idx="9">
                  <c:v>0.52</c:v>
                </c:pt>
              </c:numCache>
            </c:numRef>
          </c:val>
          <c:extLst>
            <c:ext xmlns:c16="http://schemas.microsoft.com/office/drawing/2014/chart" uri="{C3380CC4-5D6E-409C-BE32-E72D297353CC}">
              <c16:uniqueId val="{00000002-C8EA-45D2-9311-6EF92AA2A3EA}"/>
            </c:ext>
          </c:extLst>
        </c:ser>
        <c:ser>
          <c:idx val="3"/>
          <c:order val="3"/>
          <c:tx>
            <c:strRef>
              <c:f>データシート!$A$30</c:f>
              <c:strCache>
                <c:ptCount val="1"/>
                <c:pt idx="0">
                  <c:v>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0.43</c:v>
                </c:pt>
                <c:pt idx="4">
                  <c:v>#N/A</c:v>
                </c:pt>
                <c:pt idx="5">
                  <c:v>0.53</c:v>
                </c:pt>
                <c:pt idx="6">
                  <c:v>#N/A</c:v>
                </c:pt>
                <c:pt idx="7">
                  <c:v>0.64</c:v>
                </c:pt>
                <c:pt idx="8">
                  <c:v>#N/A</c:v>
                </c:pt>
                <c:pt idx="9">
                  <c:v>0.66</c:v>
                </c:pt>
              </c:numCache>
            </c:numRef>
          </c:val>
          <c:extLst>
            <c:ext xmlns:c16="http://schemas.microsoft.com/office/drawing/2014/chart" uri="{C3380CC4-5D6E-409C-BE32-E72D297353CC}">
              <c16:uniqueId val="{00000003-C8EA-45D2-9311-6EF92AA2A3EA}"/>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0.37</c:v>
                </c:pt>
                <c:pt idx="2">
                  <c:v>#N/A</c:v>
                </c:pt>
                <c:pt idx="3">
                  <c:v>0.53</c:v>
                </c:pt>
                <c:pt idx="4">
                  <c:v>#N/A</c:v>
                </c:pt>
                <c:pt idx="5">
                  <c:v>0.68</c:v>
                </c:pt>
                <c:pt idx="6">
                  <c:v>#N/A</c:v>
                </c:pt>
                <c:pt idx="7">
                  <c:v>0.75</c:v>
                </c:pt>
                <c:pt idx="8">
                  <c:v>#N/A</c:v>
                </c:pt>
                <c:pt idx="9">
                  <c:v>0.77</c:v>
                </c:pt>
              </c:numCache>
            </c:numRef>
          </c:val>
          <c:extLst>
            <c:ext xmlns:c16="http://schemas.microsoft.com/office/drawing/2014/chart" uri="{C3380CC4-5D6E-409C-BE32-E72D297353CC}">
              <c16:uniqueId val="{00000004-C8EA-45D2-9311-6EF92AA2A3E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1.88</c:v>
                </c:pt>
                <c:pt idx="2">
                  <c:v>#N/A</c:v>
                </c:pt>
                <c:pt idx="3">
                  <c:v>1.72</c:v>
                </c:pt>
                <c:pt idx="4">
                  <c:v>#N/A</c:v>
                </c:pt>
                <c:pt idx="5">
                  <c:v>1.6</c:v>
                </c:pt>
                <c:pt idx="6">
                  <c:v>#N/A</c:v>
                </c:pt>
                <c:pt idx="7">
                  <c:v>1.32</c:v>
                </c:pt>
                <c:pt idx="8">
                  <c:v>#N/A</c:v>
                </c:pt>
                <c:pt idx="9">
                  <c:v>0.98</c:v>
                </c:pt>
              </c:numCache>
            </c:numRef>
          </c:val>
          <c:extLst>
            <c:ext xmlns:c16="http://schemas.microsoft.com/office/drawing/2014/chart" uri="{C3380CC4-5D6E-409C-BE32-E72D297353CC}">
              <c16:uniqueId val="{00000005-C8EA-45D2-9311-6EF92AA2A3E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3.92</c:v>
                </c:pt>
                <c:pt idx="2">
                  <c:v>#N/A</c:v>
                </c:pt>
                <c:pt idx="3">
                  <c:v>4</c:v>
                </c:pt>
                <c:pt idx="4">
                  <c:v>#N/A</c:v>
                </c:pt>
                <c:pt idx="5">
                  <c:v>1.48</c:v>
                </c:pt>
                <c:pt idx="6">
                  <c:v>#N/A</c:v>
                </c:pt>
                <c:pt idx="7">
                  <c:v>1.22</c:v>
                </c:pt>
                <c:pt idx="8">
                  <c:v>#N/A</c:v>
                </c:pt>
                <c:pt idx="9">
                  <c:v>1.81</c:v>
                </c:pt>
              </c:numCache>
            </c:numRef>
          </c:val>
          <c:extLst>
            <c:ext xmlns:c16="http://schemas.microsoft.com/office/drawing/2014/chart" uri="{C3380CC4-5D6E-409C-BE32-E72D297353CC}">
              <c16:uniqueId val="{00000006-C8EA-45D2-9311-6EF92AA2A3E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1.89</c:v>
                </c:pt>
                <c:pt idx="8">
                  <c:v>#N/A</c:v>
                </c:pt>
                <c:pt idx="9">
                  <c:v>2.7</c:v>
                </c:pt>
              </c:numCache>
            </c:numRef>
          </c:val>
          <c:extLst>
            <c:ext xmlns:c16="http://schemas.microsoft.com/office/drawing/2014/chart" uri="{C3380CC4-5D6E-409C-BE32-E72D297353CC}">
              <c16:uniqueId val="{00000007-C8EA-45D2-9311-6EF92AA2A3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2.56</c:v>
                </c:pt>
                <c:pt idx="2">
                  <c:v>#N/A</c:v>
                </c:pt>
                <c:pt idx="3">
                  <c:v>3.06</c:v>
                </c:pt>
                <c:pt idx="4">
                  <c:v>#N/A</c:v>
                </c:pt>
                <c:pt idx="5">
                  <c:v>3.07</c:v>
                </c:pt>
                <c:pt idx="6">
                  <c:v>#N/A</c:v>
                </c:pt>
                <c:pt idx="7">
                  <c:v>3.8</c:v>
                </c:pt>
                <c:pt idx="8">
                  <c:v>#N/A</c:v>
                </c:pt>
                <c:pt idx="9">
                  <c:v>4.17</c:v>
                </c:pt>
              </c:numCache>
            </c:numRef>
          </c:val>
          <c:extLst>
            <c:ext xmlns:c16="http://schemas.microsoft.com/office/drawing/2014/chart" uri="{C3380CC4-5D6E-409C-BE32-E72D297353CC}">
              <c16:uniqueId val="{00000008-C8EA-45D2-9311-6EF92AA2A3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10.75</c:v>
                </c:pt>
                <c:pt idx="2">
                  <c:v>#N/A</c:v>
                </c:pt>
                <c:pt idx="3">
                  <c:v>11.96</c:v>
                </c:pt>
                <c:pt idx="4">
                  <c:v>#N/A</c:v>
                </c:pt>
                <c:pt idx="5">
                  <c:v>12.6</c:v>
                </c:pt>
                <c:pt idx="6">
                  <c:v>#N/A</c:v>
                </c:pt>
                <c:pt idx="7">
                  <c:v>14.48</c:v>
                </c:pt>
                <c:pt idx="8">
                  <c:v>#N/A</c:v>
                </c:pt>
                <c:pt idx="9">
                  <c:v>15.52</c:v>
                </c:pt>
              </c:numCache>
            </c:numRef>
          </c:val>
          <c:extLst>
            <c:ext xmlns:c16="http://schemas.microsoft.com/office/drawing/2014/chart" uri="{C3380CC4-5D6E-409C-BE32-E72D297353CC}">
              <c16:uniqueId val="{00000009-C8EA-45D2-9311-6EF92AA2A3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3889</c:v>
                </c:pt>
                <c:pt idx="5">
                  <c:v>4146</c:v>
                </c:pt>
                <c:pt idx="8">
                  <c:v>4109</c:v>
                </c:pt>
                <c:pt idx="11">
                  <c:v>4100</c:v>
                </c:pt>
                <c:pt idx="14">
                  <c:v>4273</c:v>
                </c:pt>
              </c:numCache>
            </c:numRef>
          </c:val>
          <c:extLst>
            <c:ext xmlns:c16="http://schemas.microsoft.com/office/drawing/2014/chart" uri="{C3380CC4-5D6E-409C-BE32-E72D297353CC}">
              <c16:uniqueId val="{00000000-F6E0-4ECB-BE9F-1136BD0861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E0-4ECB-BE9F-1136BD0861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60</c:v>
                </c:pt>
                <c:pt idx="3">
                  <c:v>56</c:v>
                </c:pt>
                <c:pt idx="6">
                  <c:v>58</c:v>
                </c:pt>
                <c:pt idx="9">
                  <c:v>33</c:v>
                </c:pt>
                <c:pt idx="12">
                  <c:v>27</c:v>
                </c:pt>
              </c:numCache>
            </c:numRef>
          </c:val>
          <c:extLst>
            <c:ext xmlns:c16="http://schemas.microsoft.com/office/drawing/2014/chart" uri="{C3380CC4-5D6E-409C-BE32-E72D297353CC}">
              <c16:uniqueId val="{00000002-F6E0-4ECB-BE9F-1136BD0861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411</c:v>
                </c:pt>
                <c:pt idx="3">
                  <c:v>607</c:v>
                </c:pt>
                <c:pt idx="6">
                  <c:v>600</c:v>
                </c:pt>
                <c:pt idx="9">
                  <c:v>667</c:v>
                </c:pt>
                <c:pt idx="12">
                  <c:v>652</c:v>
                </c:pt>
              </c:numCache>
            </c:numRef>
          </c:val>
          <c:extLst>
            <c:ext xmlns:c16="http://schemas.microsoft.com/office/drawing/2014/chart" uri="{C3380CC4-5D6E-409C-BE32-E72D297353CC}">
              <c16:uniqueId val="{00000003-F6E0-4ECB-BE9F-1136BD0861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1774</c:v>
                </c:pt>
                <c:pt idx="3">
                  <c:v>1813</c:v>
                </c:pt>
                <c:pt idx="6">
                  <c:v>1940</c:v>
                </c:pt>
                <c:pt idx="9">
                  <c:v>1821</c:v>
                </c:pt>
                <c:pt idx="12">
                  <c:v>1795</c:v>
                </c:pt>
              </c:numCache>
            </c:numRef>
          </c:val>
          <c:extLst>
            <c:ext xmlns:c16="http://schemas.microsoft.com/office/drawing/2014/chart" uri="{C3380CC4-5D6E-409C-BE32-E72D297353CC}">
              <c16:uniqueId val="{00000004-F6E0-4ECB-BE9F-1136BD0861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0-4ECB-BE9F-1136BD0861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0-4ECB-BE9F-1136BD0861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3871</c:v>
                </c:pt>
                <c:pt idx="3">
                  <c:v>3826</c:v>
                </c:pt>
                <c:pt idx="6">
                  <c:v>3667</c:v>
                </c:pt>
                <c:pt idx="9">
                  <c:v>3558</c:v>
                </c:pt>
                <c:pt idx="12">
                  <c:v>3789</c:v>
                </c:pt>
              </c:numCache>
            </c:numRef>
          </c:val>
          <c:extLst>
            <c:ext xmlns:c16="http://schemas.microsoft.com/office/drawing/2014/chart" uri="{C3380CC4-5D6E-409C-BE32-E72D297353CC}">
              <c16:uniqueId val="{00000007-F6E0-4ECB-BE9F-1136BD0861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2227</c:v>
                </c:pt>
                <c:pt idx="2">
                  <c:v>#N/A</c:v>
                </c:pt>
                <c:pt idx="3">
                  <c:v>#N/A</c:v>
                </c:pt>
                <c:pt idx="4">
                  <c:v>2156</c:v>
                </c:pt>
                <c:pt idx="5">
                  <c:v>#N/A</c:v>
                </c:pt>
                <c:pt idx="6">
                  <c:v>#N/A</c:v>
                </c:pt>
                <c:pt idx="7">
                  <c:v>2156</c:v>
                </c:pt>
                <c:pt idx="8">
                  <c:v>#N/A</c:v>
                </c:pt>
                <c:pt idx="9">
                  <c:v>#N/A</c:v>
                </c:pt>
                <c:pt idx="10">
                  <c:v>1979</c:v>
                </c:pt>
                <c:pt idx="11">
                  <c:v>#N/A</c:v>
                </c:pt>
                <c:pt idx="12">
                  <c:v>#N/A</c:v>
                </c:pt>
                <c:pt idx="13">
                  <c:v>1990</c:v>
                </c:pt>
                <c:pt idx="14">
                  <c:v>#N/A</c:v>
                </c:pt>
              </c:numCache>
            </c:numRef>
          </c:val>
          <c:smooth val="0"/>
          <c:extLst>
            <c:ext xmlns:c16="http://schemas.microsoft.com/office/drawing/2014/chart" uri="{C3380CC4-5D6E-409C-BE32-E72D297353CC}">
              <c16:uniqueId val="{00000008-F6E0-4ECB-BE9F-1136BD0861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48364</c:v>
                </c:pt>
                <c:pt idx="5">
                  <c:v>47784</c:v>
                </c:pt>
                <c:pt idx="8">
                  <c:v>47709</c:v>
                </c:pt>
                <c:pt idx="11">
                  <c:v>49629</c:v>
                </c:pt>
                <c:pt idx="14">
                  <c:v>50863</c:v>
                </c:pt>
              </c:numCache>
            </c:numRef>
          </c:val>
          <c:extLst>
            <c:ext xmlns:c16="http://schemas.microsoft.com/office/drawing/2014/chart" uri="{C3380CC4-5D6E-409C-BE32-E72D297353CC}">
              <c16:uniqueId val="{00000000-69ED-4D09-B20E-83CA62B55D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231</c:v>
                </c:pt>
                <c:pt idx="5">
                  <c:v>228</c:v>
                </c:pt>
                <c:pt idx="8">
                  <c:v>245</c:v>
                </c:pt>
                <c:pt idx="11">
                  <c:v>162</c:v>
                </c:pt>
                <c:pt idx="14">
                  <c:v>161</c:v>
                </c:pt>
              </c:numCache>
            </c:numRef>
          </c:val>
          <c:extLst>
            <c:ext xmlns:c16="http://schemas.microsoft.com/office/drawing/2014/chart" uri="{C3380CC4-5D6E-409C-BE32-E72D297353CC}">
              <c16:uniqueId val="{00000001-69ED-4D09-B20E-83CA62B55D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7883</c:v>
                </c:pt>
                <c:pt idx="5">
                  <c:v>7744</c:v>
                </c:pt>
                <c:pt idx="8">
                  <c:v>7426</c:v>
                </c:pt>
                <c:pt idx="11">
                  <c:v>7161</c:v>
                </c:pt>
                <c:pt idx="14">
                  <c:v>6508</c:v>
                </c:pt>
              </c:numCache>
            </c:numRef>
          </c:val>
          <c:extLst>
            <c:ext xmlns:c16="http://schemas.microsoft.com/office/drawing/2014/chart" uri="{C3380CC4-5D6E-409C-BE32-E72D297353CC}">
              <c16:uniqueId val="{00000002-69ED-4D09-B20E-83CA62B55D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ED-4D09-B20E-83CA62B55D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ED-4D09-B20E-83CA62B55D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69ED-4D09-B20E-83CA62B55D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6904</c:v>
                </c:pt>
                <c:pt idx="3">
                  <c:v>6543</c:v>
                </c:pt>
                <c:pt idx="6">
                  <c:v>6200</c:v>
                </c:pt>
                <c:pt idx="9">
                  <c:v>6289</c:v>
                </c:pt>
                <c:pt idx="12">
                  <c:v>6427</c:v>
                </c:pt>
              </c:numCache>
            </c:numRef>
          </c:val>
          <c:extLst>
            <c:ext xmlns:c16="http://schemas.microsoft.com/office/drawing/2014/chart" uri="{C3380CC4-5D6E-409C-BE32-E72D297353CC}">
              <c16:uniqueId val="{00000006-69ED-4D09-B20E-83CA62B55D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6502</c:v>
                </c:pt>
                <c:pt idx="3">
                  <c:v>6300</c:v>
                </c:pt>
                <c:pt idx="6">
                  <c:v>5717</c:v>
                </c:pt>
                <c:pt idx="9">
                  <c:v>5187</c:v>
                </c:pt>
                <c:pt idx="12">
                  <c:v>4701</c:v>
                </c:pt>
              </c:numCache>
            </c:numRef>
          </c:val>
          <c:extLst>
            <c:ext xmlns:c16="http://schemas.microsoft.com/office/drawing/2014/chart" uri="{C3380CC4-5D6E-409C-BE32-E72D297353CC}">
              <c16:uniqueId val="{00000007-69ED-4D09-B20E-83CA62B55D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20897</c:v>
                </c:pt>
                <c:pt idx="3">
                  <c:v>21060</c:v>
                </c:pt>
                <c:pt idx="6">
                  <c:v>21350</c:v>
                </c:pt>
                <c:pt idx="9">
                  <c:v>20595</c:v>
                </c:pt>
                <c:pt idx="12">
                  <c:v>19623</c:v>
                </c:pt>
              </c:numCache>
            </c:numRef>
          </c:val>
          <c:extLst>
            <c:ext xmlns:c16="http://schemas.microsoft.com/office/drawing/2014/chart" uri="{C3380CC4-5D6E-409C-BE32-E72D297353CC}">
              <c16:uniqueId val="{00000008-69ED-4D09-B20E-83CA62B55D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230</c:v>
                </c:pt>
                <c:pt idx="3">
                  <c:v>175</c:v>
                </c:pt>
                <c:pt idx="6">
                  <c:v>112</c:v>
                </c:pt>
                <c:pt idx="9">
                  <c:v>82</c:v>
                </c:pt>
                <c:pt idx="12">
                  <c:v>43</c:v>
                </c:pt>
              </c:numCache>
            </c:numRef>
          </c:val>
          <c:extLst>
            <c:ext xmlns:c16="http://schemas.microsoft.com/office/drawing/2014/chart" uri="{C3380CC4-5D6E-409C-BE32-E72D297353CC}">
              <c16:uniqueId val="{00000009-69ED-4D09-B20E-83CA62B55D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35624</c:v>
                </c:pt>
                <c:pt idx="3">
                  <c:v>34986</c:v>
                </c:pt>
                <c:pt idx="6">
                  <c:v>34518</c:v>
                </c:pt>
                <c:pt idx="9">
                  <c:v>38762</c:v>
                </c:pt>
                <c:pt idx="12">
                  <c:v>41679</c:v>
                </c:pt>
              </c:numCache>
            </c:numRef>
          </c:val>
          <c:extLst>
            <c:ext xmlns:c16="http://schemas.microsoft.com/office/drawing/2014/chart" uri="{C3380CC4-5D6E-409C-BE32-E72D297353CC}">
              <c16:uniqueId val="{0000000A-69ED-4D09-B20E-83CA62B55D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13679</c:v>
                </c:pt>
                <c:pt idx="2">
                  <c:v>#N/A</c:v>
                </c:pt>
                <c:pt idx="3">
                  <c:v>#N/A</c:v>
                </c:pt>
                <c:pt idx="4">
                  <c:v>13310</c:v>
                </c:pt>
                <c:pt idx="5">
                  <c:v>#N/A</c:v>
                </c:pt>
                <c:pt idx="6">
                  <c:v>#N/A</c:v>
                </c:pt>
                <c:pt idx="7">
                  <c:v>12518</c:v>
                </c:pt>
                <c:pt idx="8">
                  <c:v>#N/A</c:v>
                </c:pt>
                <c:pt idx="9">
                  <c:v>#N/A</c:v>
                </c:pt>
                <c:pt idx="10">
                  <c:v>13963</c:v>
                </c:pt>
                <c:pt idx="11">
                  <c:v>#N/A</c:v>
                </c:pt>
                <c:pt idx="12">
                  <c:v>#N/A</c:v>
                </c:pt>
                <c:pt idx="13">
                  <c:v>14942</c:v>
                </c:pt>
                <c:pt idx="14">
                  <c:v>#N/A</c:v>
                </c:pt>
              </c:numCache>
            </c:numRef>
          </c:val>
          <c:smooth val="0"/>
          <c:extLst>
            <c:ext xmlns:c16="http://schemas.microsoft.com/office/drawing/2014/chart" uri="{C3380CC4-5D6E-409C-BE32-E72D297353CC}">
              <c16:uniqueId val="{0000000B-69ED-4D09-B20E-83CA62B55D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2541</c:v>
                </c:pt>
                <c:pt idx="1">
                  <c:v>2271</c:v>
                </c:pt>
                <c:pt idx="2">
                  <c:v>2028</c:v>
                </c:pt>
              </c:numCache>
            </c:numRef>
          </c:val>
          <c:extLst>
            <c:ext xmlns:c16="http://schemas.microsoft.com/office/drawing/2014/chart" uri="{C3380CC4-5D6E-409C-BE32-E72D297353CC}">
              <c16:uniqueId val="{00000000-B9EE-4FBF-9EDF-6A1A6114BB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B9EE-4FBF-9EDF-6A1A6114BB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7580</c:v>
                </c:pt>
                <c:pt idx="1">
                  <c:v>7522</c:v>
                </c:pt>
                <c:pt idx="2">
                  <c:v>6221</c:v>
                </c:pt>
              </c:numCache>
            </c:numRef>
          </c:val>
          <c:extLst>
            <c:ext xmlns:c16="http://schemas.microsoft.com/office/drawing/2014/chart" uri="{C3380CC4-5D6E-409C-BE32-E72D297353CC}">
              <c16:uniqueId val="{00000002-B9EE-4FBF-9EDF-6A1A6114BB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{F764C446-50DE-4871-B3DA-463B6D3BF418}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84-45C0-80AB-B356B0A6BA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{35E6471E-DB66-4B4B-9D2B-522FB14261D9}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84-45C0-80AB-B356B0A6BA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{EE82B628-3EB6-4509-9DD6-D24776CE8D79}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84-45C0-80AB-B356B0A6BA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{7F547CA5-EBFC-4A47-8708-32E80F02E18F}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84-45C0-80AB-B356B0A6BA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{1E7FC75E-EEAC-40C0-A571-401A5450432A}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84-45C0-80AB-B356B0A6BA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{37D3E3C7-D940-44E5-9BF0-C216BD81D46F}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84-45C0-80AB-B356B0A6BA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{367E0574-9264-4E7C-9D53-B10C154B84FA}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84-45C0-80AB-B356B0A6BA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{878E2D6C-5AA6-4415-BE5F-C37E1D065AEC}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84-45C0-80AB-B356B0A6BA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{5578CB60-2713-4FB8-9B91-5CC44723947A}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84-45C0-80AB-B356B0A6BA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c:v>
                </c:pt>
                <c:pt idx="24">
                  <c:v>52.3</c:v>
                </c:pt>
                <c:pt idx="32">
                  <c:v>54</c:v>
                </c:pt>
              </c:numCache>
            </c:numRef>
          </c:xVal>
          <c:yVal>
            <c:numRef>
              <c:f>公会計指標分析・財政指標組合せ分析表!$BP$51:$DC$51</c:f>
              <c:numCache>
                <c:formatCode>#,##0.0;"▲ "#,##0.0</c:formatCode>
                <c:ptCount val="40"/>
                <c:pt idx="16">
                  <c:v>60.7</c:v>
                </c:pt>
                <c:pt idx="24">
                  <c:v>68.8</c:v>
                </c:pt>
                <c:pt idx="32">
                  <c:v>74</c:v>
                </c:pt>
              </c:numCache>
            </c:numRef>
          </c:yVal>
          <c:smooth val="0"/>
          <c:extLst>
            <c:ext xmlns:c16="http://schemas.microsoft.com/office/drawing/2014/chart" uri="{C3380CC4-5D6E-409C-BE32-E72D297353CC}">
              <c16:uniqueId val="{00000009-3B84-45C0-80AB-B356B0A6BA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{3208A055-EE70-4777-A447-7E0C22574815}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84-45C0-80AB-B356B0A6BA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{58ABA315-30D1-4661-B4C1-818FE85A4268}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84-45C0-80AB-B356B0A6BA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{1CA7C077-5229-46A7-9D0A-BBB324BE3380}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84-45C0-80AB-B356B0A6BA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{9D86D35B-6512-48D4-8165-4480D12C4A80}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84-45C0-80AB-B356B0A6BA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{3E463BA5-AED0-45B4-8D50-B7F88547C16A}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84-45C0-80AB-B356B0A6BA6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{A9FA5F67-9601-4A9A-9A84-521F6B00C78D}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84-45C0-80AB-B356B0A6BA6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{F92B729E-3625-4EA2-9F36-501E17339B90}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84-45C0-80AB-B356B0A6BA6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{FE90B3A7-434E-48E6-B7D6-91D0931D58FB}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84-45C0-80AB-B356B0A6BA6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{EA2C8205-2537-4E43-9F59-7CE1C11CF339}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84-45C0-80AB-B356B0A6BA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3B84-45C0-80AB-B356B0A6BA64}"/>
            </c:ext>
          </c:extLst>
        </c:ser>
        <c:dLbls>
          <c:showLegendKey val="0"/>
          <c:showVal val="1"/>
          <c:showCatName val="0"/>
          <c:showSerName val="0"/>
          <c:showPercent val="0"/>
          <c:showBubbleSize val="0"/>
        </c:dLbls>
        <c:axId val="46179840"/>
        <c:axId val="46181760"/>
      </c:scatterChart>
      <c:valAx>
        <c:axId val="46179840"/>
        <c:scaling>
          <c:orientation val="minMax"/>
          <c:max val="59.1"/>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{9EF84562-F649-4BA4-8856-07029951390A}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329-4C24-93CE-CAF4A62AAE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{E634B512-F6A7-4BE1-927B-5C320EA75C46}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9-4C24-93CE-CAF4A62AAE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{76E91C16-8EE5-4D91-812B-99B872088545}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9-4C24-93CE-CAF4A62AAE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{1BE747E2-B7E3-407C-B33E-95F835EA4D84}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9-4C24-93CE-CAF4A62AAE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{1BDE6C94-E55A-45E1-BEAB-B24839EF4B90}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9-4C24-93CE-CAF4A62AAE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{650C5AC8-0BAE-453F-B8B9-D8DFE96F28E6}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329-4C24-93CE-CAF4A62AAE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{4928B29C-B0D8-407E-8BE5-E584C5A5D5C6}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329-4C24-93CE-CAF4A62AAE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{8B87EDBB-97BB-446F-BDD5-01D4A4BB418F}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329-4C24-93CE-CAF4A62AAE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{1DBEB5AE-8676-44B6-9030-7AAF7B82195F}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329-4C24-93CE-CAF4A62AAE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11.1</c:v>
                </c:pt>
                <c:pt idx="16">
                  <c:v>10.6</c:v>
                </c:pt>
                <c:pt idx="24">
                  <c:v>10.199999999999999</c:v>
                </c:pt>
                <c:pt idx="32">
                  <c:v>10</c:v>
                </c:pt>
              </c:numCache>
            </c:numRef>
          </c:xVal>
          <c:yVal>
            <c:numRef>
              <c:f>公会計指標分析・財政指標組合せ分析表!$BP$73:$DC$73</c:f>
              <c:numCache>
                <c:formatCode>#,##0.0;"▲ "#,##0.0</c:formatCode>
                <c:ptCount val="40"/>
                <c:pt idx="0">
                  <c:v>66</c:v>
                </c:pt>
                <c:pt idx="8">
                  <c:v>65.7</c:v>
                </c:pt>
                <c:pt idx="16">
                  <c:v>60.7</c:v>
                </c:pt>
                <c:pt idx="24">
                  <c:v>68.8</c:v>
                </c:pt>
                <c:pt idx="32">
                  <c:v>74</c:v>
                </c:pt>
              </c:numCache>
            </c:numRef>
          </c:yVal>
          <c:smooth val="0"/>
          <c:extLst>
            <c:ext xmlns:c16="http://schemas.microsoft.com/office/drawing/2014/chart" uri="{C3380CC4-5D6E-409C-BE32-E72D297353CC}">
              <c16:uniqueId val="{00000009-2329-4C24-93CE-CAF4A62AAE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{E269FCB4-C9FB-481E-87CD-EE3F17D9630D}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329-4C24-93CE-CAF4A62AAE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{DA28102F-582E-491A-AC92-90BE895CB940}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9-4C24-93CE-CAF4A62AAE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{FDE127BA-1F58-4809-98FB-1B47E01F3782}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9-4C24-93CE-CAF4A62AAE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{6B71B138-5141-4BBA-99D4-1042A910674D}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9-4C24-93CE-CAF4A62AAE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{CA5DE9A2-AFD1-4F0E-B872-ABF32ED223B2}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9-4C24-93CE-CAF4A62AAE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{07C65FAE-ABF4-4ED3-9AA5-3CB15ACB5AD3}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329-4C24-93CE-CAF4A62AAE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{219B24D0-5E21-4BAA-ADF3-580D00528522}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329-4C24-93CE-CAF4A62AAE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{B23E785A-6A35-4FB3-90DF-79690CE41FF8}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329-4C24-93CE-CAF4A62AAE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{00A542D1-8C00-4F4B-B7B2-A58766B5471F}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329-4C24-93CE-CAF4A62AAE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2329-4C24-93CE-CAF4A62AAE8E}"/>
            </c:ext>
          </c:extLst>
        </c:ser>
        <c:dLbls>
          <c:showLegendKey val="0"/>
          <c:showVal val="1"/>
          <c:showCatName val="0"/>
          <c:showSerName val="0"/>
          <c:showPercent val="0"/>
          <c:showBubbleSize val="0"/>
        </c:dLbls>
        <c:axId val="84219776"/>
        <c:axId val="84234240"/>
      </c:scatterChart>
      <c:valAx>
        <c:axId val="84219776"/>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庁舎整備事業などの大規模建設事業の実施により、元利償還金は増加して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ヶ年平均）となった。</a:t>
          </a:r>
        </a:p>
        <a:p>
          <a:r>
            <a:rPr kumimoji="1" lang="ja-JP" altLang="en-US" sz="1400">
              <a:latin typeface="ＭＳ ゴシック" pitchFamily="49" charset="-128"/>
              <a:ea typeface="ＭＳ ゴシック" pitchFamily="49" charset="-128"/>
            </a:rPr>
            <a:t>　一方で、今後も合併特例債を活用した事業を予定しており、中長期的に元利償還金が増加することが見込まれる。引き続き交付税措置率が高い有利な地方債の活用を図り、分子の増加を抑制し引き続き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充当可能財源等のうち、基準財政需要額算入見込額の増加があったものの、庁舎整備事業などの大規模建設事業実施に伴う地方債残高の増や充当可能基金の減が影響し、将来負担比率は</a:t>
          </a:r>
          <a:r>
            <a:rPr kumimoji="1" lang="en-US" altLang="ja-JP" sz="1400">
              <a:latin typeface="ＭＳ ゴシック" pitchFamily="49" charset="-128"/>
              <a:ea typeface="ＭＳ ゴシック" pitchFamily="49" charset="-128"/>
            </a:rPr>
            <a:t>74.0</a:t>
          </a:r>
          <a:r>
            <a:rPr kumimoji="1" lang="ja-JP" altLang="en-US" sz="1400">
              <a:latin typeface="ＭＳ ゴシック" pitchFamily="49" charset="-128"/>
              <a:ea typeface="ＭＳ ゴシック" pitchFamily="49" charset="-128"/>
            </a:rPr>
            <a:t>％と前年より</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％増加した。</a:t>
          </a:r>
        </a:p>
        <a:p>
          <a:r>
            <a:rPr kumimoji="1" lang="ja-JP" altLang="en-US" sz="1400">
              <a:latin typeface="ＭＳ ゴシック" pitchFamily="49" charset="-128"/>
              <a:ea typeface="ＭＳ ゴシック" pitchFamily="49" charset="-128"/>
            </a:rPr>
            <a:t>　また、公営企業会計等繰入見込み額についても、減少傾向にあるが、下水道事業において未整備地区の整備が実施されることから、公営企業債に係る負担が高い水準で推移する見込みである。</a:t>
          </a: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庁舎整備事業などの大規模建設事業の実施等により、「公共施設等整備基金」を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億円取り崩したこと、「住みよさと活気あふれるまちづくり基金」から総合計画の実現に向けた事業の推進のために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事業債を活用した大規模建設事業の実施による「公共施設等整備基金」などの特定目的基金の取り崩しが見込まれる。また、中長期的に地方交付税等の一般財源収入が減少傾向にある中で、扶助費や公債費等の義務的経費が増加しており、「財政調整基金」を取り崩して財政運営せざるを得な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教育振興基金：教育事業の円滑な執行のため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公共施設等整備基金：庁舎整備事業や道路新設改良事業等（ハード事業）の財源として、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住みよさと活気あふれるまちづくり基金：福祉医療給付事業や観光客誘致推進事業等の総合計画の実現に向けた事業（ソフト事業）の財源として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公共施設等整備基金：学校給食センター等の合併特例事業債を活用した大規模建設事業を控えていることから、毎年数億程度を取り崩し予定。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教育振興基金：学校施設の環境改善を図る事業や児童・生徒の学力向上を推進する事業実施のため、毎年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億円）を積み立てた一方で、普通交付税などの経常一般財源が減少に伴い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決算状況を踏まえて、可能な範囲で積立てを行っているが、平成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年度からの普通交付税の合併算定替による特例措置の適用期限終了による歳入減や社会保障関係経費の増大といった歳出増が見込まれることから、中長期的には減少傾向にある。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近年は「減債基金」への積立及び取り崩しを行っていないため、同額で推移している。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％削減するという目標を掲げ、公共施設の集約化・複合化や除却を進めている。有形固定資産減価償却率については上昇傾向にあり、今後の取組の中で改善を図る。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78" name="楕円 77"/>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79" name="有形固定資産減価償却率該当値テキスト"/>
        <xdr:cNvSpPr txBox="1"/>
      </xdr:nvSpPr>
      <xdr:spPr>
        <a:xfrm>
          <a:off x="48133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847</xdr:rowOff>
    </xdr:from>
    <xdr:to>
      <xdr:col>19</xdr:col>
      <xdr:colOff>187325</xdr:colOff>
      <xdr:row>32</xdr:row>
      <xdr:rowOff>102447</xdr:rowOff>
    </xdr:to>
    <xdr:sp macro="" textlink="">
      <xdr:nvSpPr>
        <xdr:cNvPr id="80" name="楕円 79"/>
        <xdr:cNvSpPr/>
      </xdr:nvSpPr>
      <xdr:spPr>
        <a:xfrm>
          <a:off x="4000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51647</xdr:rowOff>
    </xdr:to>
    <xdr:cxnSp macro="">
      <xdr:nvCxnSpPr>
        <xdr:cNvPr id="81" name="直線コネクタ 80"/>
        <xdr:cNvCxnSpPr/>
      </xdr:nvCxnSpPr>
      <xdr:spPr>
        <a:xfrm flipV="1">
          <a:off x="4051300" y="624840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11642</xdr:rowOff>
    </xdr:from>
    <xdr:to>
      <xdr:col>15</xdr:col>
      <xdr:colOff>187325</xdr:colOff>
      <xdr:row>32</xdr:row>
      <xdr:rowOff>113242</xdr:rowOff>
    </xdr:to>
    <xdr:sp macro="" textlink="">
      <xdr:nvSpPr>
        <xdr:cNvPr id="82" name="楕円 81"/>
        <xdr:cNvSpPr/>
      </xdr:nvSpPr>
      <xdr:spPr>
        <a:xfrm>
          <a:off x="3238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51647</xdr:rowOff>
    </xdr:from>
    <xdr:to>
      <xdr:col>19</xdr:col>
      <xdr:colOff>136525</xdr:colOff>
      <xdr:row>32</xdr:row>
      <xdr:rowOff>62442</xdr:rowOff>
    </xdr:to>
    <xdr:cxnSp macro="">
      <xdr:nvCxnSpPr>
        <xdr:cNvPr id="83" name="直線コネクタ 82"/>
        <xdr:cNvCxnSpPr/>
      </xdr:nvCxnSpPr>
      <xdr:spPr>
        <a:xfrm flipV="1">
          <a:off x="3289300" y="630957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93574</xdr:rowOff>
    </xdr:from>
    <xdr:ext cx="405111" cy="259045"/>
    <xdr:sp macro="" textlink="">
      <xdr:nvSpPr>
        <xdr:cNvPr id="86" name="n_1mainValue有形固定資産減価償却率"/>
        <xdr:cNvSpPr txBox="1"/>
      </xdr:nvSpPr>
      <xdr:spPr>
        <a:xfrm>
          <a:off x="38360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104369</xdr:rowOff>
    </xdr:from>
    <xdr:ext cx="405111" cy="259045"/>
    <xdr:sp macro="" textlink="">
      <xdr:nvSpPr>
        <xdr:cNvPr id="87" name="n_2mainValue有形固定資産減価償却率"/>
        <xdr:cNvSpPr txBox="1"/>
      </xdr:nvSpPr>
      <xdr:spPr>
        <a:xfrm>
          <a:off x="30867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債務償還可能年数は類似団体平均を上回っており、主な要因としては、合併特例事業の推進による合併特例事業債の発行増によるものである。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128" name="楕円 127"/>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129" name="債務償還可能年数該当値テキスト"/>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70" name="楕円 69"/>
        <xdr:cNvSpPr/>
      </xdr:nvSpPr>
      <xdr:spPr>
        <a:xfrm>
          <a:off x="4584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17162</xdr:rowOff>
    </xdr:from>
    <xdr:ext cx="405111" cy="259045"/>
    <xdr:sp macro="" textlink="">
      <xdr:nvSpPr>
        <xdr:cNvPr id="71" name="【道路】&#10;有形固定資産減価償却率該当値テキスト"/>
        <xdr:cNvSpPr txBox="1"/>
      </xdr:nvSpPr>
      <xdr:spPr>
        <a:xfrm>
          <a:off x="4673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2" name="楕円 71"/>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89535</xdr:rowOff>
    </xdr:from>
    <xdr:to>
      <xdr:col>24</xdr:col>
      <xdr:colOff>63500</xdr:colOff>
      <xdr:row>39</xdr:row>
      <xdr:rowOff>125730</xdr:rowOff>
    </xdr:to>
    <xdr:cxnSp macro="">
      <xdr:nvCxnSpPr>
        <xdr:cNvPr id="73" name="直線コネクタ 72"/>
        <xdr:cNvCxnSpPr/>
      </xdr:nvCxnSpPr>
      <xdr:spPr>
        <a:xfrm flipV="1">
          <a:off x="3797300" y="67760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109220</xdr:rowOff>
    </xdr:from>
    <xdr:to>
      <xdr:col>15</xdr:col>
      <xdr:colOff>101600</xdr:colOff>
      <xdr:row>40</xdr:row>
      <xdr:rowOff>39370</xdr:rowOff>
    </xdr:to>
    <xdr:sp macro="" textlink="">
      <xdr:nvSpPr>
        <xdr:cNvPr id="74" name="楕円 73"/>
        <xdr:cNvSpPr/>
      </xdr:nvSpPr>
      <xdr:spPr>
        <a:xfrm>
          <a:off x="2857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39</xdr:row>
      <xdr:rowOff>160020</xdr:rowOff>
    </xdr:to>
    <xdr:cxnSp macro="">
      <xdr:nvCxnSpPr>
        <xdr:cNvPr id="75" name="直線コネクタ 74"/>
        <xdr:cNvCxnSpPr/>
      </xdr:nvCxnSpPr>
      <xdr:spPr>
        <a:xfrm flipV="1">
          <a:off x="2908300" y="6812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78" name="n_1mainValue【道路】&#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30497</xdr:rowOff>
    </xdr:from>
    <xdr:ext cx="405111" cy="259045"/>
    <xdr:sp macro="" textlink="">
      <xdr:nvSpPr>
        <xdr:cNvPr id="79" name="n_2mainValue【道路】&#10;有形固定資産減価償却率"/>
        <xdr:cNvSpPr txBox="1"/>
      </xdr:nvSpPr>
      <xdr:spPr>
        <a:xfrm>
          <a:off x="2705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93523</xdr:rowOff>
    </xdr:from>
    <xdr:to>
      <xdr:col>55</xdr:col>
      <xdr:colOff>50800</xdr:colOff>
      <xdr:row>41</xdr:row>
      <xdr:rowOff>23673</xdr:rowOff>
    </xdr:to>
    <xdr:sp macro="" textlink="">
      <xdr:nvSpPr>
        <xdr:cNvPr id="117" name="楕円 116"/>
        <xdr:cNvSpPr/>
      </xdr:nvSpPr>
      <xdr:spPr>
        <a:xfrm>
          <a:off x="10426700" y="69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71950</xdr:rowOff>
    </xdr:from>
    <xdr:ext cx="534377" cy="259045"/>
    <xdr:sp macro="" textlink="">
      <xdr:nvSpPr>
        <xdr:cNvPr id="118" name="【道路】&#10;一人当たり延長該当値テキスト"/>
        <xdr:cNvSpPr txBox="1"/>
      </xdr:nvSpPr>
      <xdr:spPr>
        <a:xfrm>
          <a:off x="10515600" y="69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94704</xdr:rowOff>
    </xdr:from>
    <xdr:to>
      <xdr:col>50</xdr:col>
      <xdr:colOff>165100</xdr:colOff>
      <xdr:row>41</xdr:row>
      <xdr:rowOff>24854</xdr:rowOff>
    </xdr:to>
    <xdr:sp macro="" textlink="">
      <xdr:nvSpPr>
        <xdr:cNvPr id="119" name="楕円 118"/>
        <xdr:cNvSpPr/>
      </xdr:nvSpPr>
      <xdr:spPr>
        <a:xfrm>
          <a:off x="9588500" y="69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144323</xdr:rowOff>
    </xdr:from>
    <xdr:to>
      <xdr:col>55</xdr:col>
      <xdr:colOff>0</xdr:colOff>
      <xdr:row>40</xdr:row>
      <xdr:rowOff>145504</xdr:rowOff>
    </xdr:to>
    <xdr:cxnSp macro="">
      <xdr:nvCxnSpPr>
        <xdr:cNvPr id="120" name="直線コネクタ 119"/>
        <xdr:cNvCxnSpPr/>
      </xdr:nvCxnSpPr>
      <xdr:spPr>
        <a:xfrm flipV="1">
          <a:off x="9639300" y="7002323"/>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95962</xdr:rowOff>
    </xdr:from>
    <xdr:to>
      <xdr:col>46</xdr:col>
      <xdr:colOff>38100</xdr:colOff>
      <xdr:row>41</xdr:row>
      <xdr:rowOff>26112</xdr:rowOff>
    </xdr:to>
    <xdr:sp macro="" textlink="">
      <xdr:nvSpPr>
        <xdr:cNvPr id="121" name="楕円 120"/>
        <xdr:cNvSpPr/>
      </xdr:nvSpPr>
      <xdr:spPr>
        <a:xfrm>
          <a:off x="8699500" y="69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145504</xdr:rowOff>
    </xdr:from>
    <xdr:to>
      <xdr:col>50</xdr:col>
      <xdr:colOff>114300</xdr:colOff>
      <xdr:row>40</xdr:row>
      <xdr:rowOff>146762</xdr:rowOff>
    </xdr:to>
    <xdr:cxnSp macro="">
      <xdr:nvCxnSpPr>
        <xdr:cNvPr id="122" name="直線コネクタ 121"/>
        <xdr:cNvCxnSpPr/>
      </xdr:nvCxnSpPr>
      <xdr:spPr>
        <a:xfrm flipV="1">
          <a:off x="8750300" y="7003504"/>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15981</xdr:rowOff>
    </xdr:from>
    <xdr:ext cx="534377" cy="259045"/>
    <xdr:sp macro="" textlink="">
      <xdr:nvSpPr>
        <xdr:cNvPr id="125" name="n_1mainValue【道路】&#10;一人当たり延長"/>
        <xdr:cNvSpPr txBox="1"/>
      </xdr:nvSpPr>
      <xdr:spPr>
        <a:xfrm>
          <a:off x="9359411" y="70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17239</xdr:rowOff>
    </xdr:from>
    <xdr:ext cx="534377" cy="259045"/>
    <xdr:sp macro="" textlink="">
      <xdr:nvSpPr>
        <xdr:cNvPr id="126" name="n_2mainValue【道路】&#10;一人当たり延長"/>
        <xdr:cNvSpPr txBox="1"/>
      </xdr:nvSpPr>
      <xdr:spPr>
        <a:xfrm>
          <a:off x="8483111" y="70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65" name="楕円 164"/>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66" name="【橋りょう・トンネル】&#10;有形固定資産減価償却率該当値テキスト"/>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7" name="楕円 166"/>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60</xdr:row>
      <xdr:rowOff>160020</xdr:rowOff>
    </xdr:to>
    <xdr:cxnSp macro="">
      <xdr:nvCxnSpPr>
        <xdr:cNvPr id="168" name="直線コネクタ 167"/>
        <xdr:cNvCxnSpPr/>
      </xdr:nvCxnSpPr>
      <xdr:spPr>
        <a:xfrm flipV="1">
          <a:off x="3797300" y="10420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69" name="楕円 168"/>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19050</xdr:rowOff>
    </xdr:to>
    <xdr:cxnSp macro="">
      <xdr:nvCxnSpPr>
        <xdr:cNvPr id="170" name="直線コネクタ 169"/>
        <xdr:cNvCxnSpPr/>
      </xdr:nvCxnSpPr>
      <xdr:spPr>
        <a:xfrm flipV="1">
          <a:off x="2908300" y="1044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73" name="n_1main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4" name="n_2mainValue【橋りょう・トンネ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87723</xdr:rowOff>
    </xdr:from>
    <xdr:to>
      <xdr:col>55</xdr:col>
      <xdr:colOff>50800</xdr:colOff>
      <xdr:row>62</xdr:row>
      <xdr:rowOff>17873</xdr:rowOff>
    </xdr:to>
    <xdr:sp macro="" textlink="">
      <xdr:nvSpPr>
        <xdr:cNvPr id="210" name="楕円 209"/>
        <xdr:cNvSpPr/>
      </xdr:nvSpPr>
      <xdr:spPr>
        <a:xfrm>
          <a:off x="10426700" y="10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66150</xdr:rowOff>
    </xdr:from>
    <xdr:ext cx="599010" cy="259045"/>
    <xdr:sp macro="" textlink="">
      <xdr:nvSpPr>
        <xdr:cNvPr id="211" name="【橋りょう・トンネル】&#10;一人当たり有形固定資産（償却資産）額該当値テキスト"/>
        <xdr:cNvSpPr txBox="1"/>
      </xdr:nvSpPr>
      <xdr:spPr>
        <a:xfrm>
          <a:off x="10515600" y="1052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91023</xdr:rowOff>
    </xdr:from>
    <xdr:to>
      <xdr:col>50</xdr:col>
      <xdr:colOff>165100</xdr:colOff>
      <xdr:row>62</xdr:row>
      <xdr:rowOff>21173</xdr:rowOff>
    </xdr:to>
    <xdr:sp macro="" textlink="">
      <xdr:nvSpPr>
        <xdr:cNvPr id="212" name="楕円 211"/>
        <xdr:cNvSpPr/>
      </xdr:nvSpPr>
      <xdr:spPr>
        <a:xfrm>
          <a:off x="9588500" y="10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138523</xdr:rowOff>
    </xdr:from>
    <xdr:to>
      <xdr:col>55</xdr:col>
      <xdr:colOff>0</xdr:colOff>
      <xdr:row>61</xdr:row>
      <xdr:rowOff>141823</xdr:rowOff>
    </xdr:to>
    <xdr:cxnSp macro="">
      <xdr:nvCxnSpPr>
        <xdr:cNvPr id="213" name="直線コネクタ 212"/>
        <xdr:cNvCxnSpPr/>
      </xdr:nvCxnSpPr>
      <xdr:spPr>
        <a:xfrm flipV="1">
          <a:off x="9639300" y="10596973"/>
          <a:ext cx="8382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92925</xdr:rowOff>
    </xdr:from>
    <xdr:to>
      <xdr:col>46</xdr:col>
      <xdr:colOff>38100</xdr:colOff>
      <xdr:row>62</xdr:row>
      <xdr:rowOff>23075</xdr:rowOff>
    </xdr:to>
    <xdr:sp macro="" textlink="">
      <xdr:nvSpPr>
        <xdr:cNvPr id="214" name="楕円 213"/>
        <xdr:cNvSpPr/>
      </xdr:nvSpPr>
      <xdr:spPr>
        <a:xfrm>
          <a:off x="8699500" y="105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141823</xdr:rowOff>
    </xdr:from>
    <xdr:to>
      <xdr:col>50</xdr:col>
      <xdr:colOff>114300</xdr:colOff>
      <xdr:row>61</xdr:row>
      <xdr:rowOff>143725</xdr:rowOff>
    </xdr:to>
    <xdr:cxnSp macro="">
      <xdr:nvCxnSpPr>
        <xdr:cNvPr id="215" name="直線コネクタ 214"/>
        <xdr:cNvCxnSpPr/>
      </xdr:nvCxnSpPr>
      <xdr:spPr>
        <a:xfrm flipV="1">
          <a:off x="8750300" y="10600273"/>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12300</xdr:rowOff>
    </xdr:from>
    <xdr:ext cx="599010" cy="259045"/>
    <xdr:sp macro="" textlink="">
      <xdr:nvSpPr>
        <xdr:cNvPr id="218" name="n_1mainValue【橋りょう・トンネル】&#10;一人当たり有形固定資産（償却資産）額"/>
        <xdr:cNvSpPr txBox="1"/>
      </xdr:nvSpPr>
      <xdr:spPr>
        <a:xfrm>
          <a:off x="9327095" y="106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14202</xdr:rowOff>
    </xdr:from>
    <xdr:ext cx="599010" cy="259045"/>
    <xdr:sp macro="" textlink="">
      <xdr:nvSpPr>
        <xdr:cNvPr id="219" name="n_2mainValue【橋りょう・トンネル】&#10;一人当たり有形固定資産（償却資産）額"/>
        <xdr:cNvSpPr txBox="1"/>
      </xdr:nvSpPr>
      <xdr:spPr>
        <a:xfrm>
          <a:off x="8450795" y="1064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59" name="楕円 258"/>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137177</xdr:rowOff>
    </xdr:from>
    <xdr:ext cx="405111" cy="259045"/>
    <xdr:sp macro="" textlink="">
      <xdr:nvSpPr>
        <xdr:cNvPr id="260" name="【公営住宅】&#10;有形固定資産減価償却率該当値テキスト"/>
        <xdr:cNvSpPr txBox="1"/>
      </xdr:nvSpPr>
      <xdr:spPr>
        <a:xfrm>
          <a:off x="467360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13426</xdr:rowOff>
    </xdr:from>
    <xdr:to>
      <xdr:col>20</xdr:col>
      <xdr:colOff>38100</xdr:colOff>
      <xdr:row>81</xdr:row>
      <xdr:rowOff>115026</xdr:rowOff>
    </xdr:to>
    <xdr:sp macro="" textlink="">
      <xdr:nvSpPr>
        <xdr:cNvPr id="261" name="楕円 260"/>
        <xdr:cNvSpPr/>
      </xdr:nvSpPr>
      <xdr:spPr>
        <a:xfrm>
          <a:off x="3746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64226</xdr:rowOff>
    </xdr:to>
    <xdr:cxnSp macro="">
      <xdr:nvCxnSpPr>
        <xdr:cNvPr id="262" name="直線コネクタ 261"/>
        <xdr:cNvCxnSpPr/>
      </xdr:nvCxnSpPr>
      <xdr:spPr>
        <a:xfrm flipV="1">
          <a:off x="3797300" y="1392555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24856</xdr:rowOff>
    </xdr:from>
    <xdr:to>
      <xdr:col>15</xdr:col>
      <xdr:colOff>101600</xdr:colOff>
      <xdr:row>81</xdr:row>
      <xdr:rowOff>126456</xdr:rowOff>
    </xdr:to>
    <xdr:sp macro="" textlink="">
      <xdr:nvSpPr>
        <xdr:cNvPr id="263" name="楕円 262"/>
        <xdr:cNvSpPr/>
      </xdr:nvSpPr>
      <xdr:spPr>
        <a:xfrm>
          <a:off x="2857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64226</xdr:rowOff>
    </xdr:from>
    <xdr:to>
      <xdr:col>19</xdr:col>
      <xdr:colOff>177800</xdr:colOff>
      <xdr:row>81</xdr:row>
      <xdr:rowOff>75656</xdr:rowOff>
    </xdr:to>
    <xdr:cxnSp macro="">
      <xdr:nvCxnSpPr>
        <xdr:cNvPr id="264" name="直線コネクタ 263"/>
        <xdr:cNvCxnSpPr/>
      </xdr:nvCxnSpPr>
      <xdr:spPr>
        <a:xfrm flipV="1">
          <a:off x="2908300" y="139516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106153</xdr:rowOff>
    </xdr:from>
    <xdr:ext cx="405111" cy="259045"/>
    <xdr:sp macro="" textlink="">
      <xdr:nvSpPr>
        <xdr:cNvPr id="267" name="n_1mainValue【公営住宅】&#10;有形固定資産減価償却率"/>
        <xdr:cNvSpPr txBox="1"/>
      </xdr:nvSpPr>
      <xdr:spPr>
        <a:xfrm>
          <a:off x="3582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268" name="n_2mainValue【公営住宅】&#10;有形固定資産減価償却率"/>
        <xdr:cNvSpPr txBox="1"/>
      </xdr:nvSpPr>
      <xdr:spPr>
        <a:xfrm>
          <a:off x="27057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170942</xdr:rowOff>
    </xdr:from>
    <xdr:to>
      <xdr:col>55</xdr:col>
      <xdr:colOff>50800</xdr:colOff>
      <xdr:row>85</xdr:row>
      <xdr:rowOff>101092</xdr:rowOff>
    </xdr:to>
    <xdr:sp macro="" textlink="">
      <xdr:nvSpPr>
        <xdr:cNvPr id="306" name="楕円 305"/>
        <xdr:cNvSpPr/>
      </xdr:nvSpPr>
      <xdr:spPr>
        <a:xfrm>
          <a:off x="104267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149369</xdr:rowOff>
    </xdr:from>
    <xdr:ext cx="469744" cy="259045"/>
    <xdr:sp macro="" textlink="">
      <xdr:nvSpPr>
        <xdr:cNvPr id="307" name="【公営住宅】&#10;一人当たり面積該当値テキスト"/>
        <xdr:cNvSpPr txBox="1"/>
      </xdr:nvSpPr>
      <xdr:spPr>
        <a:xfrm>
          <a:off x="10515600" y="1455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xdr:rowOff>
    </xdr:from>
    <xdr:to>
      <xdr:col>50</xdr:col>
      <xdr:colOff>165100</xdr:colOff>
      <xdr:row>85</xdr:row>
      <xdr:rowOff>101854</xdr:rowOff>
    </xdr:to>
    <xdr:sp macro="" textlink="">
      <xdr:nvSpPr>
        <xdr:cNvPr id="308" name="楕円 307"/>
        <xdr:cNvSpPr/>
      </xdr:nvSpPr>
      <xdr:spPr>
        <a:xfrm>
          <a:off x="9588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51054</xdr:rowOff>
    </xdr:to>
    <xdr:cxnSp macro="">
      <xdr:nvCxnSpPr>
        <xdr:cNvPr id="309" name="直線コネクタ 308"/>
        <xdr:cNvCxnSpPr/>
      </xdr:nvCxnSpPr>
      <xdr:spPr>
        <a:xfrm flipV="1">
          <a:off x="9639300" y="146235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10" name="楕円 309"/>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51054</xdr:rowOff>
    </xdr:from>
    <xdr:to>
      <xdr:col>50</xdr:col>
      <xdr:colOff>114300</xdr:colOff>
      <xdr:row>85</xdr:row>
      <xdr:rowOff>57150</xdr:rowOff>
    </xdr:to>
    <xdr:cxnSp macro="">
      <xdr:nvCxnSpPr>
        <xdr:cNvPr id="311" name="直線コネクタ 310"/>
        <xdr:cNvCxnSpPr/>
      </xdr:nvCxnSpPr>
      <xdr:spPr>
        <a:xfrm flipV="1">
          <a:off x="8750300" y="146243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92981</xdr:rowOff>
    </xdr:from>
    <xdr:ext cx="469744" cy="259045"/>
    <xdr:sp macro="" textlink="">
      <xdr:nvSpPr>
        <xdr:cNvPr id="314" name="n_1mainValue【公営住宅】&#10;一人当たり面積"/>
        <xdr:cNvSpPr txBox="1"/>
      </xdr:nvSpPr>
      <xdr:spPr>
        <a:xfrm>
          <a:off x="93917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15" name="n_2mainValue【公営住宅】&#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118473</xdr:rowOff>
    </xdr:from>
    <xdr:to>
      <xdr:col>85</xdr:col>
      <xdr:colOff>177800</xdr:colOff>
      <xdr:row>35</xdr:row>
      <xdr:rowOff>48623</xdr:rowOff>
    </xdr:to>
    <xdr:sp macro="" textlink="">
      <xdr:nvSpPr>
        <xdr:cNvPr id="371" name="楕円 370"/>
        <xdr:cNvSpPr/>
      </xdr:nvSpPr>
      <xdr:spPr>
        <a:xfrm>
          <a:off x="162687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141350</xdr:rowOff>
    </xdr:from>
    <xdr:ext cx="405111" cy="259045"/>
    <xdr:sp macro="" textlink="">
      <xdr:nvSpPr>
        <xdr:cNvPr id="372" name="【認定こども園・幼稚園・保育所】&#10;有形固定資産減価償却率該当値テキスト"/>
        <xdr:cNvSpPr txBox="1"/>
      </xdr:nvSpPr>
      <xdr:spPr>
        <a:xfrm>
          <a:off x="16357600"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134801</xdr:rowOff>
    </xdr:from>
    <xdr:to>
      <xdr:col>81</xdr:col>
      <xdr:colOff>101600</xdr:colOff>
      <xdr:row>35</xdr:row>
      <xdr:rowOff>64951</xdr:rowOff>
    </xdr:to>
    <xdr:sp macro="" textlink="">
      <xdr:nvSpPr>
        <xdr:cNvPr id="373" name="楕円 372"/>
        <xdr:cNvSpPr/>
      </xdr:nvSpPr>
      <xdr:spPr>
        <a:xfrm>
          <a:off x="15430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169273</xdr:rowOff>
    </xdr:from>
    <xdr:to>
      <xdr:col>85</xdr:col>
      <xdr:colOff>127000</xdr:colOff>
      <xdr:row>35</xdr:row>
      <xdr:rowOff>14151</xdr:rowOff>
    </xdr:to>
    <xdr:cxnSp macro="">
      <xdr:nvCxnSpPr>
        <xdr:cNvPr id="374" name="直線コネクタ 373"/>
        <xdr:cNvCxnSpPr/>
      </xdr:nvCxnSpPr>
      <xdr:spPr>
        <a:xfrm flipV="1">
          <a:off x="15481300" y="59985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167458</xdr:rowOff>
    </xdr:from>
    <xdr:to>
      <xdr:col>76</xdr:col>
      <xdr:colOff>165100</xdr:colOff>
      <xdr:row>35</xdr:row>
      <xdr:rowOff>97608</xdr:rowOff>
    </xdr:to>
    <xdr:sp macro="" textlink="">
      <xdr:nvSpPr>
        <xdr:cNvPr id="375" name="楕円 374"/>
        <xdr:cNvSpPr/>
      </xdr:nvSpPr>
      <xdr:spPr>
        <a:xfrm>
          <a:off x="14541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35</xdr:row>
      <xdr:rowOff>46808</xdr:rowOff>
    </xdr:to>
    <xdr:cxnSp macro="">
      <xdr:nvCxnSpPr>
        <xdr:cNvPr id="376" name="直線コネクタ 375"/>
        <xdr:cNvCxnSpPr/>
      </xdr:nvCxnSpPr>
      <xdr:spPr>
        <a:xfrm flipV="1">
          <a:off x="14592300" y="60149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81478</xdr:rowOff>
    </xdr:from>
    <xdr:ext cx="405111" cy="259045"/>
    <xdr:sp macro="" textlink="">
      <xdr:nvSpPr>
        <xdr:cNvPr id="379" name="n_1mainValue【認定こども園・幼稚園・保育所】&#10;有形固定資産減価償却率"/>
        <xdr:cNvSpPr txBox="1"/>
      </xdr:nvSpPr>
      <xdr:spPr>
        <a:xfrm>
          <a:off x="152660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114135</xdr:rowOff>
    </xdr:from>
    <xdr:ext cx="405111" cy="259045"/>
    <xdr:sp macro="" textlink="">
      <xdr:nvSpPr>
        <xdr:cNvPr id="380" name="n_2mainValue【認定こども園・幼稚園・保育所】&#10;有形固定資産減価償却率"/>
        <xdr:cNvSpPr txBox="1"/>
      </xdr:nvSpPr>
      <xdr:spPr>
        <a:xfrm>
          <a:off x="14389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18" name="楕円 417"/>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13987</xdr:rowOff>
    </xdr:from>
    <xdr:ext cx="469744" cy="259045"/>
    <xdr:sp macro="" textlink="">
      <xdr:nvSpPr>
        <xdr:cNvPr id="419" name="【認定こども園・幼稚園・保育所】&#10;一人当たり面積該当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20" name="楕円 419"/>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45720</xdr:rowOff>
    </xdr:to>
    <xdr:cxnSp macro="">
      <xdr:nvCxnSpPr>
        <xdr:cNvPr id="421" name="直線コネクタ 420"/>
        <xdr:cNvCxnSpPr/>
      </xdr:nvCxnSpPr>
      <xdr:spPr>
        <a:xfrm flipV="1">
          <a:off x="21323300" y="6557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22" name="楕円 421"/>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45720</xdr:rowOff>
    </xdr:from>
    <xdr:to>
      <xdr:col>111</xdr:col>
      <xdr:colOff>177800</xdr:colOff>
      <xdr:row>38</xdr:row>
      <xdr:rowOff>83820</xdr:rowOff>
    </xdr:to>
    <xdr:cxnSp macro="">
      <xdr:nvCxnSpPr>
        <xdr:cNvPr id="423" name="直線コネクタ 422"/>
        <xdr:cNvCxnSpPr/>
      </xdr:nvCxnSpPr>
      <xdr:spPr>
        <a:xfrm flipV="1">
          <a:off x="20434300" y="656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26"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27" name="n_2main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466" name="楕円 465"/>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467" name="【学校施設】&#10;有形固定資産減価償却率該当値テキスト"/>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468" name="楕円 467"/>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110490</xdr:rowOff>
    </xdr:to>
    <xdr:cxnSp macro="">
      <xdr:nvCxnSpPr>
        <xdr:cNvPr id="469" name="直線コネクタ 468"/>
        <xdr:cNvCxnSpPr/>
      </xdr:nvCxnSpPr>
      <xdr:spPr>
        <a:xfrm flipV="1">
          <a:off x="15481300" y="9875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147320</xdr:rowOff>
    </xdr:from>
    <xdr:to>
      <xdr:col>76</xdr:col>
      <xdr:colOff>165100</xdr:colOff>
      <xdr:row>58</xdr:row>
      <xdr:rowOff>77470</xdr:rowOff>
    </xdr:to>
    <xdr:sp macro="" textlink="">
      <xdr:nvSpPr>
        <xdr:cNvPr id="470" name="楕円 469"/>
        <xdr:cNvSpPr/>
      </xdr:nvSpPr>
      <xdr:spPr>
        <a:xfrm>
          <a:off x="14541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58</xdr:row>
      <xdr:rowOff>26670</xdr:rowOff>
    </xdr:to>
    <xdr:cxnSp macro="">
      <xdr:nvCxnSpPr>
        <xdr:cNvPr id="471" name="直線コネクタ 470"/>
        <xdr:cNvCxnSpPr/>
      </xdr:nvCxnSpPr>
      <xdr:spPr>
        <a:xfrm flipV="1">
          <a:off x="14592300" y="98831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474" name="n_1mainValue【学校施設】&#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93997</xdr:rowOff>
    </xdr:from>
    <xdr:ext cx="405111" cy="259045"/>
    <xdr:sp macro="" textlink="">
      <xdr:nvSpPr>
        <xdr:cNvPr id="475" name="n_2mainValue【学校施設】&#10;有形固定資産減価償却率"/>
        <xdr:cNvSpPr txBox="1"/>
      </xdr:nvSpPr>
      <xdr:spPr>
        <a:xfrm>
          <a:off x="14389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514" name="楕円 513"/>
        <xdr:cNvSpPr/>
      </xdr:nvSpPr>
      <xdr:spPr>
        <a:xfrm>
          <a:off x="22110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105427</xdr:rowOff>
    </xdr:from>
    <xdr:ext cx="469744" cy="259045"/>
    <xdr:sp macro="" textlink="">
      <xdr:nvSpPr>
        <xdr:cNvPr id="515" name="【学校施設】&#10;一人当たり面積該当値テキスト"/>
        <xdr:cNvSpPr txBox="1"/>
      </xdr:nvSpPr>
      <xdr:spPr>
        <a:xfrm>
          <a:off x="22199600"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61214</xdr:rowOff>
    </xdr:from>
    <xdr:to>
      <xdr:col>112</xdr:col>
      <xdr:colOff>38100</xdr:colOff>
      <xdr:row>58</xdr:row>
      <xdr:rowOff>162814</xdr:rowOff>
    </xdr:to>
    <xdr:sp macro="" textlink="">
      <xdr:nvSpPr>
        <xdr:cNvPr id="516" name="楕円 515"/>
        <xdr:cNvSpPr/>
      </xdr:nvSpPr>
      <xdr:spPr>
        <a:xfrm>
          <a:off x="21272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112014</xdr:rowOff>
    </xdr:from>
    <xdr:to>
      <xdr:col>116</xdr:col>
      <xdr:colOff>63500</xdr:colOff>
      <xdr:row>58</xdr:row>
      <xdr:rowOff>133350</xdr:rowOff>
    </xdr:to>
    <xdr:cxnSp macro="">
      <xdr:nvCxnSpPr>
        <xdr:cNvPr id="517" name="直線コネクタ 516"/>
        <xdr:cNvCxnSpPr/>
      </xdr:nvCxnSpPr>
      <xdr:spPr>
        <a:xfrm>
          <a:off x="21323300" y="1005611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52832</xdr:rowOff>
    </xdr:from>
    <xdr:to>
      <xdr:col>107</xdr:col>
      <xdr:colOff>101600</xdr:colOff>
      <xdr:row>60</xdr:row>
      <xdr:rowOff>154432</xdr:rowOff>
    </xdr:to>
    <xdr:sp macro="" textlink="">
      <xdr:nvSpPr>
        <xdr:cNvPr id="518" name="楕円 517"/>
        <xdr:cNvSpPr/>
      </xdr:nvSpPr>
      <xdr:spPr>
        <a:xfrm>
          <a:off x="20383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112014</xdr:rowOff>
    </xdr:from>
    <xdr:to>
      <xdr:col>111</xdr:col>
      <xdr:colOff>177800</xdr:colOff>
      <xdr:row>60</xdr:row>
      <xdr:rowOff>103632</xdr:rowOff>
    </xdr:to>
    <xdr:cxnSp macro="">
      <xdr:nvCxnSpPr>
        <xdr:cNvPr id="519" name="直線コネクタ 518"/>
        <xdr:cNvCxnSpPr/>
      </xdr:nvCxnSpPr>
      <xdr:spPr>
        <a:xfrm flipV="1">
          <a:off x="20434300" y="10056114"/>
          <a:ext cx="889000" cy="3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7891</xdr:rowOff>
    </xdr:from>
    <xdr:ext cx="469744" cy="259045"/>
    <xdr:sp macro="" textlink="">
      <xdr:nvSpPr>
        <xdr:cNvPr id="522" name="n_1mainValue【学校施設】&#10;一人当たり面積"/>
        <xdr:cNvSpPr txBox="1"/>
      </xdr:nvSpPr>
      <xdr:spPr>
        <a:xfrm>
          <a:off x="21075727" y="97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145559</xdr:rowOff>
    </xdr:from>
    <xdr:ext cx="469744" cy="259045"/>
    <xdr:sp macro="" textlink="">
      <xdr:nvSpPr>
        <xdr:cNvPr id="523" name="n_2mainValue【学校施設】&#10;一人当たり面積"/>
        <xdr:cNvSpPr txBox="1"/>
      </xdr:nvSpPr>
      <xdr:spPr>
        <a:xfrm>
          <a:off x="20199427" y="104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2" name="楕円 56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4" name="楕円 56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5" name="直線コネクタ 56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107314</xdr:rowOff>
    </xdr:from>
    <xdr:to>
      <xdr:col>76</xdr:col>
      <xdr:colOff>165100</xdr:colOff>
      <xdr:row>78</xdr:row>
      <xdr:rowOff>37464</xdr:rowOff>
    </xdr:to>
    <xdr:sp macro="" textlink="">
      <xdr:nvSpPr>
        <xdr:cNvPr id="566" name="楕円 565"/>
        <xdr:cNvSpPr/>
      </xdr:nvSpPr>
      <xdr:spPr>
        <a:xfrm>
          <a:off x="14541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158114</xdr:rowOff>
    </xdr:to>
    <xdr:cxnSp macro="">
      <xdr:nvCxnSpPr>
        <xdr:cNvPr id="567" name="直線コネクタ 566"/>
        <xdr:cNvCxnSpPr/>
      </xdr:nvCxnSpPr>
      <xdr:spPr>
        <a:xfrm flipV="1">
          <a:off x="14592300" y="133350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53991</xdr:rowOff>
    </xdr:from>
    <xdr:ext cx="405111" cy="259045"/>
    <xdr:sp macro="" textlink="">
      <xdr:nvSpPr>
        <xdr:cNvPr id="571" name="n_2mainValue【児童館】&#10;有形固定資産減価償却率"/>
        <xdr:cNvSpPr txBox="1"/>
      </xdr:nvSpPr>
      <xdr:spPr>
        <a:xfrm>
          <a:off x="14389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611" name="楕円 610"/>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612"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613" name="楕円 612"/>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614" name="直線コネクタ 613"/>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615" name="楕円 614"/>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54429</xdr:rowOff>
    </xdr:to>
    <xdr:cxnSp macro="">
      <xdr:nvCxnSpPr>
        <xdr:cNvPr id="616" name="直線コネクタ 615"/>
        <xdr:cNvCxnSpPr/>
      </xdr:nvCxnSpPr>
      <xdr:spPr>
        <a:xfrm>
          <a:off x="20434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619" name="n_1mainValue【児童館】&#10;一人当たり面積"/>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620" name="n_2mainValue【児童館】&#10;一人当たり面積"/>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154939</xdr:rowOff>
    </xdr:from>
    <xdr:to>
      <xdr:col>85</xdr:col>
      <xdr:colOff>177800</xdr:colOff>
      <xdr:row>102</xdr:row>
      <xdr:rowOff>85089</xdr:rowOff>
    </xdr:to>
    <xdr:sp macro="" textlink="">
      <xdr:nvSpPr>
        <xdr:cNvPr id="659" name="楕円 658"/>
        <xdr:cNvSpPr/>
      </xdr:nvSpPr>
      <xdr:spPr>
        <a:xfrm>
          <a:off x="16268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6366</xdr:rowOff>
    </xdr:from>
    <xdr:ext cx="405111" cy="259045"/>
    <xdr:sp macro="" textlink="">
      <xdr:nvSpPr>
        <xdr:cNvPr id="660" name="【公民館】&#10;有形固定資産減価償却率該当値テキスト"/>
        <xdr:cNvSpPr txBox="1"/>
      </xdr:nvSpPr>
      <xdr:spPr>
        <a:xfrm>
          <a:off x="16357600"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19686</xdr:rowOff>
    </xdr:from>
    <xdr:to>
      <xdr:col>81</xdr:col>
      <xdr:colOff>101600</xdr:colOff>
      <xdr:row>102</xdr:row>
      <xdr:rowOff>121286</xdr:rowOff>
    </xdr:to>
    <xdr:sp macro="" textlink="">
      <xdr:nvSpPr>
        <xdr:cNvPr id="661" name="楕円 660"/>
        <xdr:cNvSpPr/>
      </xdr:nvSpPr>
      <xdr:spPr>
        <a:xfrm>
          <a:off x="15430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34289</xdr:rowOff>
    </xdr:from>
    <xdr:to>
      <xdr:col>85</xdr:col>
      <xdr:colOff>127000</xdr:colOff>
      <xdr:row>102</xdr:row>
      <xdr:rowOff>70486</xdr:rowOff>
    </xdr:to>
    <xdr:cxnSp macro="">
      <xdr:nvCxnSpPr>
        <xdr:cNvPr id="662" name="直線コネクタ 661"/>
        <xdr:cNvCxnSpPr/>
      </xdr:nvCxnSpPr>
      <xdr:spPr>
        <a:xfrm flipV="1">
          <a:off x="15481300" y="175221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74930</xdr:rowOff>
    </xdr:from>
    <xdr:to>
      <xdr:col>76</xdr:col>
      <xdr:colOff>165100</xdr:colOff>
      <xdr:row>103</xdr:row>
      <xdr:rowOff>5080</xdr:rowOff>
    </xdr:to>
    <xdr:sp macro="" textlink="">
      <xdr:nvSpPr>
        <xdr:cNvPr id="663" name="楕円 662"/>
        <xdr:cNvSpPr/>
      </xdr:nvSpPr>
      <xdr:spPr>
        <a:xfrm>
          <a:off x="14541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102</xdr:row>
      <xdr:rowOff>125730</xdr:rowOff>
    </xdr:to>
    <xdr:cxnSp macro="">
      <xdr:nvCxnSpPr>
        <xdr:cNvPr id="664" name="直線コネクタ 663"/>
        <xdr:cNvCxnSpPr/>
      </xdr:nvCxnSpPr>
      <xdr:spPr>
        <a:xfrm flipV="1">
          <a:off x="14592300" y="175583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137813</xdr:rowOff>
    </xdr:from>
    <xdr:ext cx="405111" cy="259045"/>
    <xdr:sp macro="" textlink="">
      <xdr:nvSpPr>
        <xdr:cNvPr id="667" name="n_1mainValue【公民館】&#10;有形固定資産減価償却率"/>
        <xdr:cNvSpPr txBox="1"/>
      </xdr:nvSpPr>
      <xdr:spPr>
        <a:xfrm>
          <a:off x="152660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21607</xdr:rowOff>
    </xdr:from>
    <xdr:ext cx="405111" cy="259045"/>
    <xdr:sp macro="" textlink="">
      <xdr:nvSpPr>
        <xdr:cNvPr id="668" name="n_2mainValue【公民館】&#10;有形固定資産減価償却率"/>
        <xdr:cNvSpPr txBox="1"/>
      </xdr:nvSpPr>
      <xdr:spPr>
        <a:xfrm>
          <a:off x="14389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67311</xdr:rowOff>
    </xdr:from>
    <xdr:to>
      <xdr:col>116</xdr:col>
      <xdr:colOff>114300</xdr:colOff>
      <xdr:row>106</xdr:row>
      <xdr:rowOff>168911</xdr:rowOff>
    </xdr:to>
    <xdr:sp macro="" textlink="">
      <xdr:nvSpPr>
        <xdr:cNvPr id="706" name="楕円 705"/>
        <xdr:cNvSpPr/>
      </xdr:nvSpPr>
      <xdr:spPr>
        <a:xfrm>
          <a:off x="22110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45738</xdr:rowOff>
    </xdr:from>
    <xdr:ext cx="469744" cy="259045"/>
    <xdr:sp macro="" textlink="">
      <xdr:nvSpPr>
        <xdr:cNvPr id="707" name="【公民館】&#10;一人当たり面積該当値テキスト"/>
        <xdr:cNvSpPr txBox="1"/>
      </xdr:nvSpPr>
      <xdr:spPr>
        <a:xfrm>
          <a:off x="22199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708" name="楕円 707"/>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118111</xdr:rowOff>
    </xdr:from>
    <xdr:to>
      <xdr:col>116</xdr:col>
      <xdr:colOff>63500</xdr:colOff>
      <xdr:row>106</xdr:row>
      <xdr:rowOff>118111</xdr:rowOff>
    </xdr:to>
    <xdr:cxnSp macro="">
      <xdr:nvCxnSpPr>
        <xdr:cNvPr id="709" name="直線コネクタ 708"/>
        <xdr:cNvCxnSpPr/>
      </xdr:nvCxnSpPr>
      <xdr:spPr>
        <a:xfrm>
          <a:off x="21323300" y="1829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10" name="楕円 709"/>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106</xdr:row>
      <xdr:rowOff>118111</xdr:rowOff>
    </xdr:to>
    <xdr:cxnSp macro="">
      <xdr:nvCxnSpPr>
        <xdr:cNvPr id="711" name="直線コネクタ 710"/>
        <xdr:cNvCxnSpPr/>
      </xdr:nvCxnSpPr>
      <xdr:spPr>
        <a:xfrm>
          <a:off x="20434300" y="181622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714" name="n_1mainValue【公民館】&#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715" name="n_2mainValue【公民館】&#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かかる有形固定資産減価償却率は類似団体と比較して低いが、老朽化した市営住宅等の除却に取り組んでいるためである。また、認定こども園・幼稚園・保育所や学校施設については、類似団体と比較して上回っている。今後は公共施設等総合管理計画に基づき、施設の老朽化対策に加えて施設の集約化や除却を進め、適切な維持管理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1" name="楕円 70"/>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2" name="【図書館】&#10;有形固定資産減価償却率該当値テキスト"/>
        <xdr:cNvSpPr txBox="1"/>
      </xdr:nvSpPr>
      <xdr:spPr>
        <a:xfrm>
          <a:off x="46736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3" name="楕円 72"/>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71301</xdr:rowOff>
    </xdr:to>
    <xdr:cxnSp macro="">
      <xdr:nvCxnSpPr>
        <xdr:cNvPr id="74" name="直線コネクタ 73"/>
        <xdr:cNvCxnSpPr/>
      </xdr:nvCxnSpPr>
      <xdr:spPr>
        <a:xfrm flipV="1">
          <a:off x="3797300" y="65521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5" name="楕円 74"/>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107224</xdr:rowOff>
    </xdr:to>
    <xdr:cxnSp macro="">
      <xdr:nvCxnSpPr>
        <xdr:cNvPr id="76" name="直線コネクタ 75"/>
        <xdr:cNvCxnSpPr/>
      </xdr:nvCxnSpPr>
      <xdr:spPr>
        <a:xfrm flipV="1">
          <a:off x="2908300" y="65864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138628</xdr:rowOff>
    </xdr:from>
    <xdr:ext cx="405111" cy="259045"/>
    <xdr:sp macro="" textlink="">
      <xdr:nvSpPr>
        <xdr:cNvPr id="79" name="n_1mainValue【図書館】&#10;有形固定資産減価償却率"/>
        <xdr:cNvSpPr txBox="1"/>
      </xdr:nvSpPr>
      <xdr:spPr>
        <a:xfrm>
          <a:off x="3582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3101</xdr:rowOff>
    </xdr:from>
    <xdr:ext cx="405111" cy="259045"/>
    <xdr:sp macro="" textlink="">
      <xdr:nvSpPr>
        <xdr:cNvPr id="80" name="n_2mainValue【図書館】&#10;有形固定資産減価償却率"/>
        <xdr:cNvSpPr txBox="1"/>
      </xdr:nvSpPr>
      <xdr:spPr>
        <a:xfrm>
          <a:off x="2705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18" name="楕円 117"/>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19"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20" name="楕円 119"/>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21" name="直線コネクタ 120"/>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2" name="楕円 121"/>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19050</xdr:rowOff>
    </xdr:to>
    <xdr:cxnSp macro="">
      <xdr:nvCxnSpPr>
        <xdr:cNvPr id="123" name="直線コネクタ 122"/>
        <xdr:cNvCxnSpPr/>
      </xdr:nvCxnSpPr>
      <xdr:spPr>
        <a:xfrm>
          <a:off x="87503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26"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27"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6" name="楕円 165"/>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67" name="【体育館・プー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68" name="楕円 167"/>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49530</xdr:rowOff>
    </xdr:to>
    <xdr:cxnSp macro="">
      <xdr:nvCxnSpPr>
        <xdr:cNvPr id="169" name="直線コネクタ 168"/>
        <xdr:cNvCxnSpPr/>
      </xdr:nvCxnSpPr>
      <xdr:spPr>
        <a:xfrm flipV="1">
          <a:off x="3797300" y="10126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70" name="楕円 169"/>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49530</xdr:rowOff>
    </xdr:to>
    <xdr:cxnSp macro="">
      <xdr:nvCxnSpPr>
        <xdr:cNvPr id="171" name="直線コネクタ 170"/>
        <xdr:cNvCxnSpPr/>
      </xdr:nvCxnSpPr>
      <xdr:spPr>
        <a:xfrm>
          <a:off x="2908300" y="10134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74"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75" name="n_2main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69215</xdr:rowOff>
    </xdr:from>
    <xdr:to>
      <xdr:col>55</xdr:col>
      <xdr:colOff>50800</xdr:colOff>
      <xdr:row>62</xdr:row>
      <xdr:rowOff>170815</xdr:rowOff>
    </xdr:to>
    <xdr:sp macro="" textlink="">
      <xdr:nvSpPr>
        <xdr:cNvPr id="213" name="楕円 212"/>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47642</xdr:rowOff>
    </xdr:from>
    <xdr:ext cx="469744" cy="259045"/>
    <xdr:sp macro="" textlink="">
      <xdr:nvSpPr>
        <xdr:cNvPr id="214" name="【体育館・プール】&#10;一人当たり面積該当値テキスト"/>
        <xdr:cNvSpPr txBox="1"/>
      </xdr:nvSpPr>
      <xdr:spPr>
        <a:xfrm>
          <a:off x="10515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69215</xdr:rowOff>
    </xdr:from>
    <xdr:to>
      <xdr:col>50</xdr:col>
      <xdr:colOff>165100</xdr:colOff>
      <xdr:row>62</xdr:row>
      <xdr:rowOff>170815</xdr:rowOff>
    </xdr:to>
    <xdr:sp macro="" textlink="">
      <xdr:nvSpPr>
        <xdr:cNvPr id="215" name="楕円 214"/>
        <xdr:cNvSpPr/>
      </xdr:nvSpPr>
      <xdr:spPr>
        <a:xfrm>
          <a:off x="9588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120015</xdr:rowOff>
    </xdr:from>
    <xdr:to>
      <xdr:col>55</xdr:col>
      <xdr:colOff>0</xdr:colOff>
      <xdr:row>62</xdr:row>
      <xdr:rowOff>120015</xdr:rowOff>
    </xdr:to>
    <xdr:cxnSp macro="">
      <xdr:nvCxnSpPr>
        <xdr:cNvPr id="216" name="直線コネクタ 215"/>
        <xdr:cNvCxnSpPr/>
      </xdr:nvCxnSpPr>
      <xdr:spPr>
        <a:xfrm>
          <a:off x="9639300" y="1074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17" name="楕円 216"/>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120015</xdr:rowOff>
    </xdr:to>
    <xdr:cxnSp macro="">
      <xdr:nvCxnSpPr>
        <xdr:cNvPr id="218" name="直線コネクタ 217"/>
        <xdr:cNvCxnSpPr/>
      </xdr:nvCxnSpPr>
      <xdr:spPr>
        <a:xfrm>
          <a:off x="8750300" y="10748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161942</xdr:rowOff>
    </xdr:from>
    <xdr:ext cx="469744" cy="259045"/>
    <xdr:sp macro="" textlink="">
      <xdr:nvSpPr>
        <xdr:cNvPr id="221" name="n_1mainValue【体育館・プール】&#10;一人当たり面積"/>
        <xdr:cNvSpPr txBox="1"/>
      </xdr:nvSpPr>
      <xdr:spPr>
        <a:xfrm>
          <a:off x="93917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22"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261" name="楕円 260"/>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262" name="【福祉施設】&#10;有形固定資産減価償却率該当値テキスト"/>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63" name="楕円 262"/>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91439</xdr:rowOff>
    </xdr:to>
    <xdr:cxnSp macro="">
      <xdr:nvCxnSpPr>
        <xdr:cNvPr id="264" name="直線コネクタ 263"/>
        <xdr:cNvCxnSpPr/>
      </xdr:nvCxnSpPr>
      <xdr:spPr>
        <a:xfrm flipV="1">
          <a:off x="3797300" y="139312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65" name="楕円 264"/>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129539</xdr:rowOff>
    </xdr:to>
    <xdr:cxnSp macro="">
      <xdr:nvCxnSpPr>
        <xdr:cNvPr id="266" name="直線コネクタ 265"/>
        <xdr:cNvCxnSpPr/>
      </xdr:nvCxnSpPr>
      <xdr:spPr>
        <a:xfrm flipV="1">
          <a:off x="2908300" y="1397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69"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70" name="n_2mainValue【福祉施設】&#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99313</xdr:rowOff>
    </xdr:from>
    <xdr:to>
      <xdr:col>55</xdr:col>
      <xdr:colOff>50800</xdr:colOff>
      <xdr:row>84</xdr:row>
      <xdr:rowOff>29463</xdr:rowOff>
    </xdr:to>
    <xdr:sp macro="" textlink="">
      <xdr:nvSpPr>
        <xdr:cNvPr id="306" name="楕円 305"/>
        <xdr:cNvSpPr/>
      </xdr:nvSpPr>
      <xdr:spPr>
        <a:xfrm>
          <a:off x="10426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122190</xdr:rowOff>
    </xdr:from>
    <xdr:ext cx="469744" cy="259045"/>
    <xdr:sp macro="" textlink="">
      <xdr:nvSpPr>
        <xdr:cNvPr id="307" name="【福祉施設】&#10;一人当たり面積該当値テキスト"/>
        <xdr:cNvSpPr txBox="1"/>
      </xdr:nvSpPr>
      <xdr:spPr>
        <a:xfrm>
          <a:off x="10515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103887</xdr:rowOff>
    </xdr:from>
    <xdr:to>
      <xdr:col>50</xdr:col>
      <xdr:colOff>165100</xdr:colOff>
      <xdr:row>84</xdr:row>
      <xdr:rowOff>34037</xdr:rowOff>
    </xdr:to>
    <xdr:sp macro="" textlink="">
      <xdr:nvSpPr>
        <xdr:cNvPr id="308" name="楕円 307"/>
        <xdr:cNvSpPr/>
      </xdr:nvSpPr>
      <xdr:spPr>
        <a:xfrm>
          <a:off x="9588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150113</xdr:rowOff>
    </xdr:from>
    <xdr:to>
      <xdr:col>55</xdr:col>
      <xdr:colOff>0</xdr:colOff>
      <xdr:row>83</xdr:row>
      <xdr:rowOff>154687</xdr:rowOff>
    </xdr:to>
    <xdr:cxnSp macro="">
      <xdr:nvCxnSpPr>
        <xdr:cNvPr id="309" name="直線コネクタ 308"/>
        <xdr:cNvCxnSpPr/>
      </xdr:nvCxnSpPr>
      <xdr:spPr>
        <a:xfrm flipV="1">
          <a:off x="9639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10" name="楕円 309"/>
        <xdr:cNvSpPr/>
      </xdr:nvSpPr>
      <xdr:spPr>
        <a:xfrm>
          <a:off x="8699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154687</xdr:rowOff>
    </xdr:from>
    <xdr:to>
      <xdr:col>50</xdr:col>
      <xdr:colOff>114300</xdr:colOff>
      <xdr:row>84</xdr:row>
      <xdr:rowOff>47244</xdr:rowOff>
    </xdr:to>
    <xdr:cxnSp macro="">
      <xdr:nvCxnSpPr>
        <xdr:cNvPr id="311" name="直線コネクタ 310"/>
        <xdr:cNvCxnSpPr/>
      </xdr:nvCxnSpPr>
      <xdr:spPr>
        <a:xfrm flipV="1">
          <a:off x="8750300" y="143850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50564</xdr:rowOff>
    </xdr:from>
    <xdr:ext cx="469744" cy="259045"/>
    <xdr:sp macro="" textlink="">
      <xdr:nvSpPr>
        <xdr:cNvPr id="314" name="n_1mainValue【福祉施設】&#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15" name="n_2main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55" name="楕円 354"/>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356" name="【市民会館】&#10;有形固定資産減価償却率該当値テキスト"/>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71120</xdr:rowOff>
    </xdr:from>
    <xdr:to>
      <xdr:col>20</xdr:col>
      <xdr:colOff>38100</xdr:colOff>
      <xdr:row>104</xdr:row>
      <xdr:rowOff>1270</xdr:rowOff>
    </xdr:to>
    <xdr:sp macro="" textlink="">
      <xdr:nvSpPr>
        <xdr:cNvPr id="357" name="楕円 356"/>
        <xdr:cNvSpPr/>
      </xdr:nvSpPr>
      <xdr:spPr>
        <a:xfrm>
          <a:off x="3746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121920</xdr:rowOff>
    </xdr:to>
    <xdr:cxnSp macro="">
      <xdr:nvCxnSpPr>
        <xdr:cNvPr id="358" name="直線コネクタ 357"/>
        <xdr:cNvCxnSpPr/>
      </xdr:nvCxnSpPr>
      <xdr:spPr>
        <a:xfrm flipV="1">
          <a:off x="3797300" y="1774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359" name="楕円 358"/>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154577</xdr:rowOff>
    </xdr:to>
    <xdr:cxnSp macro="">
      <xdr:nvCxnSpPr>
        <xdr:cNvPr id="360" name="直線コネクタ 359"/>
        <xdr:cNvCxnSpPr/>
      </xdr:nvCxnSpPr>
      <xdr:spPr>
        <a:xfrm flipV="1">
          <a:off x="2908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17797</xdr:rowOff>
    </xdr:from>
    <xdr:ext cx="405111" cy="259045"/>
    <xdr:sp macro="" textlink="">
      <xdr:nvSpPr>
        <xdr:cNvPr id="363" name="n_1mainValue【市民会館】&#10;有形固定資産減価償却率"/>
        <xdr:cNvSpPr txBox="1"/>
      </xdr:nvSpPr>
      <xdr:spPr>
        <a:xfrm>
          <a:off x="3582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364" name="n_2mainValue【市民会館】&#10;有形固定資産減価償却率"/>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04" name="楕円 403"/>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71138</xdr:rowOff>
    </xdr:from>
    <xdr:ext cx="469744" cy="259045"/>
    <xdr:sp macro="" textlink="">
      <xdr:nvSpPr>
        <xdr:cNvPr id="405" name="【市民会館】&#10;一人当たり面積該当値テキスト"/>
        <xdr:cNvSpPr txBox="1"/>
      </xdr:nvSpPr>
      <xdr:spPr>
        <a:xfrm>
          <a:off x="10515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6" name="楕円 405"/>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07" name="直線コネクタ 406"/>
        <xdr:cNvCxnSpPr/>
      </xdr:nvCxnSpPr>
      <xdr:spPr>
        <a:xfrm>
          <a:off x="9639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08" name="楕円 407"/>
        <xdr:cNvSpPr/>
      </xdr:nvSpPr>
      <xdr:spPr>
        <a:xfrm>
          <a:off x="8699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102326</xdr:rowOff>
    </xdr:to>
    <xdr:cxnSp macro="">
      <xdr:nvCxnSpPr>
        <xdr:cNvPr id="409" name="直線コネクタ 408"/>
        <xdr:cNvCxnSpPr/>
      </xdr:nvCxnSpPr>
      <xdr:spPr>
        <a:xfrm flipV="1">
          <a:off x="8750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166388</xdr:rowOff>
    </xdr:from>
    <xdr:ext cx="469744" cy="259045"/>
    <xdr:sp macro="" textlink="">
      <xdr:nvSpPr>
        <xdr:cNvPr id="412" name="n_1mainValue【市民会館】&#10;一人当たり面積"/>
        <xdr:cNvSpPr txBox="1"/>
      </xdr:nvSpPr>
      <xdr:spPr>
        <a:xfrm>
          <a:off x="9391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13" name="n_2main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53" name="楕円 452"/>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39750</xdr:rowOff>
    </xdr:from>
    <xdr:ext cx="405111" cy="259045"/>
    <xdr:sp macro="" textlink="">
      <xdr:nvSpPr>
        <xdr:cNvPr id="454" name="【一般廃棄物処理施設】&#10;有形固定資産減価償却率該当値テキスト"/>
        <xdr:cNvSpPr txBox="1"/>
      </xdr:nvSpPr>
      <xdr:spPr>
        <a:xfrm>
          <a:off x="16357600"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55" name="楕円 454"/>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37</xdr:row>
      <xdr:rowOff>156210</xdr:rowOff>
    </xdr:to>
    <xdr:cxnSp macro="">
      <xdr:nvCxnSpPr>
        <xdr:cNvPr id="456" name="直線コネクタ 455"/>
        <xdr:cNvCxnSpPr/>
      </xdr:nvCxnSpPr>
      <xdr:spPr>
        <a:xfrm flipV="1">
          <a:off x="15481300" y="645577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57" name="楕円 456"/>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40277</xdr:rowOff>
    </xdr:to>
    <xdr:cxnSp macro="">
      <xdr:nvCxnSpPr>
        <xdr:cNvPr id="458" name="直線コネクタ 457"/>
        <xdr:cNvCxnSpPr/>
      </xdr:nvCxnSpPr>
      <xdr:spPr>
        <a:xfrm flipV="1">
          <a:off x="14592300" y="64998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61" name="n_1mainValue【一般廃棄物処理施設】&#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62" name="n_2mainValue【一般廃棄物処理施設】&#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160512</xdr:rowOff>
    </xdr:from>
    <xdr:to>
      <xdr:col>116</xdr:col>
      <xdr:colOff>114300</xdr:colOff>
      <xdr:row>41</xdr:row>
      <xdr:rowOff>90662</xdr:rowOff>
    </xdr:to>
    <xdr:sp macro="" textlink="">
      <xdr:nvSpPr>
        <xdr:cNvPr id="498" name="楕円 497"/>
        <xdr:cNvSpPr/>
      </xdr:nvSpPr>
      <xdr:spPr>
        <a:xfrm>
          <a:off x="22110700" y="70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75439</xdr:rowOff>
    </xdr:from>
    <xdr:ext cx="534377" cy="259045"/>
    <xdr:sp macro="" textlink="">
      <xdr:nvSpPr>
        <xdr:cNvPr id="499" name="【一般廃棄物処理施設】&#10;一人当たり有形固定資産（償却資産）額該当値テキスト"/>
        <xdr:cNvSpPr txBox="1"/>
      </xdr:nvSpPr>
      <xdr:spPr>
        <a:xfrm>
          <a:off x="22199600" y="693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160187</xdr:rowOff>
    </xdr:from>
    <xdr:to>
      <xdr:col>112</xdr:col>
      <xdr:colOff>38100</xdr:colOff>
      <xdr:row>41</xdr:row>
      <xdr:rowOff>90337</xdr:rowOff>
    </xdr:to>
    <xdr:sp macro="" textlink="">
      <xdr:nvSpPr>
        <xdr:cNvPr id="500" name="楕円 499"/>
        <xdr:cNvSpPr/>
      </xdr:nvSpPr>
      <xdr:spPr>
        <a:xfrm>
          <a:off x="21272500" y="7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39537</xdr:rowOff>
    </xdr:from>
    <xdr:to>
      <xdr:col>116</xdr:col>
      <xdr:colOff>63500</xdr:colOff>
      <xdr:row>41</xdr:row>
      <xdr:rowOff>39862</xdr:rowOff>
    </xdr:to>
    <xdr:cxnSp macro="">
      <xdr:nvCxnSpPr>
        <xdr:cNvPr id="501" name="直線コネクタ 500"/>
        <xdr:cNvCxnSpPr/>
      </xdr:nvCxnSpPr>
      <xdr:spPr>
        <a:xfrm>
          <a:off x="21323300" y="7068987"/>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163191</xdr:rowOff>
    </xdr:from>
    <xdr:to>
      <xdr:col>107</xdr:col>
      <xdr:colOff>101600</xdr:colOff>
      <xdr:row>41</xdr:row>
      <xdr:rowOff>93341</xdr:rowOff>
    </xdr:to>
    <xdr:sp macro="" textlink="">
      <xdr:nvSpPr>
        <xdr:cNvPr id="502" name="楕円 501"/>
        <xdr:cNvSpPr/>
      </xdr:nvSpPr>
      <xdr:spPr>
        <a:xfrm>
          <a:off x="20383500" y="7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39537</xdr:rowOff>
    </xdr:from>
    <xdr:to>
      <xdr:col>111</xdr:col>
      <xdr:colOff>177800</xdr:colOff>
      <xdr:row>41</xdr:row>
      <xdr:rowOff>42541</xdr:rowOff>
    </xdr:to>
    <xdr:cxnSp macro="">
      <xdr:nvCxnSpPr>
        <xdr:cNvPr id="503" name="直線コネクタ 502"/>
        <xdr:cNvCxnSpPr/>
      </xdr:nvCxnSpPr>
      <xdr:spPr>
        <a:xfrm flipV="1">
          <a:off x="20434300" y="7068987"/>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81464</xdr:rowOff>
    </xdr:from>
    <xdr:ext cx="534377" cy="259045"/>
    <xdr:sp macro="" textlink="">
      <xdr:nvSpPr>
        <xdr:cNvPr id="506" name="n_1mainValue【一般廃棄物処理施設】&#10;一人当たり有形固定資産（償却資産）額"/>
        <xdr:cNvSpPr txBox="1"/>
      </xdr:nvSpPr>
      <xdr:spPr>
        <a:xfrm>
          <a:off x="21043411" y="71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84468</xdr:rowOff>
    </xdr:from>
    <xdr:ext cx="534377" cy="259045"/>
    <xdr:sp macro="" textlink="">
      <xdr:nvSpPr>
        <xdr:cNvPr id="507" name="n_2mainValue【一般廃棄物処理施設】&#10;一人当たり有形固定資産（償却資産）額"/>
        <xdr:cNvSpPr txBox="1"/>
      </xdr:nvSpPr>
      <xdr:spPr>
        <a:xfrm>
          <a:off x="20167111" y="71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547" name="楕円 546"/>
        <xdr:cNvSpPr/>
      </xdr:nvSpPr>
      <xdr:spPr>
        <a:xfrm>
          <a:off x="16268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154957</xdr:rowOff>
    </xdr:from>
    <xdr:ext cx="405111" cy="259045"/>
    <xdr:sp macro="" textlink="">
      <xdr:nvSpPr>
        <xdr:cNvPr id="548" name="【保健センター・保健所】&#10;有形固定資産減価償却率該当値テキスト"/>
        <xdr:cNvSpPr txBox="1"/>
      </xdr:nvSpPr>
      <xdr:spPr>
        <a:xfrm>
          <a:off x="16357600"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xdr:rowOff>
    </xdr:from>
    <xdr:to>
      <xdr:col>81</xdr:col>
      <xdr:colOff>101600</xdr:colOff>
      <xdr:row>56</xdr:row>
      <xdr:rowOff>106317</xdr:rowOff>
    </xdr:to>
    <xdr:sp macro="" textlink="">
      <xdr:nvSpPr>
        <xdr:cNvPr id="549" name="楕円 548"/>
        <xdr:cNvSpPr/>
      </xdr:nvSpPr>
      <xdr:spPr>
        <a:xfrm>
          <a:off x="15430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xdr:rowOff>
    </xdr:from>
    <xdr:to>
      <xdr:col>85</xdr:col>
      <xdr:colOff>127000</xdr:colOff>
      <xdr:row>56</xdr:row>
      <xdr:rowOff>55517</xdr:rowOff>
    </xdr:to>
    <xdr:cxnSp macro="">
      <xdr:nvCxnSpPr>
        <xdr:cNvPr id="550" name="直線コネクタ 549"/>
        <xdr:cNvCxnSpPr/>
      </xdr:nvCxnSpPr>
      <xdr:spPr>
        <a:xfrm flipV="1">
          <a:off x="15481300" y="961263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48804</xdr:rowOff>
    </xdr:from>
    <xdr:to>
      <xdr:col>76</xdr:col>
      <xdr:colOff>165100</xdr:colOff>
      <xdr:row>56</xdr:row>
      <xdr:rowOff>150404</xdr:rowOff>
    </xdr:to>
    <xdr:sp macro="" textlink="">
      <xdr:nvSpPr>
        <xdr:cNvPr id="551" name="楕円 550"/>
        <xdr:cNvSpPr/>
      </xdr:nvSpPr>
      <xdr:spPr>
        <a:xfrm>
          <a:off x="14541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55517</xdr:rowOff>
    </xdr:from>
    <xdr:to>
      <xdr:col>81</xdr:col>
      <xdr:colOff>50800</xdr:colOff>
      <xdr:row>56</xdr:row>
      <xdr:rowOff>99604</xdr:rowOff>
    </xdr:to>
    <xdr:cxnSp macro="">
      <xdr:nvCxnSpPr>
        <xdr:cNvPr id="552" name="直線コネクタ 551"/>
        <xdr:cNvCxnSpPr/>
      </xdr:nvCxnSpPr>
      <xdr:spPr>
        <a:xfrm flipV="1">
          <a:off x="14592300" y="96567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122844</xdr:rowOff>
    </xdr:from>
    <xdr:ext cx="405111" cy="259045"/>
    <xdr:sp macro="" textlink="">
      <xdr:nvSpPr>
        <xdr:cNvPr id="555" name="n_1mainValue【保健センター・保健所】&#10;有形固定資産減価償却率"/>
        <xdr:cNvSpPr txBox="1"/>
      </xdr:nvSpPr>
      <xdr:spPr>
        <a:xfrm>
          <a:off x="15266044"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166931</xdr:rowOff>
    </xdr:from>
    <xdr:ext cx="405111" cy="259045"/>
    <xdr:sp macro="" textlink="">
      <xdr:nvSpPr>
        <xdr:cNvPr id="556" name="n_2mainValue【保健センター・保健所】&#10;有形固定資産減価償却率"/>
        <xdr:cNvSpPr txBox="1"/>
      </xdr:nvSpPr>
      <xdr:spPr>
        <a:xfrm>
          <a:off x="14389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4" name="楕円 593"/>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595" name="【保健センター・保健所】&#10;一人当たり面積該当値テキスト"/>
        <xdr:cNvSpPr txBox="1"/>
      </xdr:nvSpPr>
      <xdr:spPr>
        <a:xfrm>
          <a:off x="221996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596" name="楕円 595"/>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597" name="直線コネクタ 596"/>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95250</xdr:rowOff>
    </xdr:from>
    <xdr:to>
      <xdr:col>107</xdr:col>
      <xdr:colOff>101600</xdr:colOff>
      <xdr:row>62</xdr:row>
      <xdr:rowOff>25400</xdr:rowOff>
    </xdr:to>
    <xdr:sp macro="" textlink="">
      <xdr:nvSpPr>
        <xdr:cNvPr id="598" name="楕円 597"/>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146050</xdr:rowOff>
    </xdr:from>
    <xdr:to>
      <xdr:col>111</xdr:col>
      <xdr:colOff>177800</xdr:colOff>
      <xdr:row>62</xdr:row>
      <xdr:rowOff>25400</xdr:rowOff>
    </xdr:to>
    <xdr:cxnSp macro="">
      <xdr:nvCxnSpPr>
        <xdr:cNvPr id="599" name="直線コネクタ 598"/>
        <xdr:cNvCxnSpPr/>
      </xdr:nvCxnSpPr>
      <xdr:spPr>
        <a:xfrm>
          <a:off x="20434300" y="1060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67327</xdr:rowOff>
    </xdr:from>
    <xdr:ext cx="469744" cy="259045"/>
    <xdr:sp macro="" textlink="">
      <xdr:nvSpPr>
        <xdr:cNvPr id="602" name="n_1mainValue【保健センター・保健所】&#10;一人当たり面積"/>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16527</xdr:rowOff>
    </xdr:from>
    <xdr:ext cx="469744" cy="259045"/>
    <xdr:sp macro="" textlink="">
      <xdr:nvSpPr>
        <xdr:cNvPr id="603" name="n_2mainValue【保健センター・保健所】&#10;一人当たり面積"/>
        <xdr:cNvSpPr txBox="1"/>
      </xdr:nvSpPr>
      <xdr:spPr>
        <a:xfrm>
          <a:off x="20199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162561</xdr:rowOff>
    </xdr:from>
    <xdr:to>
      <xdr:col>85</xdr:col>
      <xdr:colOff>177800</xdr:colOff>
      <xdr:row>84</xdr:row>
      <xdr:rowOff>92711</xdr:rowOff>
    </xdr:to>
    <xdr:sp macro="" textlink="">
      <xdr:nvSpPr>
        <xdr:cNvPr id="642" name="楕円 641"/>
        <xdr:cNvSpPr/>
      </xdr:nvSpPr>
      <xdr:spPr>
        <a:xfrm>
          <a:off x="16268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643" name="【消防施設】&#10;有形固定資産減価償却率該当値テキスト"/>
        <xdr:cNvSpPr txBox="1"/>
      </xdr:nvSpPr>
      <xdr:spPr>
        <a:xfrm>
          <a:off x="16357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36830</xdr:rowOff>
    </xdr:from>
    <xdr:to>
      <xdr:col>81</xdr:col>
      <xdr:colOff>101600</xdr:colOff>
      <xdr:row>84</xdr:row>
      <xdr:rowOff>138430</xdr:rowOff>
    </xdr:to>
    <xdr:sp macro="" textlink="">
      <xdr:nvSpPr>
        <xdr:cNvPr id="644" name="楕円 643"/>
        <xdr:cNvSpPr/>
      </xdr:nvSpPr>
      <xdr:spPr>
        <a:xfrm>
          <a:off x="15430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87630</xdr:rowOff>
    </xdr:to>
    <xdr:cxnSp macro="">
      <xdr:nvCxnSpPr>
        <xdr:cNvPr id="645" name="直線コネクタ 644"/>
        <xdr:cNvCxnSpPr/>
      </xdr:nvCxnSpPr>
      <xdr:spPr>
        <a:xfrm flipV="1">
          <a:off x="15481300" y="144437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65405</xdr:rowOff>
    </xdr:from>
    <xdr:to>
      <xdr:col>76</xdr:col>
      <xdr:colOff>165100</xdr:colOff>
      <xdr:row>84</xdr:row>
      <xdr:rowOff>167005</xdr:rowOff>
    </xdr:to>
    <xdr:sp macro="" textlink="">
      <xdr:nvSpPr>
        <xdr:cNvPr id="646" name="楕円 645"/>
        <xdr:cNvSpPr/>
      </xdr:nvSpPr>
      <xdr:spPr>
        <a:xfrm>
          <a:off x="14541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87630</xdr:rowOff>
    </xdr:from>
    <xdr:to>
      <xdr:col>81</xdr:col>
      <xdr:colOff>50800</xdr:colOff>
      <xdr:row>84</xdr:row>
      <xdr:rowOff>116205</xdr:rowOff>
    </xdr:to>
    <xdr:cxnSp macro="">
      <xdr:nvCxnSpPr>
        <xdr:cNvPr id="647" name="直線コネクタ 646"/>
        <xdr:cNvCxnSpPr/>
      </xdr:nvCxnSpPr>
      <xdr:spPr>
        <a:xfrm flipV="1">
          <a:off x="14592300" y="14489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129557</xdr:rowOff>
    </xdr:from>
    <xdr:ext cx="405111" cy="259045"/>
    <xdr:sp macro="" textlink="">
      <xdr:nvSpPr>
        <xdr:cNvPr id="650" name="n_1mainValue【消防施設】&#10;有形固定資産減価償却率"/>
        <xdr:cNvSpPr txBox="1"/>
      </xdr:nvSpPr>
      <xdr:spPr>
        <a:xfrm>
          <a:off x="15266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158132</xdr:rowOff>
    </xdr:from>
    <xdr:ext cx="405111" cy="259045"/>
    <xdr:sp macro="" textlink="">
      <xdr:nvSpPr>
        <xdr:cNvPr id="651" name="n_2mainValue【消防施設】&#10;有形固定資産減価償却率"/>
        <xdr:cNvSpPr txBox="1"/>
      </xdr:nvSpPr>
      <xdr:spPr>
        <a:xfrm>
          <a:off x="14389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687" name="楕円 686"/>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688" name="【消防施設】&#10;一人当たり面積該当値テキスト"/>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89" name="楕円 68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95250</xdr:rowOff>
    </xdr:to>
    <xdr:cxnSp macro="">
      <xdr:nvCxnSpPr>
        <xdr:cNvPr id="690" name="直線コネクタ 689"/>
        <xdr:cNvCxnSpPr/>
      </xdr:nvCxnSpPr>
      <xdr:spPr>
        <a:xfrm flipV="1">
          <a:off x="21323300" y="14321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91" name="楕円 690"/>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92" name="直線コネクタ 691"/>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95"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6"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36" name="楕円 735"/>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37"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38" name="楕円 737"/>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130084</xdr:rowOff>
    </xdr:to>
    <xdr:cxnSp macro="">
      <xdr:nvCxnSpPr>
        <xdr:cNvPr id="739" name="直線コネクタ 738"/>
        <xdr:cNvCxnSpPr/>
      </xdr:nvCxnSpPr>
      <xdr:spPr>
        <a:xfrm flipV="1">
          <a:off x="15481300" y="182727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40" name="楕円 739"/>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106</xdr:row>
      <xdr:rowOff>130084</xdr:rowOff>
    </xdr:to>
    <xdr:cxnSp macro="">
      <xdr:nvCxnSpPr>
        <xdr:cNvPr id="741" name="直線コネクタ 740"/>
        <xdr:cNvCxnSpPr/>
      </xdr:nvCxnSpPr>
      <xdr:spPr>
        <a:xfrm>
          <a:off x="14592300" y="17724120"/>
          <a:ext cx="889000" cy="57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44" name="n_1mainValue【庁舎】&#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45" name="n_2mainValue【庁舎】&#10;有形固定資産減価償却率"/>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154395</xdr:rowOff>
    </xdr:from>
    <xdr:to>
      <xdr:col>116</xdr:col>
      <xdr:colOff>114300</xdr:colOff>
      <xdr:row>104</xdr:row>
      <xdr:rowOff>84545</xdr:rowOff>
    </xdr:to>
    <xdr:sp macro="" textlink="">
      <xdr:nvSpPr>
        <xdr:cNvPr id="786" name="楕円 785"/>
        <xdr:cNvSpPr/>
      </xdr:nvSpPr>
      <xdr:spPr>
        <a:xfrm>
          <a:off x="22110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5822</xdr:rowOff>
    </xdr:from>
    <xdr:ext cx="469744" cy="259045"/>
    <xdr:sp macro="" textlink="">
      <xdr:nvSpPr>
        <xdr:cNvPr id="787" name="【庁舎】&#10;一人当たり面積該当値テキスト"/>
        <xdr:cNvSpPr txBox="1"/>
      </xdr:nvSpPr>
      <xdr:spPr>
        <a:xfrm>
          <a:off x="22199600" y="176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157662</xdr:rowOff>
    </xdr:from>
    <xdr:to>
      <xdr:col>112</xdr:col>
      <xdr:colOff>38100</xdr:colOff>
      <xdr:row>104</xdr:row>
      <xdr:rowOff>87812</xdr:rowOff>
    </xdr:to>
    <xdr:sp macro="" textlink="">
      <xdr:nvSpPr>
        <xdr:cNvPr id="788" name="楕円 787"/>
        <xdr:cNvSpPr/>
      </xdr:nvSpPr>
      <xdr:spPr>
        <a:xfrm>
          <a:off x="2127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33745</xdr:rowOff>
    </xdr:from>
    <xdr:to>
      <xdr:col>116</xdr:col>
      <xdr:colOff>63500</xdr:colOff>
      <xdr:row>104</xdr:row>
      <xdr:rowOff>37012</xdr:rowOff>
    </xdr:to>
    <xdr:cxnSp macro="">
      <xdr:nvCxnSpPr>
        <xdr:cNvPr id="789" name="直線コネクタ 788"/>
        <xdr:cNvCxnSpPr/>
      </xdr:nvCxnSpPr>
      <xdr:spPr>
        <a:xfrm flipV="1">
          <a:off x="21323300" y="178645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790" name="楕円 789"/>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37012</xdr:rowOff>
    </xdr:from>
    <xdr:to>
      <xdr:col>111</xdr:col>
      <xdr:colOff>177800</xdr:colOff>
      <xdr:row>106</xdr:row>
      <xdr:rowOff>105592</xdr:rowOff>
    </xdr:to>
    <xdr:cxnSp macro="">
      <xdr:nvCxnSpPr>
        <xdr:cNvPr id="791" name="直線コネクタ 790"/>
        <xdr:cNvCxnSpPr/>
      </xdr:nvCxnSpPr>
      <xdr:spPr>
        <a:xfrm flipV="1">
          <a:off x="20434300" y="1786781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104339</xdr:rowOff>
    </xdr:from>
    <xdr:ext cx="469744" cy="259045"/>
    <xdr:sp macro="" textlink="">
      <xdr:nvSpPr>
        <xdr:cNvPr id="794" name="n_1mainValue【庁舎】&#10;一人当たり面積"/>
        <xdr:cNvSpPr txBox="1"/>
      </xdr:nvSpPr>
      <xdr:spPr>
        <a:xfrm>
          <a:off x="210757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795" name="n_2mainValue【庁舎】&#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庁舎にかかる有形固定資産減価償却率は類似団体と比較して大きく低下している。これは、新庁舎の整備事業（建替え）を実施したことによるものである。また、地域市民センターは、築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年以上を経過した施設が多く、今後数年以内に順次改修や建替えを行うことから、有形固定資産減価償却率がさらに低下する見込みである。保健センター・保健所は築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年以上を経過した施設が複数あることから、類似団体平均を大きく上回っている。今後は改修や建替え時期を迎えるため、必要に応じて複合化などの機能の見直しに取り組んでいくこととしている。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ヶ年平均）は、近年は低下傾向にあり類似団体内平均値を下回っている。一方で、単年度財政力指数は、法人税割等の増加により基準財政収入額が増加したため微増（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ポイントの増）している。　合併特例期間の終了を見据え、今後「歳入に見合った歳出」の徹底による歳出削減と市税徴収強化によって、持続可能な財政運営に努める。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38805</xdr:rowOff>
    </xdr:to>
    <xdr:cxnSp macro="">
      <xdr:nvCxnSpPr>
        <xdr:cNvPr id="72" name="直線コネクタ 71"/>
        <xdr:cNvCxnSpPr/>
      </xdr:nvCxnSpPr>
      <xdr:spPr>
        <a:xfrm>
          <a:off x="3225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％）や地方消費税交付金が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％）などの増要因があったが、地方交付税が</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％）となり、全体では</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％）となった。また、歳出面では、近年増加傾向にある公債費において合併特例事業債を活用した庁舎整備事業等に伴う地方債の発行増が影響したため、経常収支比率は</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138684</xdr:rowOff>
    </xdr:to>
    <xdr:cxnSp macro="">
      <xdr:nvCxnSpPr>
        <xdr:cNvPr id="130" name="直線コネクタ 129"/>
        <xdr:cNvCxnSpPr/>
      </xdr:nvCxnSpPr>
      <xdr:spPr>
        <a:xfrm>
          <a:off x="4114800" y="1043305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27686</xdr:rowOff>
    </xdr:to>
    <xdr:cxnSp macro="">
      <xdr:nvCxnSpPr>
        <xdr:cNvPr id="133" name="直線コネクタ 132"/>
        <xdr:cNvCxnSpPr/>
      </xdr:nvCxnSpPr>
      <xdr:spPr>
        <a:xfrm flipV="1">
          <a:off x="3225800" y="104330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27686</xdr:rowOff>
    </xdr:to>
    <xdr:cxnSp macro="">
      <xdr:nvCxnSpPr>
        <xdr:cNvPr id="136" name="直線コネクタ 135"/>
        <xdr:cNvCxnSpPr/>
      </xdr:nvCxnSpPr>
      <xdr:spPr>
        <a:xfrm>
          <a:off x="2336800" y="1045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170180</xdr:rowOff>
    </xdr:to>
    <xdr:cxnSp macro="">
      <xdr:nvCxnSpPr>
        <xdr:cNvPr id="139" name="直線コネクタ 138"/>
        <xdr:cNvCxnSpPr/>
      </xdr:nvCxnSpPr>
      <xdr:spPr>
        <a:xfrm>
          <a:off x="1447800" y="103365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9" name="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0"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148336</xdr:rowOff>
    </xdr:from>
    <xdr:to>
      <xdr:col>15</xdr:col>
      <xdr:colOff>133350</xdr:colOff>
      <xdr:row>61</xdr:row>
      <xdr:rowOff>78486</xdr:rowOff>
    </xdr:to>
    <xdr:sp macro="" textlink="">
      <xdr:nvSpPr>
        <xdr:cNvPr id="153" name="楕円 152"/>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88663</xdr:rowOff>
    </xdr:from>
    <xdr:ext cx="762000" cy="259045"/>
    <xdr:sp macro="" textlink="">
      <xdr:nvSpPr>
        <xdr:cNvPr id="154" name="テキスト ボックス 153"/>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56" name="テキスト ボックス 155"/>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7" name="楕円 156"/>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8" name="テキスト ボックス 157"/>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物件費は近年減少傾向にあるものの、人件費は臨時保育士等の処遇改善を行ったことによる（人件費への科目振替）、増加などにより、前年度比で</a:t>
          </a:r>
          <a:r>
            <a:rPr kumimoji="1" lang="en-US" altLang="ja-JP" sz="1300">
              <a:latin typeface="ＭＳ Ｐゴシック" panose="020B0600070205080204" pitchFamily="50" charset="-128"/>
              <a:ea typeface="ＭＳ Ｐゴシック" panose="020B0600070205080204" pitchFamily="50" charset="-128"/>
            </a:rPr>
            <a:t>3,194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54876</xdr:rowOff>
    </xdr:from>
    <xdr:to>
      <xdr:col>23</xdr:col>
      <xdr:colOff>133350</xdr:colOff>
      <xdr:row>81</xdr:row>
      <xdr:rowOff>67721</xdr:rowOff>
    </xdr:to>
    <xdr:cxnSp macro="">
      <xdr:nvCxnSpPr>
        <xdr:cNvPr id="193" name="直線コネクタ 192"/>
        <xdr:cNvCxnSpPr/>
      </xdr:nvCxnSpPr>
      <xdr:spPr>
        <a:xfrm>
          <a:off x="4114800" y="13942326"/>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52053</xdr:rowOff>
    </xdr:from>
    <xdr:to>
      <xdr:col>19</xdr:col>
      <xdr:colOff>133350</xdr:colOff>
      <xdr:row>81</xdr:row>
      <xdr:rowOff>54876</xdr:rowOff>
    </xdr:to>
    <xdr:cxnSp macro="">
      <xdr:nvCxnSpPr>
        <xdr:cNvPr id="196" name="直線コネクタ 195"/>
        <xdr:cNvCxnSpPr/>
      </xdr:nvCxnSpPr>
      <xdr:spPr>
        <a:xfrm>
          <a:off x="3225800" y="13939503"/>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51051</xdr:rowOff>
    </xdr:from>
    <xdr:to>
      <xdr:col>15</xdr:col>
      <xdr:colOff>82550</xdr:colOff>
      <xdr:row>81</xdr:row>
      <xdr:rowOff>52053</xdr:rowOff>
    </xdr:to>
    <xdr:cxnSp macro="">
      <xdr:nvCxnSpPr>
        <xdr:cNvPr id="199" name="直線コネクタ 198"/>
        <xdr:cNvCxnSpPr/>
      </xdr:nvCxnSpPr>
      <xdr:spPr>
        <a:xfrm>
          <a:off x="2336800" y="1393850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37812</xdr:rowOff>
    </xdr:from>
    <xdr:to>
      <xdr:col>11</xdr:col>
      <xdr:colOff>31750</xdr:colOff>
      <xdr:row>81</xdr:row>
      <xdr:rowOff>51051</xdr:rowOff>
    </xdr:to>
    <xdr:cxnSp macro="">
      <xdr:nvCxnSpPr>
        <xdr:cNvPr id="202" name="直線コネクタ 201"/>
        <xdr:cNvCxnSpPr/>
      </xdr:nvCxnSpPr>
      <xdr:spPr>
        <a:xfrm>
          <a:off x="1447800" y="13925262"/>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16921</xdr:rowOff>
    </xdr:from>
    <xdr:to>
      <xdr:col>23</xdr:col>
      <xdr:colOff>184150</xdr:colOff>
      <xdr:row>81</xdr:row>
      <xdr:rowOff>118521</xdr:rowOff>
    </xdr:to>
    <xdr:sp macro="" textlink="">
      <xdr:nvSpPr>
        <xdr:cNvPr id="212" name="楕円 211"/>
        <xdr:cNvSpPr/>
      </xdr:nvSpPr>
      <xdr:spPr>
        <a:xfrm>
          <a:off x="4902200" y="139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160448</xdr:rowOff>
    </xdr:from>
    <xdr:ext cx="762000" cy="259045"/>
    <xdr:sp macro="" textlink="">
      <xdr:nvSpPr>
        <xdr:cNvPr id="213" name="人件費・物件費等の状況該当値テキスト"/>
        <xdr:cNvSpPr txBox="1"/>
      </xdr:nvSpPr>
      <xdr:spPr>
        <a:xfrm>
          <a:off x="5041900" y="138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4076</xdr:rowOff>
    </xdr:from>
    <xdr:to>
      <xdr:col>19</xdr:col>
      <xdr:colOff>184150</xdr:colOff>
      <xdr:row>81</xdr:row>
      <xdr:rowOff>105676</xdr:rowOff>
    </xdr:to>
    <xdr:sp macro="" textlink="">
      <xdr:nvSpPr>
        <xdr:cNvPr id="214" name="楕円 213"/>
        <xdr:cNvSpPr/>
      </xdr:nvSpPr>
      <xdr:spPr>
        <a:xfrm>
          <a:off x="4064000" y="138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90453</xdr:rowOff>
    </xdr:from>
    <xdr:ext cx="736600" cy="259045"/>
    <xdr:sp macro="" textlink="">
      <xdr:nvSpPr>
        <xdr:cNvPr id="215" name="テキスト ボックス 214"/>
        <xdr:cNvSpPr txBox="1"/>
      </xdr:nvSpPr>
      <xdr:spPr>
        <a:xfrm>
          <a:off x="3733800" y="1397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1253</xdr:rowOff>
    </xdr:from>
    <xdr:to>
      <xdr:col>15</xdr:col>
      <xdr:colOff>133350</xdr:colOff>
      <xdr:row>81</xdr:row>
      <xdr:rowOff>102853</xdr:rowOff>
    </xdr:to>
    <xdr:sp macro="" textlink="">
      <xdr:nvSpPr>
        <xdr:cNvPr id="216" name="楕円 215"/>
        <xdr:cNvSpPr/>
      </xdr:nvSpPr>
      <xdr:spPr>
        <a:xfrm>
          <a:off x="3175000" y="138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87630</xdr:rowOff>
    </xdr:from>
    <xdr:ext cx="762000" cy="259045"/>
    <xdr:sp macro="" textlink="">
      <xdr:nvSpPr>
        <xdr:cNvPr id="217" name="テキスト ボックス 216"/>
        <xdr:cNvSpPr txBox="1"/>
      </xdr:nvSpPr>
      <xdr:spPr>
        <a:xfrm>
          <a:off x="2844800" y="1397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251</xdr:rowOff>
    </xdr:from>
    <xdr:to>
      <xdr:col>11</xdr:col>
      <xdr:colOff>82550</xdr:colOff>
      <xdr:row>81</xdr:row>
      <xdr:rowOff>101851</xdr:rowOff>
    </xdr:to>
    <xdr:sp macro="" textlink="">
      <xdr:nvSpPr>
        <xdr:cNvPr id="218" name="楕円 217"/>
        <xdr:cNvSpPr/>
      </xdr:nvSpPr>
      <xdr:spPr>
        <a:xfrm>
          <a:off x="2286000" y="138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112028</xdr:rowOff>
    </xdr:from>
    <xdr:ext cx="762000" cy="259045"/>
    <xdr:sp macro="" textlink="">
      <xdr:nvSpPr>
        <xdr:cNvPr id="219" name="テキスト ボックス 218"/>
        <xdr:cNvSpPr txBox="1"/>
      </xdr:nvSpPr>
      <xdr:spPr>
        <a:xfrm>
          <a:off x="1955800" y="1365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158462</xdr:rowOff>
    </xdr:from>
    <xdr:to>
      <xdr:col>7</xdr:col>
      <xdr:colOff>31750</xdr:colOff>
      <xdr:row>81</xdr:row>
      <xdr:rowOff>88612</xdr:rowOff>
    </xdr:to>
    <xdr:sp macro="" textlink="">
      <xdr:nvSpPr>
        <xdr:cNvPr id="220" name="楕円 219"/>
        <xdr:cNvSpPr/>
      </xdr:nvSpPr>
      <xdr:spPr>
        <a:xfrm>
          <a:off x="1397000" y="1387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98789</xdr:rowOff>
    </xdr:from>
    <xdr:ext cx="762000" cy="259045"/>
    <xdr:sp macro="" textlink="">
      <xdr:nvSpPr>
        <xdr:cNvPr id="221" name="テキスト ボックス 220"/>
        <xdr:cNvSpPr txBox="1"/>
      </xdr:nvSpPr>
      <xdr:spPr>
        <a:xfrm>
          <a:off x="1066800" y="136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ラスパイレス指数は近年ほぼ同水準で推移している。引き続き、社会情勢の変化や国の公務員制度改革の動向等も踏まえ、給与制度の適正化を進めるとともに、人件費の抑制に努める。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年度については、国の調査結果が未公表のため前年度の数字が表示されています。</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5" name="直線コネクタ 254"/>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11641</xdr:rowOff>
    </xdr:to>
    <xdr:cxnSp macro="">
      <xdr:nvCxnSpPr>
        <xdr:cNvPr id="258" name="直線コネクタ 257"/>
        <xdr:cNvCxnSpPr/>
      </xdr:nvCxnSpPr>
      <xdr:spPr>
        <a:xfrm>
          <a:off x="15290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1" name="直線コネクタ 260"/>
        <xdr:cNvCxnSpPr/>
      </xdr:nvCxnSpPr>
      <xdr:spPr>
        <a:xfrm flipV="1">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11641</xdr:rowOff>
    </xdr:to>
    <xdr:cxnSp macro="">
      <xdr:nvCxnSpPr>
        <xdr:cNvPr id="264" name="直線コネクタ 263"/>
        <xdr:cNvCxnSpPr/>
      </xdr:nvCxnSpPr>
      <xdr:spPr>
        <a:xfrm flipV="1">
          <a:off x="13512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5"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1" name="テキスト ボックス 280"/>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2" name="楕円 281"/>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83" name="テキスト ボックス 282"/>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日の</a:t>
          </a:r>
          <a:r>
            <a:rPr kumimoji="1" lang="en-US" altLang="ja-JP" sz="1150">
              <a:latin typeface="ＭＳ Ｐゴシック" panose="020B0600070205080204" pitchFamily="50" charset="-128"/>
              <a:ea typeface="ＭＳ Ｐゴシック" panose="020B0600070205080204" pitchFamily="50" charset="-128"/>
            </a:rPr>
            <a:t>5</a:t>
          </a:r>
          <a:r>
            <a:rPr kumimoji="1" lang="ja-JP" altLang="en-US" sz="1150">
              <a:latin typeface="ＭＳ Ｐゴシック" panose="020B0600070205080204" pitchFamily="50" charset="-128"/>
              <a:ea typeface="ＭＳ Ｐゴシック" panose="020B0600070205080204" pitchFamily="50" charset="-128"/>
            </a:rPr>
            <a:t>町合併以来、定員適正化計画（</a:t>
          </a:r>
          <a:r>
            <a:rPr kumimoji="1" lang="en-US" altLang="ja-JP" sz="1150">
              <a:latin typeface="ＭＳ Ｐゴシック" panose="020B0600070205080204" pitchFamily="50" charset="-128"/>
              <a:ea typeface="ＭＳ Ｐゴシック" panose="020B0600070205080204" pitchFamily="50" charset="-128"/>
            </a:rPr>
            <a:t>H17</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H22</a:t>
          </a:r>
          <a:r>
            <a:rPr kumimoji="1" lang="ja-JP" altLang="en-US" sz="1150">
              <a:latin typeface="ＭＳ Ｐゴシック" panose="020B0600070205080204" pitchFamily="50" charset="-128"/>
              <a:ea typeface="ＭＳ Ｐゴシック" panose="020B0600070205080204" pitchFamily="50" charset="-128"/>
            </a:rPr>
            <a:t>）、定員適正化計画</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次計画</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H22</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）、定員適正化計画</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時計画</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H27</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H32</a:t>
          </a:r>
          <a:r>
            <a:rPr kumimoji="1" lang="ja-JP" altLang="en-US" sz="1150">
              <a:latin typeface="ＭＳ Ｐゴシック" panose="020B0600070205080204" pitchFamily="50" charset="-128"/>
              <a:ea typeface="ＭＳ Ｐゴシック" panose="020B0600070205080204" pitchFamily="50" charset="-128"/>
            </a:rPr>
            <a:t>）に基づき、勧奨退職の推進や採用の抑制により計画以上のペースで縮減してきたが、近年はマンパワーの維持のため雇用の抑制を控えたことにより、類似団体平均をやや上回っている。今後も民間委託等の推進を図るなど事務事業の見直しと適正人員の配置及び嘱託・臨時職員の活用を行い、類似団体平均と同程度となるよう職員の削減に努める。</a:t>
          </a:r>
          <a:endParaRPr kumimoji="1" lang="en-US" altLang="ja-JP" sz="1150">
            <a:latin typeface="ＭＳ Ｐゴシック" panose="020B0600070205080204" pitchFamily="50" charset="-128"/>
            <a:ea typeface="ＭＳ Ｐゴシック" panose="020B0600070205080204" pitchFamily="50" charset="-128"/>
          </a:endParaRPr>
        </a:p>
        <a:p>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15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84667</xdr:rowOff>
    </xdr:from>
    <xdr:to>
      <xdr:col>81</xdr:col>
      <xdr:colOff>44450</xdr:colOff>
      <xdr:row>62</xdr:row>
      <xdr:rowOff>88688</xdr:rowOff>
    </xdr:to>
    <xdr:cxnSp macro="">
      <xdr:nvCxnSpPr>
        <xdr:cNvPr id="318" name="直線コネクタ 317"/>
        <xdr:cNvCxnSpPr/>
      </xdr:nvCxnSpPr>
      <xdr:spPr>
        <a:xfrm>
          <a:off x="16179800" y="107145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84667</xdr:rowOff>
    </xdr:from>
    <xdr:to>
      <xdr:col>77</xdr:col>
      <xdr:colOff>44450</xdr:colOff>
      <xdr:row>62</xdr:row>
      <xdr:rowOff>96731</xdr:rowOff>
    </xdr:to>
    <xdr:cxnSp macro="">
      <xdr:nvCxnSpPr>
        <xdr:cNvPr id="321" name="直線コネクタ 320"/>
        <xdr:cNvCxnSpPr/>
      </xdr:nvCxnSpPr>
      <xdr:spPr>
        <a:xfrm flipV="1">
          <a:off x="15290800" y="107145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118851</xdr:rowOff>
    </xdr:to>
    <xdr:cxnSp macro="">
      <xdr:nvCxnSpPr>
        <xdr:cNvPr id="324" name="直線コネクタ 323"/>
        <xdr:cNvCxnSpPr/>
      </xdr:nvCxnSpPr>
      <xdr:spPr>
        <a:xfrm flipV="1">
          <a:off x="14401800" y="1072663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118851</xdr:rowOff>
    </xdr:from>
    <xdr:to>
      <xdr:col>68</xdr:col>
      <xdr:colOff>152400</xdr:colOff>
      <xdr:row>62</xdr:row>
      <xdr:rowOff>130916</xdr:rowOff>
    </xdr:to>
    <xdr:cxnSp macro="">
      <xdr:nvCxnSpPr>
        <xdr:cNvPr id="327" name="直線コネクタ 326"/>
        <xdr:cNvCxnSpPr/>
      </xdr:nvCxnSpPr>
      <xdr:spPr>
        <a:xfrm flipV="1">
          <a:off x="13512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37888</xdr:rowOff>
    </xdr:from>
    <xdr:to>
      <xdr:col>81</xdr:col>
      <xdr:colOff>95250</xdr:colOff>
      <xdr:row>62</xdr:row>
      <xdr:rowOff>139488</xdr:rowOff>
    </xdr:to>
    <xdr:sp macro="" textlink="">
      <xdr:nvSpPr>
        <xdr:cNvPr id="337" name="楕円 336"/>
        <xdr:cNvSpPr/>
      </xdr:nvSpPr>
      <xdr:spPr>
        <a:xfrm>
          <a:off x="16967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9965</xdr:rowOff>
    </xdr:from>
    <xdr:ext cx="762000" cy="259045"/>
    <xdr:sp macro="" textlink="">
      <xdr:nvSpPr>
        <xdr:cNvPr id="338" name="定員管理の状況該当値テキスト"/>
        <xdr:cNvSpPr txBox="1"/>
      </xdr:nvSpPr>
      <xdr:spPr>
        <a:xfrm>
          <a:off x="17106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33867</xdr:rowOff>
    </xdr:from>
    <xdr:to>
      <xdr:col>77</xdr:col>
      <xdr:colOff>95250</xdr:colOff>
      <xdr:row>62</xdr:row>
      <xdr:rowOff>135467</xdr:rowOff>
    </xdr:to>
    <xdr:sp macro="" textlink="">
      <xdr:nvSpPr>
        <xdr:cNvPr id="339" name="楕円 338"/>
        <xdr:cNvSpPr/>
      </xdr:nvSpPr>
      <xdr:spPr>
        <a:xfrm>
          <a:off x="16129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120244</xdr:rowOff>
    </xdr:from>
    <xdr:ext cx="736600" cy="259045"/>
    <xdr:sp macro="" textlink="">
      <xdr:nvSpPr>
        <xdr:cNvPr id="340" name="テキスト ボックス 339"/>
        <xdr:cNvSpPr txBox="1"/>
      </xdr:nvSpPr>
      <xdr:spPr>
        <a:xfrm>
          <a:off x="15798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1" name="楕円 340"/>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2" name="テキスト ボックス 341"/>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68051</xdr:rowOff>
    </xdr:from>
    <xdr:to>
      <xdr:col>68</xdr:col>
      <xdr:colOff>203200</xdr:colOff>
      <xdr:row>62</xdr:row>
      <xdr:rowOff>169651</xdr:rowOff>
    </xdr:to>
    <xdr:sp macro="" textlink="">
      <xdr:nvSpPr>
        <xdr:cNvPr id="343" name="楕円 342"/>
        <xdr:cNvSpPr/>
      </xdr:nvSpPr>
      <xdr:spPr>
        <a:xfrm>
          <a:off x="14351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154428</xdr:rowOff>
    </xdr:from>
    <xdr:ext cx="762000" cy="259045"/>
    <xdr:sp macro="" textlink="">
      <xdr:nvSpPr>
        <xdr:cNvPr id="344" name="テキスト ボックス 343"/>
        <xdr:cNvSpPr txBox="1"/>
      </xdr:nvSpPr>
      <xdr:spPr>
        <a:xfrm>
          <a:off x="14020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80116</xdr:rowOff>
    </xdr:from>
    <xdr:to>
      <xdr:col>64</xdr:col>
      <xdr:colOff>152400</xdr:colOff>
      <xdr:row>63</xdr:row>
      <xdr:rowOff>10266</xdr:rowOff>
    </xdr:to>
    <xdr:sp macro="" textlink="">
      <xdr:nvSpPr>
        <xdr:cNvPr id="345" name="楕円 344"/>
        <xdr:cNvSpPr/>
      </xdr:nvSpPr>
      <xdr:spPr>
        <a:xfrm>
          <a:off x="13462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166493</xdr:rowOff>
    </xdr:from>
    <xdr:ext cx="762000" cy="259045"/>
    <xdr:sp macro="" textlink="">
      <xdr:nvSpPr>
        <xdr:cNvPr id="346" name="テキスト ボックス 345"/>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実質公債費比率は、庁舎整備事業などの大規模建設事業を実施したが、交付税措置の手厚い事業（旧合併特例例事業債（特例分）、臨時財政対策債）に厳選していることから、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く、引き続き普通建設事業の計画的な取り組みや臨時財政対策債や合併特例事業債など交付税措置率が高い有利な起債を発行するなど、地方債残高の質の向上させることにより、財務体質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141696</xdr:rowOff>
    </xdr:to>
    <xdr:cxnSp macro="">
      <xdr:nvCxnSpPr>
        <xdr:cNvPr id="381" name="直線コネクタ 380"/>
        <xdr:cNvCxnSpPr/>
      </xdr:nvCxnSpPr>
      <xdr:spPr>
        <a:xfrm flipV="1">
          <a:off x="16179800" y="71573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141696</xdr:rowOff>
    </xdr:from>
    <xdr:to>
      <xdr:col>77</xdr:col>
      <xdr:colOff>44450</xdr:colOff>
      <xdr:row>41</xdr:row>
      <xdr:rowOff>169273</xdr:rowOff>
    </xdr:to>
    <xdr:cxnSp macro="">
      <xdr:nvCxnSpPr>
        <xdr:cNvPr id="384" name="直線コネクタ 383"/>
        <xdr:cNvCxnSpPr/>
      </xdr:nvCxnSpPr>
      <xdr:spPr>
        <a:xfrm flipV="1">
          <a:off x="15290800" y="71711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32294</xdr:rowOff>
    </xdr:to>
    <xdr:cxnSp macro="">
      <xdr:nvCxnSpPr>
        <xdr:cNvPr id="387" name="直線コネクタ 386"/>
        <xdr:cNvCxnSpPr/>
      </xdr:nvCxnSpPr>
      <xdr:spPr>
        <a:xfrm flipV="1">
          <a:off x="14401800" y="71987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32294</xdr:rowOff>
    </xdr:from>
    <xdr:to>
      <xdr:col>68</xdr:col>
      <xdr:colOff>152400</xdr:colOff>
      <xdr:row>42</xdr:row>
      <xdr:rowOff>80554</xdr:rowOff>
    </xdr:to>
    <xdr:cxnSp macro="">
      <xdr:nvCxnSpPr>
        <xdr:cNvPr id="390" name="直線コネクタ 389"/>
        <xdr:cNvCxnSpPr/>
      </xdr:nvCxnSpPr>
      <xdr:spPr>
        <a:xfrm flipV="1">
          <a:off x="13512800" y="72331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2" name="楕円 401"/>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3" name="テキスト ボックス 402"/>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152944</xdr:rowOff>
    </xdr:from>
    <xdr:to>
      <xdr:col>68</xdr:col>
      <xdr:colOff>203200</xdr:colOff>
      <xdr:row>42</xdr:row>
      <xdr:rowOff>83094</xdr:rowOff>
    </xdr:to>
    <xdr:sp macro="" textlink="">
      <xdr:nvSpPr>
        <xdr:cNvPr id="406" name="楕円 405"/>
        <xdr:cNvSpPr/>
      </xdr:nvSpPr>
      <xdr:spPr>
        <a:xfrm>
          <a:off x="14351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67871</xdr:rowOff>
    </xdr:from>
    <xdr:ext cx="762000" cy="259045"/>
    <xdr:sp macro="" textlink="">
      <xdr:nvSpPr>
        <xdr:cNvPr id="407" name="テキスト ボックス 406"/>
        <xdr:cNvSpPr txBox="1"/>
      </xdr:nvSpPr>
      <xdr:spPr>
        <a:xfrm>
          <a:off x="14020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29754</xdr:rowOff>
    </xdr:from>
    <xdr:to>
      <xdr:col>64</xdr:col>
      <xdr:colOff>152400</xdr:colOff>
      <xdr:row>42</xdr:row>
      <xdr:rowOff>131354</xdr:rowOff>
    </xdr:to>
    <xdr:sp macro="" textlink="">
      <xdr:nvSpPr>
        <xdr:cNvPr id="408" name="楕円 407"/>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116131</xdr:rowOff>
    </xdr:from>
    <xdr:ext cx="762000" cy="259045"/>
    <xdr:sp macro="" textlink="">
      <xdr:nvSpPr>
        <xdr:cNvPr id="409" name="テキスト ボックス 408"/>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将来負担比率は近年は改善傾向にあったが、平成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年度は庁舎整備事業などの大規模建設事業の実施に伴う地方債残高の増額や基金の取り崩しによる充当可能基金の減額が影響し、前年度数値から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9398</xdr:rowOff>
    </xdr:from>
    <xdr:to>
      <xdr:col>81</xdr:col>
      <xdr:colOff>44450</xdr:colOff>
      <xdr:row>17</xdr:row>
      <xdr:rowOff>51223</xdr:rowOff>
    </xdr:to>
    <xdr:cxnSp macro="">
      <xdr:nvCxnSpPr>
        <xdr:cNvPr id="443" name="直線コネクタ 442"/>
        <xdr:cNvCxnSpPr/>
      </xdr:nvCxnSpPr>
      <xdr:spPr>
        <a:xfrm>
          <a:off x="16179800" y="292404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115697</xdr:rowOff>
    </xdr:from>
    <xdr:to>
      <xdr:col>77</xdr:col>
      <xdr:colOff>44450</xdr:colOff>
      <xdr:row>17</xdr:row>
      <xdr:rowOff>9398</xdr:rowOff>
    </xdr:to>
    <xdr:cxnSp macro="">
      <xdr:nvCxnSpPr>
        <xdr:cNvPr id="446" name="直線コネクタ 445"/>
        <xdr:cNvCxnSpPr/>
      </xdr:nvCxnSpPr>
      <xdr:spPr>
        <a:xfrm>
          <a:off x="15290800" y="28588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16</xdr:row>
      <xdr:rowOff>155914</xdr:rowOff>
    </xdr:to>
    <xdr:cxnSp macro="">
      <xdr:nvCxnSpPr>
        <xdr:cNvPr id="449" name="直線コネクタ 448"/>
        <xdr:cNvCxnSpPr/>
      </xdr:nvCxnSpPr>
      <xdr:spPr>
        <a:xfrm flipV="1">
          <a:off x="14401800" y="28588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155914</xdr:rowOff>
    </xdr:from>
    <xdr:to>
      <xdr:col>68</xdr:col>
      <xdr:colOff>152400</xdr:colOff>
      <xdr:row>16</xdr:row>
      <xdr:rowOff>158327</xdr:rowOff>
    </xdr:to>
    <xdr:cxnSp macro="">
      <xdr:nvCxnSpPr>
        <xdr:cNvPr id="452" name="直線コネクタ 451"/>
        <xdr:cNvCxnSpPr/>
      </xdr:nvCxnSpPr>
      <xdr:spPr>
        <a:xfrm flipV="1">
          <a:off x="13512800" y="28991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2" name="楕円 461"/>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3" name="将来負担の状況該当値テキスト"/>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130048</xdr:rowOff>
    </xdr:from>
    <xdr:to>
      <xdr:col>77</xdr:col>
      <xdr:colOff>95250</xdr:colOff>
      <xdr:row>17</xdr:row>
      <xdr:rowOff>60198</xdr:rowOff>
    </xdr:to>
    <xdr:sp macro="" textlink="">
      <xdr:nvSpPr>
        <xdr:cNvPr id="464" name="楕円 463"/>
        <xdr:cNvSpPr/>
      </xdr:nvSpPr>
      <xdr:spPr>
        <a:xfrm>
          <a:off x="16129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65" name="テキスト ボックス 464"/>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64897</xdr:rowOff>
    </xdr:from>
    <xdr:to>
      <xdr:col>73</xdr:col>
      <xdr:colOff>44450</xdr:colOff>
      <xdr:row>16</xdr:row>
      <xdr:rowOff>166497</xdr:rowOff>
    </xdr:to>
    <xdr:sp macro="" textlink="">
      <xdr:nvSpPr>
        <xdr:cNvPr id="466" name="楕円 465"/>
        <xdr:cNvSpPr/>
      </xdr:nvSpPr>
      <xdr:spPr>
        <a:xfrm>
          <a:off x="15240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151274</xdr:rowOff>
    </xdr:from>
    <xdr:ext cx="762000" cy="259045"/>
    <xdr:sp macro="" textlink="">
      <xdr:nvSpPr>
        <xdr:cNvPr id="467" name="テキスト ボックス 466"/>
        <xdr:cNvSpPr txBox="1"/>
      </xdr:nvSpPr>
      <xdr:spPr>
        <a:xfrm>
          <a:off x="14909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105114</xdr:rowOff>
    </xdr:from>
    <xdr:to>
      <xdr:col>68</xdr:col>
      <xdr:colOff>203200</xdr:colOff>
      <xdr:row>17</xdr:row>
      <xdr:rowOff>35264</xdr:rowOff>
    </xdr:to>
    <xdr:sp macro="" textlink="">
      <xdr:nvSpPr>
        <xdr:cNvPr id="468" name="楕円 467"/>
        <xdr:cNvSpPr/>
      </xdr:nvSpPr>
      <xdr:spPr>
        <a:xfrm>
          <a:off x="14351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20041</xdr:rowOff>
    </xdr:from>
    <xdr:ext cx="762000" cy="259045"/>
    <xdr:sp macro="" textlink="">
      <xdr:nvSpPr>
        <xdr:cNvPr id="469" name="テキスト ボックス 468"/>
        <xdr:cNvSpPr txBox="1"/>
      </xdr:nvSpPr>
      <xdr:spPr>
        <a:xfrm>
          <a:off x="14020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70" name="楕円 469"/>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71" name="テキスト ボックス 470"/>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臨時保育士等の処遇改善を行ったことにより、「その他非常勤職員」が増加（対前年度比</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百万円増）したことにより、前年度比で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ポイント高くなり類似団体より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今後も定員適正化計画に基づく職員数の削減を進めるとともに、時間外勤務手当等の削減に努める。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134620</xdr:rowOff>
    </xdr:to>
    <xdr:cxnSp macro="">
      <xdr:nvCxnSpPr>
        <xdr:cNvPr id="66" name="直線コネクタ 65"/>
        <xdr:cNvCxnSpPr/>
      </xdr:nvCxnSpPr>
      <xdr:spPr>
        <a:xfrm>
          <a:off x="3987800" y="623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58420</xdr:rowOff>
    </xdr:to>
    <xdr:cxnSp macro="">
      <xdr:nvCxnSpPr>
        <xdr:cNvPr id="69" name="直線コネクタ 68"/>
        <xdr:cNvCxnSpPr/>
      </xdr:nvCxnSpPr>
      <xdr:spPr>
        <a:xfrm>
          <a:off x="3098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88900</xdr:rowOff>
    </xdr:to>
    <xdr:cxnSp macro="">
      <xdr:nvCxnSpPr>
        <xdr:cNvPr id="72" name="直線コネクタ 71"/>
        <xdr:cNvCxnSpPr/>
      </xdr:nvCxnSpPr>
      <xdr:spPr>
        <a:xfrm flipV="1">
          <a:off x="2209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88900</xdr:rowOff>
    </xdr:to>
    <xdr:cxnSp macro="">
      <xdr:nvCxnSpPr>
        <xdr:cNvPr id="75" name="直線コネクタ 74"/>
        <xdr:cNvCxnSpPr/>
      </xdr:nvCxnSpPr>
      <xdr:spPr>
        <a:xfrm>
          <a:off x="1320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広い面積を有するためごみ収集運搬業務の負担や、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町合併による複数施設の運営などが依然として大きな割合を占めていることから、今後も民間委託等による事務事業の見直しや施設の統廃合を含めた行財政改革を実践し、歳出削減に努める。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64951</xdr:rowOff>
    </xdr:from>
    <xdr:to>
      <xdr:col>82</xdr:col>
      <xdr:colOff>107950</xdr:colOff>
      <xdr:row>16</xdr:row>
      <xdr:rowOff>84546</xdr:rowOff>
    </xdr:to>
    <xdr:cxnSp macro="">
      <xdr:nvCxnSpPr>
        <xdr:cNvPr id="129" name="直線コネクタ 128"/>
        <xdr:cNvCxnSpPr/>
      </xdr:nvCxnSpPr>
      <xdr:spPr>
        <a:xfrm>
          <a:off x="15671800" y="28081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38826</xdr:rowOff>
    </xdr:from>
    <xdr:to>
      <xdr:col>78</xdr:col>
      <xdr:colOff>69850</xdr:colOff>
      <xdr:row>16</xdr:row>
      <xdr:rowOff>64951</xdr:rowOff>
    </xdr:to>
    <xdr:cxnSp macro="">
      <xdr:nvCxnSpPr>
        <xdr:cNvPr id="132" name="直線コネクタ 131"/>
        <xdr:cNvCxnSpPr/>
      </xdr:nvCxnSpPr>
      <xdr:spPr>
        <a:xfrm>
          <a:off x="14782800" y="2782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130266</xdr:rowOff>
    </xdr:to>
    <xdr:cxnSp macro="">
      <xdr:nvCxnSpPr>
        <xdr:cNvPr id="135" name="直線コネクタ 134"/>
        <xdr:cNvCxnSpPr/>
      </xdr:nvCxnSpPr>
      <xdr:spPr>
        <a:xfrm flipV="1">
          <a:off x="13893800" y="27820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130266</xdr:rowOff>
    </xdr:from>
    <xdr:to>
      <xdr:col>69</xdr:col>
      <xdr:colOff>92075</xdr:colOff>
      <xdr:row>16</xdr:row>
      <xdr:rowOff>130266</xdr:rowOff>
    </xdr:to>
    <xdr:cxnSp macro="">
      <xdr:nvCxnSpPr>
        <xdr:cNvPr id="138" name="直線コネクタ 137"/>
        <xdr:cNvCxnSpPr/>
      </xdr:nvCxnSpPr>
      <xdr:spPr>
        <a:xfrm>
          <a:off x="13004800" y="2873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8" name="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9"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50" name="楕円 149"/>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125928</xdr:rowOff>
    </xdr:from>
    <xdr:ext cx="736600" cy="259045"/>
    <xdr:sp macro="" textlink="">
      <xdr:nvSpPr>
        <xdr:cNvPr id="151" name="テキスト ボックス 150"/>
        <xdr:cNvSpPr txBox="1"/>
      </xdr:nvSpPr>
      <xdr:spPr>
        <a:xfrm>
          <a:off x="15290800" y="252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159476</xdr:rowOff>
    </xdr:from>
    <xdr:to>
      <xdr:col>74</xdr:col>
      <xdr:colOff>31750</xdr:colOff>
      <xdr:row>16</xdr:row>
      <xdr:rowOff>89626</xdr:rowOff>
    </xdr:to>
    <xdr:sp macro="" textlink="">
      <xdr:nvSpPr>
        <xdr:cNvPr id="152" name="楕円 151"/>
        <xdr:cNvSpPr/>
      </xdr:nvSpPr>
      <xdr:spPr>
        <a:xfrm>
          <a:off x="14732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99803</xdr:rowOff>
    </xdr:from>
    <xdr:ext cx="762000" cy="259045"/>
    <xdr:sp macro="" textlink="">
      <xdr:nvSpPr>
        <xdr:cNvPr id="153" name="テキスト ボックス 152"/>
        <xdr:cNvSpPr txBox="1"/>
      </xdr:nvSpPr>
      <xdr:spPr>
        <a:xfrm>
          <a:off x="14401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4" name="楕円 153"/>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5" name="テキスト ボックス 154"/>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79466</xdr:rowOff>
    </xdr:from>
    <xdr:to>
      <xdr:col>65</xdr:col>
      <xdr:colOff>53975</xdr:colOff>
      <xdr:row>17</xdr:row>
      <xdr:rowOff>9616</xdr:rowOff>
    </xdr:to>
    <xdr:sp macro="" textlink="">
      <xdr:nvSpPr>
        <xdr:cNvPr id="156" name="楕円 155"/>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165843</xdr:rowOff>
    </xdr:from>
    <xdr:ext cx="762000" cy="259045"/>
    <xdr:sp macro="" textlink="">
      <xdr:nvSpPr>
        <xdr:cNvPr id="157" name="テキスト ボックス 156"/>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障害者自立支援制度事業費や福祉医療給費などの増加により、扶助費全体では上昇傾向にあるものの、対象者数の減に伴う児童手当支給事業や生活扶助支給事業などが減少し、前年度比で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今後も、少子高齢化が進み、扶助費の増加が見込まれることから、事業見直しにより、適度なサービス水準と経費のバランスに留意していく必要がある。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54</xdr:row>
      <xdr:rowOff>72136</xdr:rowOff>
    </xdr:to>
    <xdr:cxnSp macro="">
      <xdr:nvCxnSpPr>
        <xdr:cNvPr id="188" name="直線コネクタ 187"/>
        <xdr:cNvCxnSpPr/>
      </xdr:nvCxnSpPr>
      <xdr:spPr>
        <a:xfrm flipV="1">
          <a:off x="3987800" y="93030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xdr:rowOff>
    </xdr:from>
    <xdr:to>
      <xdr:col>19</xdr:col>
      <xdr:colOff>187325</xdr:colOff>
      <xdr:row>54</xdr:row>
      <xdr:rowOff>72136</xdr:rowOff>
    </xdr:to>
    <xdr:cxnSp macro="">
      <xdr:nvCxnSpPr>
        <xdr:cNvPr id="191" name="直線コネクタ 190"/>
        <xdr:cNvCxnSpPr/>
      </xdr:nvCxnSpPr>
      <xdr:spPr>
        <a:xfrm>
          <a:off x="3098800" y="9266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115570</xdr:rowOff>
    </xdr:from>
    <xdr:to>
      <xdr:col>15</xdr:col>
      <xdr:colOff>98425</xdr:colOff>
      <xdr:row>54</xdr:row>
      <xdr:rowOff>8128</xdr:rowOff>
    </xdr:to>
    <xdr:cxnSp macro="">
      <xdr:nvCxnSpPr>
        <xdr:cNvPr id="194" name="直線コネクタ 193"/>
        <xdr:cNvCxnSpPr/>
      </xdr:nvCxnSpPr>
      <xdr:spPr>
        <a:xfrm>
          <a:off x="2209800" y="9202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106426</xdr:rowOff>
    </xdr:from>
    <xdr:to>
      <xdr:col>11</xdr:col>
      <xdr:colOff>9525</xdr:colOff>
      <xdr:row>53</xdr:row>
      <xdr:rowOff>115570</xdr:rowOff>
    </xdr:to>
    <xdr:cxnSp macro="">
      <xdr:nvCxnSpPr>
        <xdr:cNvPr id="197" name="直線コネクタ 196"/>
        <xdr:cNvCxnSpPr/>
      </xdr:nvCxnSpPr>
      <xdr:spPr>
        <a:xfrm>
          <a:off x="1320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165354</xdr:rowOff>
    </xdr:from>
    <xdr:to>
      <xdr:col>24</xdr:col>
      <xdr:colOff>76200</xdr:colOff>
      <xdr:row>54</xdr:row>
      <xdr:rowOff>95504</xdr:rowOff>
    </xdr:to>
    <xdr:sp macro="" textlink="">
      <xdr:nvSpPr>
        <xdr:cNvPr id="207" name="楕円 206"/>
        <xdr:cNvSpPr/>
      </xdr:nvSpPr>
      <xdr:spPr>
        <a:xfrm>
          <a:off x="4775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73931</xdr:rowOff>
    </xdr:from>
    <xdr:ext cx="762000" cy="259045"/>
    <xdr:sp macro="" textlink="">
      <xdr:nvSpPr>
        <xdr:cNvPr id="208" name="扶助費該当値テキスト"/>
        <xdr:cNvSpPr txBox="1"/>
      </xdr:nvSpPr>
      <xdr:spPr>
        <a:xfrm>
          <a:off x="4914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09" name="楕円 208"/>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10" name="テキスト ボックス 209"/>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128778</xdr:rowOff>
    </xdr:from>
    <xdr:to>
      <xdr:col>15</xdr:col>
      <xdr:colOff>149225</xdr:colOff>
      <xdr:row>54</xdr:row>
      <xdr:rowOff>58928</xdr:rowOff>
    </xdr:to>
    <xdr:sp macro="" textlink="">
      <xdr:nvSpPr>
        <xdr:cNvPr id="211" name="楕円 210"/>
        <xdr:cNvSpPr/>
      </xdr:nvSpPr>
      <xdr:spPr>
        <a:xfrm>
          <a:off x="3048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69105</xdr:rowOff>
    </xdr:from>
    <xdr:ext cx="762000" cy="259045"/>
    <xdr:sp macro="" textlink="">
      <xdr:nvSpPr>
        <xdr:cNvPr id="212" name="テキスト ボックス 211"/>
        <xdr:cNvSpPr txBox="1"/>
      </xdr:nvSpPr>
      <xdr:spPr>
        <a:xfrm>
          <a:off x="2717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13" name="楕円 212"/>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5097</xdr:rowOff>
    </xdr:from>
    <xdr:ext cx="762000" cy="259045"/>
    <xdr:sp macro="" textlink="">
      <xdr:nvSpPr>
        <xdr:cNvPr id="214" name="テキスト ボックス 213"/>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55626</xdr:rowOff>
    </xdr:from>
    <xdr:to>
      <xdr:col>6</xdr:col>
      <xdr:colOff>171450</xdr:colOff>
      <xdr:row>53</xdr:row>
      <xdr:rowOff>157226</xdr:rowOff>
    </xdr:to>
    <xdr:sp macro="" textlink="">
      <xdr:nvSpPr>
        <xdr:cNvPr id="215" name="楕円 214"/>
        <xdr:cNvSpPr/>
      </xdr:nvSpPr>
      <xdr:spPr>
        <a:xfrm>
          <a:off x="1270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167403</xdr:rowOff>
    </xdr:from>
    <xdr:ext cx="762000" cy="259045"/>
    <xdr:sp macro="" textlink="">
      <xdr:nvSpPr>
        <xdr:cNvPr id="216" name="テキスト ボックス 215"/>
        <xdr:cNvSpPr txBox="1"/>
      </xdr:nvSpPr>
      <xdr:spPr>
        <a:xfrm>
          <a:off x="939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特別会計への繰出金は、高齢化の進行などにより介護保険特別会計への繰出金が増加し、前年度から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39370</xdr:rowOff>
    </xdr:to>
    <xdr:cxnSp macro="">
      <xdr:nvCxnSpPr>
        <xdr:cNvPr id="249" name="直線コネクタ 248"/>
        <xdr:cNvCxnSpPr/>
      </xdr:nvCxnSpPr>
      <xdr:spPr>
        <a:xfrm>
          <a:off x="15671800" y="9438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57</xdr:row>
      <xdr:rowOff>153670</xdr:rowOff>
    </xdr:to>
    <xdr:cxnSp macro="">
      <xdr:nvCxnSpPr>
        <xdr:cNvPr id="252" name="直線コネクタ 251"/>
        <xdr:cNvCxnSpPr/>
      </xdr:nvCxnSpPr>
      <xdr:spPr>
        <a:xfrm flipV="1">
          <a:off x="14782800" y="94386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153670</xdr:rowOff>
    </xdr:to>
    <xdr:cxnSp macro="">
      <xdr:nvCxnSpPr>
        <xdr:cNvPr id="255" name="直線コネクタ 254"/>
        <xdr:cNvCxnSpPr/>
      </xdr:nvCxnSpPr>
      <xdr:spPr>
        <a:xfrm>
          <a:off x="13893800" y="9743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142240</xdr:rowOff>
    </xdr:to>
    <xdr:cxnSp macro="">
      <xdr:nvCxnSpPr>
        <xdr:cNvPr id="258" name="直線コネクタ 257"/>
        <xdr:cNvCxnSpPr/>
      </xdr:nvCxnSpPr>
      <xdr:spPr>
        <a:xfrm>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8" name="楕円 267"/>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9"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1" name="テキスト ボックス 270"/>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7" name="テキスト ボックス 276"/>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下水道事業への基準内繰出金の増により、前年度より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り、類似団体平均からも大幅に上回ることとなった。補助金等その他に係る経常収支比率が類似団体よりも大きく上回るのは、一部事務組合の公立病院への補助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今後も効果の薄れてきた事業や補助金適正化計画に基づき補助金等を見直し、さらなる削減に努める。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98425</xdr:rowOff>
    </xdr:from>
    <xdr:to>
      <xdr:col>82</xdr:col>
      <xdr:colOff>107950</xdr:colOff>
      <xdr:row>40</xdr:row>
      <xdr:rowOff>144145</xdr:rowOff>
    </xdr:to>
    <xdr:cxnSp macro="">
      <xdr:nvCxnSpPr>
        <xdr:cNvPr id="305" name="直線コネクタ 304"/>
        <xdr:cNvCxnSpPr/>
      </xdr:nvCxnSpPr>
      <xdr:spPr>
        <a:xfrm>
          <a:off x="15671800" y="6956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167005</xdr:rowOff>
    </xdr:from>
    <xdr:to>
      <xdr:col>78</xdr:col>
      <xdr:colOff>69850</xdr:colOff>
      <xdr:row>40</xdr:row>
      <xdr:rowOff>98425</xdr:rowOff>
    </xdr:to>
    <xdr:cxnSp macro="">
      <xdr:nvCxnSpPr>
        <xdr:cNvPr id="308" name="直線コネクタ 307"/>
        <xdr:cNvCxnSpPr/>
      </xdr:nvCxnSpPr>
      <xdr:spPr>
        <a:xfrm>
          <a:off x="14782800" y="668210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167005</xdr:rowOff>
    </xdr:from>
    <xdr:to>
      <xdr:col>73</xdr:col>
      <xdr:colOff>180975</xdr:colOff>
      <xdr:row>39</xdr:row>
      <xdr:rowOff>1270</xdr:rowOff>
    </xdr:to>
    <xdr:cxnSp macro="">
      <xdr:nvCxnSpPr>
        <xdr:cNvPr id="311" name="直線コネクタ 310"/>
        <xdr:cNvCxnSpPr/>
      </xdr:nvCxnSpPr>
      <xdr:spPr>
        <a:xfrm flipV="1">
          <a:off x="13893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1270</xdr:rowOff>
    </xdr:to>
    <xdr:cxnSp macro="">
      <xdr:nvCxnSpPr>
        <xdr:cNvPr id="314" name="直線コネクタ 313"/>
        <xdr:cNvCxnSpPr/>
      </xdr:nvCxnSpPr>
      <xdr:spPr>
        <a:xfrm>
          <a:off x="13004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93345</xdr:rowOff>
    </xdr:from>
    <xdr:to>
      <xdr:col>82</xdr:col>
      <xdr:colOff>158750</xdr:colOff>
      <xdr:row>41</xdr:row>
      <xdr:rowOff>23495</xdr:rowOff>
    </xdr:to>
    <xdr:sp macro="" textlink="">
      <xdr:nvSpPr>
        <xdr:cNvPr id="324" name="楕円 323"/>
        <xdr:cNvSpPr/>
      </xdr:nvSpPr>
      <xdr:spPr>
        <a:xfrm>
          <a:off x="164592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1922</xdr:rowOff>
    </xdr:from>
    <xdr:ext cx="762000" cy="259045"/>
    <xdr:sp macro="" textlink="">
      <xdr:nvSpPr>
        <xdr:cNvPr id="325" name="補助費等該当値テキスト"/>
        <xdr:cNvSpPr txBox="1"/>
      </xdr:nvSpPr>
      <xdr:spPr>
        <a:xfrm>
          <a:off x="165989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47625</xdr:rowOff>
    </xdr:from>
    <xdr:to>
      <xdr:col>78</xdr:col>
      <xdr:colOff>120650</xdr:colOff>
      <xdr:row>40</xdr:row>
      <xdr:rowOff>149225</xdr:rowOff>
    </xdr:to>
    <xdr:sp macro="" textlink="">
      <xdr:nvSpPr>
        <xdr:cNvPr id="326" name="楕円 325"/>
        <xdr:cNvSpPr/>
      </xdr:nvSpPr>
      <xdr:spPr>
        <a:xfrm>
          <a:off x="15621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134002</xdr:rowOff>
    </xdr:from>
    <xdr:ext cx="736600" cy="259045"/>
    <xdr:sp macro="" textlink="">
      <xdr:nvSpPr>
        <xdr:cNvPr id="327" name="テキスト ボックス 326"/>
        <xdr:cNvSpPr txBox="1"/>
      </xdr:nvSpPr>
      <xdr:spPr>
        <a:xfrm>
          <a:off x="15290800" y="699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116205</xdr:rowOff>
    </xdr:from>
    <xdr:to>
      <xdr:col>74</xdr:col>
      <xdr:colOff>31750</xdr:colOff>
      <xdr:row>39</xdr:row>
      <xdr:rowOff>46355</xdr:rowOff>
    </xdr:to>
    <xdr:sp macro="" textlink="">
      <xdr:nvSpPr>
        <xdr:cNvPr id="328" name="楕円 327"/>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31132</xdr:rowOff>
    </xdr:from>
    <xdr:ext cx="762000" cy="259045"/>
    <xdr:sp macro="" textlink="">
      <xdr:nvSpPr>
        <xdr:cNvPr id="329" name="テキスト ボックス 328"/>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0" name="楕円 329"/>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1" name="テキスト ボックス 330"/>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近年は、庁舎整備事業などの大規模建設事業を実施したことにより、地方債現在高が増加した影響で、地方債の元金償還が膨らんでおり、前年度比で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ポイント上回った。公債費のピークは平成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年頃となると見込みであるが、時財政対策債や合併特例事業債など交付税措置率が高い有利な起債を厳選し、さらなる悪化につながらないよう、財務体質の改善に努める。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78994</xdr:rowOff>
    </xdr:to>
    <xdr:cxnSp macro="">
      <xdr:nvCxnSpPr>
        <xdr:cNvPr id="363" name="直線コネクタ 362"/>
        <xdr:cNvCxnSpPr/>
      </xdr:nvCxnSpPr>
      <xdr:spPr>
        <a:xfrm>
          <a:off x="3987800" y="13225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51563</xdr:rowOff>
    </xdr:to>
    <xdr:cxnSp macro="">
      <xdr:nvCxnSpPr>
        <xdr:cNvPr id="366" name="直線コネクタ 365"/>
        <xdr:cNvCxnSpPr/>
      </xdr:nvCxnSpPr>
      <xdr:spPr>
        <a:xfrm flipV="1">
          <a:off x="3098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78994</xdr:rowOff>
    </xdr:to>
    <xdr:cxnSp macro="">
      <xdr:nvCxnSpPr>
        <xdr:cNvPr id="369" name="直線コネクタ 368"/>
        <xdr:cNvCxnSpPr/>
      </xdr:nvCxnSpPr>
      <xdr:spPr>
        <a:xfrm flipV="1">
          <a:off x="2209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92711</xdr:rowOff>
    </xdr:to>
    <xdr:cxnSp macro="">
      <xdr:nvCxnSpPr>
        <xdr:cNvPr id="372" name="直線コネクタ 371"/>
        <xdr:cNvCxnSpPr/>
      </xdr:nvCxnSpPr>
      <xdr:spPr>
        <a:xfrm flipV="1">
          <a:off x="1320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3"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4" name="楕円 38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5" name="テキスト ボックス 38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7" name="テキスト ボックス 386"/>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8" name="楕円 387"/>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9" name="テキスト ボックス 38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扶助費は減少したものの、それ以外の費目で増加したことから、前年度比で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また、類似団体平均からも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ポイント上回っているため、今後も継続した行財政改革を進めることにより、一層の改善に努める。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159004</xdr:rowOff>
    </xdr:to>
    <xdr:cxnSp macro="">
      <xdr:nvCxnSpPr>
        <xdr:cNvPr id="422" name="直線コネクタ 421"/>
        <xdr:cNvCxnSpPr/>
      </xdr:nvCxnSpPr>
      <xdr:spPr>
        <a:xfrm>
          <a:off x="15671800" y="127457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81280</xdr:rowOff>
    </xdr:to>
    <xdr:cxnSp macro="">
      <xdr:nvCxnSpPr>
        <xdr:cNvPr id="425" name="直線コネクタ 424"/>
        <xdr:cNvCxnSpPr/>
      </xdr:nvCxnSpPr>
      <xdr:spPr>
        <a:xfrm flipV="1">
          <a:off x="14782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74</xdr:row>
      <xdr:rowOff>81280</xdr:rowOff>
    </xdr:to>
    <xdr:cxnSp macro="">
      <xdr:nvCxnSpPr>
        <xdr:cNvPr id="428" name="直線コネクタ 427"/>
        <xdr:cNvCxnSpPr/>
      </xdr:nvCxnSpPr>
      <xdr:spPr>
        <a:xfrm>
          <a:off x="13893800" y="12713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74</xdr:row>
      <xdr:rowOff>26416</xdr:rowOff>
    </xdr:to>
    <xdr:cxnSp macro="">
      <xdr:nvCxnSpPr>
        <xdr:cNvPr id="431" name="直線コネクタ 430"/>
        <xdr:cNvCxnSpPr/>
      </xdr:nvCxnSpPr>
      <xdr:spPr>
        <a:xfrm>
          <a:off x="13004800" y="125857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1" name="楕円 440"/>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80281</xdr:rowOff>
    </xdr:from>
    <xdr:ext cx="762000" cy="259045"/>
    <xdr:sp macro="" textlink="">
      <xdr:nvSpPr>
        <xdr:cNvPr id="442" name="公債費以外該当値テキスト"/>
        <xdr:cNvSpPr txBox="1"/>
      </xdr:nvSpPr>
      <xdr:spPr>
        <a:xfrm>
          <a:off x="16598900" y="1276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3" name="楕円 442"/>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4" name="テキスト ボックス 443"/>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45" name="楕円 444"/>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116857</xdr:rowOff>
    </xdr:from>
    <xdr:ext cx="762000" cy="259045"/>
    <xdr:sp macro="" textlink="">
      <xdr:nvSpPr>
        <xdr:cNvPr id="446" name="テキスト ボックス 445"/>
        <xdr:cNvSpPr txBox="1"/>
      </xdr:nvSpPr>
      <xdr:spPr>
        <a:xfrm>
          <a:off x="144018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7" name="楕円 446"/>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61993</xdr:rowOff>
    </xdr:from>
    <xdr:ext cx="762000" cy="259045"/>
    <xdr:sp macro="" textlink="">
      <xdr:nvSpPr>
        <xdr:cNvPr id="448" name="テキスト ボックス 447"/>
        <xdr:cNvSpPr txBox="1"/>
      </xdr:nvSpPr>
      <xdr:spPr>
        <a:xfrm>
          <a:off x="13512800" y="1274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49" name="楕円 448"/>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105427</xdr:rowOff>
    </xdr:from>
    <xdr:ext cx="762000" cy="259045"/>
    <xdr:sp macro="" textlink="">
      <xdr:nvSpPr>
        <xdr:cNvPr id="450" name="テキスト ボックス 449"/>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4147</xdr:rowOff>
    </xdr:from>
    <xdr:to>
      <xdr:col>29</xdr:col>
      <xdr:colOff>127000</xdr:colOff>
      <xdr:row>15</xdr:row>
      <xdr:rowOff>32741</xdr:rowOff>
    </xdr:to>
    <xdr:cxnSp macro="">
      <xdr:nvCxnSpPr>
        <xdr:cNvPr id="50" name="直線コネクタ 49"/>
        <xdr:cNvCxnSpPr/>
      </xdr:nvCxnSpPr>
      <xdr:spPr bwMode="auto">
        <a:xfrm flipV="1">
          <a:off x="5003800" y="2623522"/>
          <a:ext cx="647700" cy="2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32741</xdr:rowOff>
    </xdr:from>
    <xdr:to>
      <xdr:col>26</xdr:col>
      <xdr:colOff>50800</xdr:colOff>
      <xdr:row>15</xdr:row>
      <xdr:rowOff>69126</xdr:rowOff>
    </xdr:to>
    <xdr:cxnSp macro="">
      <xdr:nvCxnSpPr>
        <xdr:cNvPr id="53" name="直線コネクタ 52"/>
        <xdr:cNvCxnSpPr/>
      </xdr:nvCxnSpPr>
      <xdr:spPr bwMode="auto">
        <a:xfrm flipV="1">
          <a:off x="4305300" y="2652116"/>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69126</xdr:rowOff>
    </xdr:from>
    <xdr:to>
      <xdr:col>22</xdr:col>
      <xdr:colOff>114300</xdr:colOff>
      <xdr:row>15</xdr:row>
      <xdr:rowOff>112046</xdr:rowOff>
    </xdr:to>
    <xdr:cxnSp macro="">
      <xdr:nvCxnSpPr>
        <xdr:cNvPr id="56" name="直線コネクタ 55"/>
        <xdr:cNvCxnSpPr/>
      </xdr:nvCxnSpPr>
      <xdr:spPr bwMode="auto">
        <a:xfrm flipV="1">
          <a:off x="3606800" y="2688501"/>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112046</xdr:rowOff>
    </xdr:from>
    <xdr:to>
      <xdr:col>18</xdr:col>
      <xdr:colOff>177800</xdr:colOff>
      <xdr:row>16</xdr:row>
      <xdr:rowOff>14262</xdr:rowOff>
    </xdr:to>
    <xdr:cxnSp macro="">
      <xdr:nvCxnSpPr>
        <xdr:cNvPr id="59" name="直線コネクタ 58"/>
        <xdr:cNvCxnSpPr/>
      </xdr:nvCxnSpPr>
      <xdr:spPr bwMode="auto">
        <a:xfrm flipV="1">
          <a:off x="2908300" y="2731421"/>
          <a:ext cx="698500" cy="7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124797</xdr:rowOff>
    </xdr:from>
    <xdr:to>
      <xdr:col>29</xdr:col>
      <xdr:colOff>177800</xdr:colOff>
      <xdr:row>15</xdr:row>
      <xdr:rowOff>54947</xdr:rowOff>
    </xdr:to>
    <xdr:sp macro="" textlink="">
      <xdr:nvSpPr>
        <xdr:cNvPr id="69" name="楕円 68"/>
        <xdr:cNvSpPr/>
      </xdr:nvSpPr>
      <xdr:spPr bwMode="auto">
        <a:xfrm>
          <a:off x="5600700" y="257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141324</xdr:rowOff>
    </xdr:from>
    <xdr:ext cx="762000" cy="259045"/>
    <xdr:sp macro="" textlink="">
      <xdr:nvSpPr>
        <xdr:cNvPr id="70" name="人口1人当たり決算額の推移該当値テキスト130"/>
        <xdr:cNvSpPr txBox="1"/>
      </xdr:nvSpPr>
      <xdr:spPr>
        <a:xfrm>
          <a:off x="5740400" y="241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153391</xdr:rowOff>
    </xdr:from>
    <xdr:to>
      <xdr:col>26</xdr:col>
      <xdr:colOff>101600</xdr:colOff>
      <xdr:row>15</xdr:row>
      <xdr:rowOff>83541</xdr:rowOff>
    </xdr:to>
    <xdr:sp macro="" textlink="">
      <xdr:nvSpPr>
        <xdr:cNvPr id="71" name="楕円 70"/>
        <xdr:cNvSpPr/>
      </xdr:nvSpPr>
      <xdr:spPr bwMode="auto">
        <a:xfrm>
          <a:off x="4953000" y="260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93718</xdr:rowOff>
    </xdr:from>
    <xdr:ext cx="736600" cy="259045"/>
    <xdr:sp macro="" textlink="">
      <xdr:nvSpPr>
        <xdr:cNvPr id="72" name="テキスト ボックス 71"/>
        <xdr:cNvSpPr txBox="1"/>
      </xdr:nvSpPr>
      <xdr:spPr>
        <a:xfrm>
          <a:off x="4622800" y="237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18326</xdr:rowOff>
    </xdr:from>
    <xdr:to>
      <xdr:col>22</xdr:col>
      <xdr:colOff>165100</xdr:colOff>
      <xdr:row>15</xdr:row>
      <xdr:rowOff>119926</xdr:rowOff>
    </xdr:to>
    <xdr:sp macro="" textlink="">
      <xdr:nvSpPr>
        <xdr:cNvPr id="73" name="楕円 72"/>
        <xdr:cNvSpPr/>
      </xdr:nvSpPr>
      <xdr:spPr bwMode="auto">
        <a:xfrm>
          <a:off x="42545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130103</xdr:rowOff>
    </xdr:from>
    <xdr:ext cx="762000" cy="259045"/>
    <xdr:sp macro="" textlink="">
      <xdr:nvSpPr>
        <xdr:cNvPr id="74" name="テキスト ボックス 73"/>
        <xdr:cNvSpPr txBox="1"/>
      </xdr:nvSpPr>
      <xdr:spPr>
        <a:xfrm>
          <a:off x="3924300" y="2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61246</xdr:rowOff>
    </xdr:from>
    <xdr:to>
      <xdr:col>19</xdr:col>
      <xdr:colOff>38100</xdr:colOff>
      <xdr:row>15</xdr:row>
      <xdr:rowOff>162846</xdr:rowOff>
    </xdr:to>
    <xdr:sp macro="" textlink="">
      <xdr:nvSpPr>
        <xdr:cNvPr id="75" name="楕円 74"/>
        <xdr:cNvSpPr/>
      </xdr:nvSpPr>
      <xdr:spPr bwMode="auto">
        <a:xfrm>
          <a:off x="3556000" y="268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1573</xdr:rowOff>
    </xdr:from>
    <xdr:ext cx="762000" cy="259045"/>
    <xdr:sp macro="" textlink="">
      <xdr:nvSpPr>
        <xdr:cNvPr id="76" name="テキスト ボックス 75"/>
        <xdr:cNvSpPr txBox="1"/>
      </xdr:nvSpPr>
      <xdr:spPr>
        <a:xfrm>
          <a:off x="3225800" y="244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134912</xdr:rowOff>
    </xdr:from>
    <xdr:to>
      <xdr:col>15</xdr:col>
      <xdr:colOff>101600</xdr:colOff>
      <xdr:row>16</xdr:row>
      <xdr:rowOff>65062</xdr:rowOff>
    </xdr:to>
    <xdr:sp macro="" textlink="">
      <xdr:nvSpPr>
        <xdr:cNvPr id="77" name="楕円 76"/>
        <xdr:cNvSpPr/>
      </xdr:nvSpPr>
      <xdr:spPr bwMode="auto">
        <a:xfrm>
          <a:off x="2857500" y="275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75239</xdr:rowOff>
    </xdr:from>
    <xdr:ext cx="762000" cy="259045"/>
    <xdr:sp macro="" textlink="">
      <xdr:nvSpPr>
        <xdr:cNvPr id="78" name="テキスト ボックス 77"/>
        <xdr:cNvSpPr txBox="1"/>
      </xdr:nvSpPr>
      <xdr:spPr>
        <a:xfrm>
          <a:off x="2527300" y="252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306190</xdr:rowOff>
    </xdr:from>
    <xdr:to>
      <xdr:col>29</xdr:col>
      <xdr:colOff>127000</xdr:colOff>
      <xdr:row>34</xdr:row>
      <xdr:rowOff>312624</xdr:rowOff>
    </xdr:to>
    <xdr:cxnSp macro="">
      <xdr:nvCxnSpPr>
        <xdr:cNvPr id="113" name="直線コネクタ 112"/>
        <xdr:cNvCxnSpPr/>
      </xdr:nvCxnSpPr>
      <xdr:spPr bwMode="auto">
        <a:xfrm flipV="1">
          <a:off x="5003800" y="6573640"/>
          <a:ext cx="647700" cy="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253383</xdr:rowOff>
    </xdr:from>
    <xdr:to>
      <xdr:col>26</xdr:col>
      <xdr:colOff>50800</xdr:colOff>
      <xdr:row>34</xdr:row>
      <xdr:rowOff>312624</xdr:rowOff>
    </xdr:to>
    <xdr:cxnSp macro="">
      <xdr:nvCxnSpPr>
        <xdr:cNvPr id="116" name="直線コネクタ 115"/>
        <xdr:cNvCxnSpPr/>
      </xdr:nvCxnSpPr>
      <xdr:spPr bwMode="auto">
        <a:xfrm>
          <a:off x="4305300" y="6520833"/>
          <a:ext cx="6985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253383</xdr:rowOff>
    </xdr:from>
    <xdr:to>
      <xdr:col>22</xdr:col>
      <xdr:colOff>114300</xdr:colOff>
      <xdr:row>34</xdr:row>
      <xdr:rowOff>258478</xdr:rowOff>
    </xdr:to>
    <xdr:cxnSp macro="">
      <xdr:nvCxnSpPr>
        <xdr:cNvPr id="119" name="直線コネクタ 118"/>
        <xdr:cNvCxnSpPr/>
      </xdr:nvCxnSpPr>
      <xdr:spPr bwMode="auto">
        <a:xfrm flipV="1">
          <a:off x="3606800" y="6520833"/>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237708</xdr:rowOff>
    </xdr:from>
    <xdr:to>
      <xdr:col>18</xdr:col>
      <xdr:colOff>177800</xdr:colOff>
      <xdr:row>34</xdr:row>
      <xdr:rowOff>258478</xdr:rowOff>
    </xdr:to>
    <xdr:cxnSp macro="">
      <xdr:nvCxnSpPr>
        <xdr:cNvPr id="122" name="直線コネクタ 121"/>
        <xdr:cNvCxnSpPr/>
      </xdr:nvCxnSpPr>
      <xdr:spPr bwMode="auto">
        <a:xfrm>
          <a:off x="2908300" y="6505158"/>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255390</xdr:rowOff>
    </xdr:from>
    <xdr:to>
      <xdr:col>29</xdr:col>
      <xdr:colOff>177800</xdr:colOff>
      <xdr:row>35</xdr:row>
      <xdr:rowOff>14090</xdr:rowOff>
    </xdr:to>
    <xdr:sp macro="" textlink="">
      <xdr:nvSpPr>
        <xdr:cNvPr id="132" name="楕円 131"/>
        <xdr:cNvSpPr/>
      </xdr:nvSpPr>
      <xdr:spPr bwMode="auto">
        <a:xfrm>
          <a:off x="5600700" y="652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100467</xdr:rowOff>
    </xdr:from>
    <xdr:ext cx="762000" cy="259045"/>
    <xdr:sp macro="" textlink="">
      <xdr:nvSpPr>
        <xdr:cNvPr id="133" name="人口1人当たり決算額の推移該当値テキスト445"/>
        <xdr:cNvSpPr txBox="1"/>
      </xdr:nvSpPr>
      <xdr:spPr>
        <a:xfrm>
          <a:off x="5740400" y="636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261824</xdr:rowOff>
    </xdr:from>
    <xdr:to>
      <xdr:col>26</xdr:col>
      <xdr:colOff>101600</xdr:colOff>
      <xdr:row>35</xdr:row>
      <xdr:rowOff>20524</xdr:rowOff>
    </xdr:to>
    <xdr:sp macro="" textlink="">
      <xdr:nvSpPr>
        <xdr:cNvPr id="134" name="楕円 133"/>
        <xdr:cNvSpPr/>
      </xdr:nvSpPr>
      <xdr:spPr bwMode="auto">
        <a:xfrm>
          <a:off x="49530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30700</xdr:rowOff>
    </xdr:from>
    <xdr:ext cx="736600" cy="259045"/>
    <xdr:sp macro="" textlink="">
      <xdr:nvSpPr>
        <xdr:cNvPr id="135" name="テキスト ボックス 134"/>
        <xdr:cNvSpPr txBox="1"/>
      </xdr:nvSpPr>
      <xdr:spPr>
        <a:xfrm>
          <a:off x="4622800" y="629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202583</xdr:rowOff>
    </xdr:from>
    <xdr:to>
      <xdr:col>22</xdr:col>
      <xdr:colOff>165100</xdr:colOff>
      <xdr:row>34</xdr:row>
      <xdr:rowOff>304183</xdr:rowOff>
    </xdr:to>
    <xdr:sp macro="" textlink="">
      <xdr:nvSpPr>
        <xdr:cNvPr id="136" name="楕円 135"/>
        <xdr:cNvSpPr/>
      </xdr:nvSpPr>
      <xdr:spPr bwMode="auto">
        <a:xfrm>
          <a:off x="42545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314360</xdr:rowOff>
    </xdr:from>
    <xdr:ext cx="762000" cy="259045"/>
    <xdr:sp macro="" textlink="">
      <xdr:nvSpPr>
        <xdr:cNvPr id="137" name="テキスト ボックス 136"/>
        <xdr:cNvSpPr txBox="1"/>
      </xdr:nvSpPr>
      <xdr:spPr>
        <a:xfrm>
          <a:off x="3924300" y="62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207678</xdr:rowOff>
    </xdr:from>
    <xdr:to>
      <xdr:col>19</xdr:col>
      <xdr:colOff>38100</xdr:colOff>
      <xdr:row>34</xdr:row>
      <xdr:rowOff>309277</xdr:rowOff>
    </xdr:to>
    <xdr:sp macro="" textlink="">
      <xdr:nvSpPr>
        <xdr:cNvPr id="138" name="楕円 137"/>
        <xdr:cNvSpPr/>
      </xdr:nvSpPr>
      <xdr:spPr bwMode="auto">
        <a:xfrm>
          <a:off x="35560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319455</xdr:rowOff>
    </xdr:from>
    <xdr:ext cx="762000" cy="259045"/>
    <xdr:sp macro="" textlink="">
      <xdr:nvSpPr>
        <xdr:cNvPr id="139" name="テキスト ボックス 138"/>
        <xdr:cNvSpPr txBox="1"/>
      </xdr:nvSpPr>
      <xdr:spPr>
        <a:xfrm>
          <a:off x="3225800" y="62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186908</xdr:rowOff>
    </xdr:from>
    <xdr:to>
      <xdr:col>15</xdr:col>
      <xdr:colOff>101600</xdr:colOff>
      <xdr:row>34</xdr:row>
      <xdr:rowOff>288508</xdr:rowOff>
    </xdr:to>
    <xdr:sp macro="" textlink="">
      <xdr:nvSpPr>
        <xdr:cNvPr id="140" name="楕円 139"/>
        <xdr:cNvSpPr/>
      </xdr:nvSpPr>
      <xdr:spPr bwMode="auto">
        <a:xfrm>
          <a:off x="28575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298685</xdr:rowOff>
    </xdr:from>
    <xdr:ext cx="762000" cy="259045"/>
    <xdr:sp macro="" textlink="">
      <xdr:nvSpPr>
        <xdr:cNvPr id="141" name="テキスト ボックス 140"/>
        <xdr:cNvSpPr txBox="1"/>
      </xdr:nvSpPr>
      <xdr:spPr>
        <a:xfrm>
          <a:off x="2527300" y="622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84448</xdr:rowOff>
    </xdr:from>
    <xdr:to>
      <xdr:col>24</xdr:col>
      <xdr:colOff>63500</xdr:colOff>
      <xdr:row>34</xdr:row>
      <xdr:rowOff>162743</xdr:rowOff>
    </xdr:to>
    <xdr:cxnSp macro="">
      <xdr:nvCxnSpPr>
        <xdr:cNvPr id="59" name="直線コネクタ 58"/>
        <xdr:cNvCxnSpPr/>
      </xdr:nvCxnSpPr>
      <xdr:spPr>
        <a:xfrm flipV="1">
          <a:off x="3797300" y="5913748"/>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162743</xdr:rowOff>
    </xdr:from>
    <xdr:to>
      <xdr:col>19</xdr:col>
      <xdr:colOff>177800</xdr:colOff>
      <xdr:row>35</xdr:row>
      <xdr:rowOff>14450</xdr:rowOff>
    </xdr:to>
    <xdr:cxnSp macro="">
      <xdr:nvCxnSpPr>
        <xdr:cNvPr id="62" name="直線コネクタ 61"/>
        <xdr:cNvCxnSpPr/>
      </xdr:nvCxnSpPr>
      <xdr:spPr>
        <a:xfrm flipV="1">
          <a:off x="2908300" y="599204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14450</xdr:rowOff>
    </xdr:from>
    <xdr:to>
      <xdr:col>15</xdr:col>
      <xdr:colOff>50800</xdr:colOff>
      <xdr:row>35</xdr:row>
      <xdr:rowOff>53518</xdr:rowOff>
    </xdr:to>
    <xdr:cxnSp macro="">
      <xdr:nvCxnSpPr>
        <xdr:cNvPr id="65" name="直線コネクタ 64"/>
        <xdr:cNvCxnSpPr/>
      </xdr:nvCxnSpPr>
      <xdr:spPr>
        <a:xfrm flipV="1">
          <a:off x="2019300" y="601520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53518</xdr:rowOff>
    </xdr:from>
    <xdr:to>
      <xdr:col>10</xdr:col>
      <xdr:colOff>114300</xdr:colOff>
      <xdr:row>35</xdr:row>
      <xdr:rowOff>130647</xdr:rowOff>
    </xdr:to>
    <xdr:cxnSp macro="">
      <xdr:nvCxnSpPr>
        <xdr:cNvPr id="68" name="直線コネクタ 67"/>
        <xdr:cNvCxnSpPr/>
      </xdr:nvCxnSpPr>
      <xdr:spPr>
        <a:xfrm flipV="1">
          <a:off x="1130300" y="6054268"/>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33648</xdr:rowOff>
    </xdr:from>
    <xdr:to>
      <xdr:col>24</xdr:col>
      <xdr:colOff>114300</xdr:colOff>
      <xdr:row>34</xdr:row>
      <xdr:rowOff>135248</xdr:rowOff>
    </xdr:to>
    <xdr:sp macro="" textlink="">
      <xdr:nvSpPr>
        <xdr:cNvPr id="78" name="楕円 77"/>
        <xdr:cNvSpPr/>
      </xdr:nvSpPr>
      <xdr:spPr>
        <a:xfrm>
          <a:off x="4584700" y="58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56525</xdr:rowOff>
    </xdr:from>
    <xdr:ext cx="534377" cy="259045"/>
    <xdr:sp macro="" textlink="">
      <xdr:nvSpPr>
        <xdr:cNvPr id="79" name="人件費該当値テキスト"/>
        <xdr:cNvSpPr txBox="1"/>
      </xdr:nvSpPr>
      <xdr:spPr>
        <a:xfrm>
          <a:off x="4686300" y="57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111943</xdr:rowOff>
    </xdr:from>
    <xdr:to>
      <xdr:col>20</xdr:col>
      <xdr:colOff>38100</xdr:colOff>
      <xdr:row>35</xdr:row>
      <xdr:rowOff>42093</xdr:rowOff>
    </xdr:to>
    <xdr:sp macro="" textlink="">
      <xdr:nvSpPr>
        <xdr:cNvPr id="80" name="楕円 79"/>
        <xdr:cNvSpPr/>
      </xdr:nvSpPr>
      <xdr:spPr>
        <a:xfrm>
          <a:off x="37465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58620</xdr:rowOff>
    </xdr:from>
    <xdr:ext cx="534377" cy="259045"/>
    <xdr:sp macro="" textlink="">
      <xdr:nvSpPr>
        <xdr:cNvPr id="81" name="テキスト ボックス 80"/>
        <xdr:cNvSpPr txBox="1"/>
      </xdr:nvSpPr>
      <xdr:spPr>
        <a:xfrm>
          <a:off x="3530111" y="57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135100</xdr:rowOff>
    </xdr:from>
    <xdr:to>
      <xdr:col>15</xdr:col>
      <xdr:colOff>101600</xdr:colOff>
      <xdr:row>35</xdr:row>
      <xdr:rowOff>65250</xdr:rowOff>
    </xdr:to>
    <xdr:sp macro="" textlink="">
      <xdr:nvSpPr>
        <xdr:cNvPr id="82" name="楕円 81"/>
        <xdr:cNvSpPr/>
      </xdr:nvSpPr>
      <xdr:spPr>
        <a:xfrm>
          <a:off x="2857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81777</xdr:rowOff>
    </xdr:from>
    <xdr:ext cx="534377" cy="259045"/>
    <xdr:sp macro="" textlink="">
      <xdr:nvSpPr>
        <xdr:cNvPr id="83" name="テキスト ボックス 82"/>
        <xdr:cNvSpPr txBox="1"/>
      </xdr:nvSpPr>
      <xdr:spPr>
        <a:xfrm>
          <a:off x="2641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2718</xdr:rowOff>
    </xdr:from>
    <xdr:to>
      <xdr:col>10</xdr:col>
      <xdr:colOff>165100</xdr:colOff>
      <xdr:row>35</xdr:row>
      <xdr:rowOff>104318</xdr:rowOff>
    </xdr:to>
    <xdr:sp macro="" textlink="">
      <xdr:nvSpPr>
        <xdr:cNvPr id="84" name="楕円 83"/>
        <xdr:cNvSpPr/>
      </xdr:nvSpPr>
      <xdr:spPr>
        <a:xfrm>
          <a:off x="1968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120845</xdr:rowOff>
    </xdr:from>
    <xdr:ext cx="534377" cy="259045"/>
    <xdr:sp macro="" textlink="">
      <xdr:nvSpPr>
        <xdr:cNvPr id="85" name="テキスト ボックス 84"/>
        <xdr:cNvSpPr txBox="1"/>
      </xdr:nvSpPr>
      <xdr:spPr>
        <a:xfrm>
          <a:off x="1752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79847</xdr:rowOff>
    </xdr:from>
    <xdr:to>
      <xdr:col>6</xdr:col>
      <xdr:colOff>38100</xdr:colOff>
      <xdr:row>36</xdr:row>
      <xdr:rowOff>9997</xdr:rowOff>
    </xdr:to>
    <xdr:sp macro="" textlink="">
      <xdr:nvSpPr>
        <xdr:cNvPr id="86" name="楕円 85"/>
        <xdr:cNvSpPr/>
      </xdr:nvSpPr>
      <xdr:spPr>
        <a:xfrm>
          <a:off x="1079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1124</xdr:rowOff>
    </xdr:from>
    <xdr:ext cx="534377" cy="259045"/>
    <xdr:sp macro="" textlink="">
      <xdr:nvSpPr>
        <xdr:cNvPr id="87" name="テキスト ボックス 86"/>
        <xdr:cNvSpPr txBox="1"/>
      </xdr:nvSpPr>
      <xdr:spPr>
        <a:xfrm>
          <a:off x="863111" y="6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139109</xdr:rowOff>
    </xdr:from>
    <xdr:to>
      <xdr:col>24</xdr:col>
      <xdr:colOff>63500</xdr:colOff>
      <xdr:row>57</xdr:row>
      <xdr:rowOff>142009</xdr:rowOff>
    </xdr:to>
    <xdr:cxnSp macro="">
      <xdr:nvCxnSpPr>
        <xdr:cNvPr id="116" name="直線コネクタ 115"/>
        <xdr:cNvCxnSpPr/>
      </xdr:nvCxnSpPr>
      <xdr:spPr>
        <a:xfrm>
          <a:off x="3797300" y="9911759"/>
          <a:ext cx="8382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134995</xdr:rowOff>
    </xdr:from>
    <xdr:to>
      <xdr:col>19</xdr:col>
      <xdr:colOff>177800</xdr:colOff>
      <xdr:row>57</xdr:row>
      <xdr:rowOff>139109</xdr:rowOff>
    </xdr:to>
    <xdr:cxnSp macro="">
      <xdr:nvCxnSpPr>
        <xdr:cNvPr id="119" name="直線コネクタ 118"/>
        <xdr:cNvCxnSpPr/>
      </xdr:nvCxnSpPr>
      <xdr:spPr>
        <a:xfrm>
          <a:off x="2908300" y="990764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128327</xdr:rowOff>
    </xdr:from>
    <xdr:to>
      <xdr:col>15</xdr:col>
      <xdr:colOff>50800</xdr:colOff>
      <xdr:row>57</xdr:row>
      <xdr:rowOff>134995</xdr:rowOff>
    </xdr:to>
    <xdr:cxnSp macro="">
      <xdr:nvCxnSpPr>
        <xdr:cNvPr id="122" name="直線コネクタ 121"/>
        <xdr:cNvCxnSpPr/>
      </xdr:nvCxnSpPr>
      <xdr:spPr>
        <a:xfrm>
          <a:off x="2019300" y="990097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128327</xdr:rowOff>
    </xdr:from>
    <xdr:to>
      <xdr:col>10</xdr:col>
      <xdr:colOff>114300</xdr:colOff>
      <xdr:row>57</xdr:row>
      <xdr:rowOff>128643</xdr:rowOff>
    </xdr:to>
    <xdr:cxnSp macro="">
      <xdr:nvCxnSpPr>
        <xdr:cNvPr id="125" name="直線コネクタ 124"/>
        <xdr:cNvCxnSpPr/>
      </xdr:nvCxnSpPr>
      <xdr:spPr>
        <a:xfrm flipV="1">
          <a:off x="1130300" y="9900977"/>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91209</xdr:rowOff>
    </xdr:from>
    <xdr:to>
      <xdr:col>24</xdr:col>
      <xdr:colOff>114300</xdr:colOff>
      <xdr:row>58</xdr:row>
      <xdr:rowOff>21359</xdr:rowOff>
    </xdr:to>
    <xdr:sp macro="" textlink="">
      <xdr:nvSpPr>
        <xdr:cNvPr id="135" name="楕円 134"/>
        <xdr:cNvSpPr/>
      </xdr:nvSpPr>
      <xdr:spPr>
        <a:xfrm>
          <a:off x="4584700" y="9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50586</xdr:rowOff>
    </xdr:from>
    <xdr:ext cx="534377" cy="259045"/>
    <xdr:sp macro="" textlink="">
      <xdr:nvSpPr>
        <xdr:cNvPr id="136" name="物件費該当値テキスト"/>
        <xdr:cNvSpPr txBox="1"/>
      </xdr:nvSpPr>
      <xdr:spPr>
        <a:xfrm>
          <a:off x="4686300" y="96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88309</xdr:rowOff>
    </xdr:from>
    <xdr:to>
      <xdr:col>20</xdr:col>
      <xdr:colOff>38100</xdr:colOff>
      <xdr:row>58</xdr:row>
      <xdr:rowOff>18459</xdr:rowOff>
    </xdr:to>
    <xdr:sp macro="" textlink="">
      <xdr:nvSpPr>
        <xdr:cNvPr id="137" name="楕円 136"/>
        <xdr:cNvSpPr/>
      </xdr:nvSpPr>
      <xdr:spPr>
        <a:xfrm>
          <a:off x="3746500" y="98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9586</xdr:rowOff>
    </xdr:from>
    <xdr:ext cx="534377" cy="259045"/>
    <xdr:sp macro="" textlink="">
      <xdr:nvSpPr>
        <xdr:cNvPr id="138" name="テキスト ボックス 137"/>
        <xdr:cNvSpPr txBox="1"/>
      </xdr:nvSpPr>
      <xdr:spPr>
        <a:xfrm>
          <a:off x="3530111" y="99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84195</xdr:rowOff>
    </xdr:from>
    <xdr:to>
      <xdr:col>15</xdr:col>
      <xdr:colOff>101600</xdr:colOff>
      <xdr:row>58</xdr:row>
      <xdr:rowOff>14345</xdr:rowOff>
    </xdr:to>
    <xdr:sp macro="" textlink="">
      <xdr:nvSpPr>
        <xdr:cNvPr id="139" name="楕円 138"/>
        <xdr:cNvSpPr/>
      </xdr:nvSpPr>
      <xdr:spPr>
        <a:xfrm>
          <a:off x="2857500" y="9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30872</xdr:rowOff>
    </xdr:from>
    <xdr:ext cx="534377" cy="259045"/>
    <xdr:sp macro="" textlink="">
      <xdr:nvSpPr>
        <xdr:cNvPr id="140" name="テキスト ボックス 139"/>
        <xdr:cNvSpPr txBox="1"/>
      </xdr:nvSpPr>
      <xdr:spPr>
        <a:xfrm>
          <a:off x="2641111" y="96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77527</xdr:rowOff>
    </xdr:from>
    <xdr:to>
      <xdr:col>10</xdr:col>
      <xdr:colOff>165100</xdr:colOff>
      <xdr:row>58</xdr:row>
      <xdr:rowOff>7677</xdr:rowOff>
    </xdr:to>
    <xdr:sp macro="" textlink="">
      <xdr:nvSpPr>
        <xdr:cNvPr id="141" name="楕円 140"/>
        <xdr:cNvSpPr/>
      </xdr:nvSpPr>
      <xdr:spPr>
        <a:xfrm>
          <a:off x="1968500" y="98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170254</xdr:rowOff>
    </xdr:from>
    <xdr:ext cx="534377" cy="259045"/>
    <xdr:sp macro="" textlink="">
      <xdr:nvSpPr>
        <xdr:cNvPr id="142" name="テキスト ボックス 141"/>
        <xdr:cNvSpPr txBox="1"/>
      </xdr:nvSpPr>
      <xdr:spPr>
        <a:xfrm>
          <a:off x="1752111" y="99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77843</xdr:rowOff>
    </xdr:from>
    <xdr:to>
      <xdr:col>6</xdr:col>
      <xdr:colOff>38100</xdr:colOff>
      <xdr:row>58</xdr:row>
      <xdr:rowOff>7993</xdr:rowOff>
    </xdr:to>
    <xdr:sp macro="" textlink="">
      <xdr:nvSpPr>
        <xdr:cNvPr id="143" name="楕円 142"/>
        <xdr:cNvSpPr/>
      </xdr:nvSpPr>
      <xdr:spPr>
        <a:xfrm>
          <a:off x="1079500" y="985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170570</xdr:rowOff>
    </xdr:from>
    <xdr:ext cx="534377" cy="259045"/>
    <xdr:sp macro="" textlink="">
      <xdr:nvSpPr>
        <xdr:cNvPr id="144" name="テキスト ボックス 143"/>
        <xdr:cNvSpPr txBox="1"/>
      </xdr:nvSpPr>
      <xdr:spPr>
        <a:xfrm>
          <a:off x="863111" y="99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148673</xdr:rowOff>
    </xdr:from>
    <xdr:to>
      <xdr:col>24</xdr:col>
      <xdr:colOff>63500</xdr:colOff>
      <xdr:row>76</xdr:row>
      <xdr:rowOff>162903</xdr:rowOff>
    </xdr:to>
    <xdr:cxnSp macro="">
      <xdr:nvCxnSpPr>
        <xdr:cNvPr id="169" name="直線コネクタ 168"/>
        <xdr:cNvCxnSpPr/>
      </xdr:nvCxnSpPr>
      <xdr:spPr>
        <a:xfrm flipV="1">
          <a:off x="3797300" y="13178873"/>
          <a:ext cx="8382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162903</xdr:rowOff>
    </xdr:from>
    <xdr:to>
      <xdr:col>19</xdr:col>
      <xdr:colOff>177800</xdr:colOff>
      <xdr:row>77</xdr:row>
      <xdr:rowOff>28829</xdr:rowOff>
    </xdr:to>
    <xdr:cxnSp macro="">
      <xdr:nvCxnSpPr>
        <xdr:cNvPr id="172" name="直線コネクタ 171"/>
        <xdr:cNvCxnSpPr/>
      </xdr:nvCxnSpPr>
      <xdr:spPr>
        <a:xfrm flipV="1">
          <a:off x="2908300" y="13193103"/>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28829</xdr:rowOff>
    </xdr:from>
    <xdr:to>
      <xdr:col>15</xdr:col>
      <xdr:colOff>50800</xdr:colOff>
      <xdr:row>77</xdr:row>
      <xdr:rowOff>45459</xdr:rowOff>
    </xdr:to>
    <xdr:cxnSp macro="">
      <xdr:nvCxnSpPr>
        <xdr:cNvPr id="175" name="直線コネクタ 174"/>
        <xdr:cNvCxnSpPr/>
      </xdr:nvCxnSpPr>
      <xdr:spPr>
        <a:xfrm flipV="1">
          <a:off x="2019300" y="13230479"/>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25457</xdr:rowOff>
    </xdr:from>
    <xdr:to>
      <xdr:col>10</xdr:col>
      <xdr:colOff>114300</xdr:colOff>
      <xdr:row>77</xdr:row>
      <xdr:rowOff>45459</xdr:rowOff>
    </xdr:to>
    <xdr:cxnSp macro="">
      <xdr:nvCxnSpPr>
        <xdr:cNvPr id="178" name="直線コネクタ 177"/>
        <xdr:cNvCxnSpPr/>
      </xdr:nvCxnSpPr>
      <xdr:spPr>
        <a:xfrm>
          <a:off x="1130300" y="1322710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97873</xdr:rowOff>
    </xdr:from>
    <xdr:to>
      <xdr:col>24</xdr:col>
      <xdr:colOff>114300</xdr:colOff>
      <xdr:row>77</xdr:row>
      <xdr:rowOff>28023</xdr:rowOff>
    </xdr:to>
    <xdr:sp macro="" textlink="">
      <xdr:nvSpPr>
        <xdr:cNvPr id="188" name="楕円 187"/>
        <xdr:cNvSpPr/>
      </xdr:nvSpPr>
      <xdr:spPr>
        <a:xfrm>
          <a:off x="4584700" y="13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76300</xdr:rowOff>
    </xdr:from>
    <xdr:ext cx="469744" cy="259045"/>
    <xdr:sp macro="" textlink="">
      <xdr:nvSpPr>
        <xdr:cNvPr id="189" name="維持補修費該当値テキスト"/>
        <xdr:cNvSpPr txBox="1"/>
      </xdr:nvSpPr>
      <xdr:spPr>
        <a:xfrm>
          <a:off x="4686300" y="1310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112103</xdr:rowOff>
    </xdr:from>
    <xdr:to>
      <xdr:col>20</xdr:col>
      <xdr:colOff>38100</xdr:colOff>
      <xdr:row>77</xdr:row>
      <xdr:rowOff>42253</xdr:rowOff>
    </xdr:to>
    <xdr:sp macro="" textlink="">
      <xdr:nvSpPr>
        <xdr:cNvPr id="190" name="楕円 189"/>
        <xdr:cNvSpPr/>
      </xdr:nvSpPr>
      <xdr:spPr>
        <a:xfrm>
          <a:off x="3746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33380</xdr:rowOff>
    </xdr:from>
    <xdr:ext cx="469744" cy="259045"/>
    <xdr:sp macro="" textlink="">
      <xdr:nvSpPr>
        <xdr:cNvPr id="191" name="テキスト ボックス 190"/>
        <xdr:cNvSpPr txBox="1"/>
      </xdr:nvSpPr>
      <xdr:spPr>
        <a:xfrm>
          <a:off x="3562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149479</xdr:rowOff>
    </xdr:from>
    <xdr:to>
      <xdr:col>15</xdr:col>
      <xdr:colOff>101600</xdr:colOff>
      <xdr:row>77</xdr:row>
      <xdr:rowOff>79629</xdr:rowOff>
    </xdr:to>
    <xdr:sp macro="" textlink="">
      <xdr:nvSpPr>
        <xdr:cNvPr id="192" name="楕円 191"/>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70756</xdr:rowOff>
    </xdr:from>
    <xdr:ext cx="469744" cy="259045"/>
    <xdr:sp macro="" textlink="">
      <xdr:nvSpPr>
        <xdr:cNvPr id="193" name="テキスト ボックス 192"/>
        <xdr:cNvSpPr txBox="1"/>
      </xdr:nvSpPr>
      <xdr:spPr>
        <a:xfrm>
          <a:off x="2673428"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166109</xdr:rowOff>
    </xdr:from>
    <xdr:to>
      <xdr:col>10</xdr:col>
      <xdr:colOff>165100</xdr:colOff>
      <xdr:row>77</xdr:row>
      <xdr:rowOff>96259</xdr:rowOff>
    </xdr:to>
    <xdr:sp macro="" textlink="">
      <xdr:nvSpPr>
        <xdr:cNvPr id="194" name="楕円 193"/>
        <xdr:cNvSpPr/>
      </xdr:nvSpPr>
      <xdr:spPr>
        <a:xfrm>
          <a:off x="1968500" y="131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87386</xdr:rowOff>
    </xdr:from>
    <xdr:ext cx="469744" cy="259045"/>
    <xdr:sp macro="" textlink="">
      <xdr:nvSpPr>
        <xdr:cNvPr id="195" name="テキスト ボックス 194"/>
        <xdr:cNvSpPr txBox="1"/>
      </xdr:nvSpPr>
      <xdr:spPr>
        <a:xfrm>
          <a:off x="1784428" y="1328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146107</xdr:rowOff>
    </xdr:from>
    <xdr:to>
      <xdr:col>6</xdr:col>
      <xdr:colOff>38100</xdr:colOff>
      <xdr:row>77</xdr:row>
      <xdr:rowOff>76257</xdr:rowOff>
    </xdr:to>
    <xdr:sp macro="" textlink="">
      <xdr:nvSpPr>
        <xdr:cNvPr id="196" name="楕円 195"/>
        <xdr:cNvSpPr/>
      </xdr:nvSpPr>
      <xdr:spPr>
        <a:xfrm>
          <a:off x="1079500" y="131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67384</xdr:rowOff>
    </xdr:from>
    <xdr:ext cx="469744" cy="259045"/>
    <xdr:sp macro="" textlink="">
      <xdr:nvSpPr>
        <xdr:cNvPr id="197" name="テキスト ボックス 196"/>
        <xdr:cNvSpPr txBox="1"/>
      </xdr:nvSpPr>
      <xdr:spPr>
        <a:xfrm>
          <a:off x="895428" y="1326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134328</xdr:rowOff>
    </xdr:from>
    <xdr:to>
      <xdr:col>24</xdr:col>
      <xdr:colOff>63500</xdr:colOff>
      <xdr:row>96</xdr:row>
      <xdr:rowOff>149301</xdr:rowOff>
    </xdr:to>
    <xdr:cxnSp macro="">
      <xdr:nvCxnSpPr>
        <xdr:cNvPr id="227" name="直線コネクタ 226"/>
        <xdr:cNvCxnSpPr/>
      </xdr:nvCxnSpPr>
      <xdr:spPr>
        <a:xfrm flipV="1">
          <a:off x="3797300" y="16593528"/>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149301</xdr:rowOff>
    </xdr:from>
    <xdr:to>
      <xdr:col>19</xdr:col>
      <xdr:colOff>177800</xdr:colOff>
      <xdr:row>97</xdr:row>
      <xdr:rowOff>38545</xdr:rowOff>
    </xdr:to>
    <xdr:cxnSp macro="">
      <xdr:nvCxnSpPr>
        <xdr:cNvPr id="230" name="直線コネクタ 229"/>
        <xdr:cNvCxnSpPr/>
      </xdr:nvCxnSpPr>
      <xdr:spPr>
        <a:xfrm flipV="1">
          <a:off x="2908300" y="16608501"/>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38545</xdr:rowOff>
    </xdr:from>
    <xdr:to>
      <xdr:col>15</xdr:col>
      <xdr:colOff>50800</xdr:colOff>
      <xdr:row>97</xdr:row>
      <xdr:rowOff>110426</xdr:rowOff>
    </xdr:to>
    <xdr:cxnSp macro="">
      <xdr:nvCxnSpPr>
        <xdr:cNvPr id="233" name="直線コネクタ 232"/>
        <xdr:cNvCxnSpPr/>
      </xdr:nvCxnSpPr>
      <xdr:spPr>
        <a:xfrm flipV="1">
          <a:off x="2019300" y="16669195"/>
          <a:ext cx="889000" cy="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110426</xdr:rowOff>
    </xdr:from>
    <xdr:to>
      <xdr:col>10</xdr:col>
      <xdr:colOff>114300</xdr:colOff>
      <xdr:row>97</xdr:row>
      <xdr:rowOff>155321</xdr:rowOff>
    </xdr:to>
    <xdr:cxnSp macro="">
      <xdr:nvCxnSpPr>
        <xdr:cNvPr id="236" name="直線コネクタ 235"/>
        <xdr:cNvCxnSpPr/>
      </xdr:nvCxnSpPr>
      <xdr:spPr>
        <a:xfrm flipV="1">
          <a:off x="1130300" y="16741076"/>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83528</xdr:rowOff>
    </xdr:from>
    <xdr:to>
      <xdr:col>24</xdr:col>
      <xdr:colOff>114300</xdr:colOff>
      <xdr:row>97</xdr:row>
      <xdr:rowOff>13678</xdr:rowOff>
    </xdr:to>
    <xdr:sp macro="" textlink="">
      <xdr:nvSpPr>
        <xdr:cNvPr id="246" name="楕円 245"/>
        <xdr:cNvSpPr/>
      </xdr:nvSpPr>
      <xdr:spPr>
        <a:xfrm>
          <a:off x="4584700" y="16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61955</xdr:rowOff>
    </xdr:from>
    <xdr:ext cx="534377" cy="259045"/>
    <xdr:sp macro="" textlink="">
      <xdr:nvSpPr>
        <xdr:cNvPr id="247" name="扶助費該当値テキスト"/>
        <xdr:cNvSpPr txBox="1"/>
      </xdr:nvSpPr>
      <xdr:spPr>
        <a:xfrm>
          <a:off x="4686300" y="165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98501</xdr:rowOff>
    </xdr:from>
    <xdr:to>
      <xdr:col>20</xdr:col>
      <xdr:colOff>38100</xdr:colOff>
      <xdr:row>97</xdr:row>
      <xdr:rowOff>28651</xdr:rowOff>
    </xdr:to>
    <xdr:sp macro="" textlink="">
      <xdr:nvSpPr>
        <xdr:cNvPr id="248" name="楕円 247"/>
        <xdr:cNvSpPr/>
      </xdr:nvSpPr>
      <xdr:spPr>
        <a:xfrm>
          <a:off x="37465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19778</xdr:rowOff>
    </xdr:from>
    <xdr:ext cx="534377" cy="259045"/>
    <xdr:sp macro="" textlink="">
      <xdr:nvSpPr>
        <xdr:cNvPr id="249" name="テキスト ボックス 248"/>
        <xdr:cNvSpPr txBox="1"/>
      </xdr:nvSpPr>
      <xdr:spPr>
        <a:xfrm>
          <a:off x="3530111" y="1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159195</xdr:rowOff>
    </xdr:from>
    <xdr:to>
      <xdr:col>15</xdr:col>
      <xdr:colOff>101600</xdr:colOff>
      <xdr:row>97</xdr:row>
      <xdr:rowOff>89345</xdr:rowOff>
    </xdr:to>
    <xdr:sp macro="" textlink="">
      <xdr:nvSpPr>
        <xdr:cNvPr id="250" name="楕円 249"/>
        <xdr:cNvSpPr/>
      </xdr:nvSpPr>
      <xdr:spPr>
        <a:xfrm>
          <a:off x="2857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80472</xdr:rowOff>
    </xdr:from>
    <xdr:ext cx="534377" cy="259045"/>
    <xdr:sp macro="" textlink="">
      <xdr:nvSpPr>
        <xdr:cNvPr id="251" name="テキスト ボックス 250"/>
        <xdr:cNvSpPr txBox="1"/>
      </xdr:nvSpPr>
      <xdr:spPr>
        <a:xfrm>
          <a:off x="2641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59626</xdr:rowOff>
    </xdr:from>
    <xdr:to>
      <xdr:col>10</xdr:col>
      <xdr:colOff>165100</xdr:colOff>
      <xdr:row>97</xdr:row>
      <xdr:rowOff>161226</xdr:rowOff>
    </xdr:to>
    <xdr:sp macro="" textlink="">
      <xdr:nvSpPr>
        <xdr:cNvPr id="252" name="楕円 251"/>
        <xdr:cNvSpPr/>
      </xdr:nvSpPr>
      <xdr:spPr>
        <a:xfrm>
          <a:off x="1968500" y="166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152353</xdr:rowOff>
    </xdr:from>
    <xdr:ext cx="534377" cy="259045"/>
    <xdr:sp macro="" textlink="">
      <xdr:nvSpPr>
        <xdr:cNvPr id="253" name="テキスト ボックス 252"/>
        <xdr:cNvSpPr txBox="1"/>
      </xdr:nvSpPr>
      <xdr:spPr>
        <a:xfrm>
          <a:off x="1752111" y="167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104521</xdr:rowOff>
    </xdr:from>
    <xdr:to>
      <xdr:col>6</xdr:col>
      <xdr:colOff>38100</xdr:colOff>
      <xdr:row>98</xdr:row>
      <xdr:rowOff>34671</xdr:rowOff>
    </xdr:to>
    <xdr:sp macro="" textlink="">
      <xdr:nvSpPr>
        <xdr:cNvPr id="254" name="楕円 253"/>
        <xdr:cNvSpPr/>
      </xdr:nvSpPr>
      <xdr:spPr>
        <a:xfrm>
          <a:off x="1079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25798</xdr:rowOff>
    </xdr:from>
    <xdr:ext cx="534377" cy="259045"/>
    <xdr:sp macro="" textlink="">
      <xdr:nvSpPr>
        <xdr:cNvPr id="255" name="テキスト ボックス 254"/>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158979</xdr:rowOff>
    </xdr:from>
    <xdr:to>
      <xdr:col>55</xdr:col>
      <xdr:colOff>0</xdr:colOff>
      <xdr:row>33</xdr:row>
      <xdr:rowOff>170993</xdr:rowOff>
    </xdr:to>
    <xdr:cxnSp macro="">
      <xdr:nvCxnSpPr>
        <xdr:cNvPr id="284" name="直線コネクタ 283"/>
        <xdr:cNvCxnSpPr/>
      </xdr:nvCxnSpPr>
      <xdr:spPr>
        <a:xfrm>
          <a:off x="9639300" y="5816829"/>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158979</xdr:rowOff>
    </xdr:from>
    <xdr:to>
      <xdr:col>50</xdr:col>
      <xdr:colOff>114300</xdr:colOff>
      <xdr:row>34</xdr:row>
      <xdr:rowOff>164770</xdr:rowOff>
    </xdr:to>
    <xdr:cxnSp macro="">
      <xdr:nvCxnSpPr>
        <xdr:cNvPr id="287" name="直線コネクタ 286"/>
        <xdr:cNvCxnSpPr/>
      </xdr:nvCxnSpPr>
      <xdr:spPr>
        <a:xfrm flipV="1">
          <a:off x="8750300" y="5816829"/>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158953</xdr:rowOff>
    </xdr:from>
    <xdr:to>
      <xdr:col>45</xdr:col>
      <xdr:colOff>177800</xdr:colOff>
      <xdr:row>34</xdr:row>
      <xdr:rowOff>164770</xdr:rowOff>
    </xdr:to>
    <xdr:cxnSp macro="">
      <xdr:nvCxnSpPr>
        <xdr:cNvPr id="290" name="直線コネクタ 289"/>
        <xdr:cNvCxnSpPr/>
      </xdr:nvCxnSpPr>
      <xdr:spPr>
        <a:xfrm>
          <a:off x="7861300" y="5988253"/>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158953</xdr:rowOff>
    </xdr:from>
    <xdr:to>
      <xdr:col>41</xdr:col>
      <xdr:colOff>50800</xdr:colOff>
      <xdr:row>35</xdr:row>
      <xdr:rowOff>69037</xdr:rowOff>
    </xdr:to>
    <xdr:cxnSp macro="">
      <xdr:nvCxnSpPr>
        <xdr:cNvPr id="293" name="直線コネクタ 292"/>
        <xdr:cNvCxnSpPr/>
      </xdr:nvCxnSpPr>
      <xdr:spPr>
        <a:xfrm flipV="1">
          <a:off x="6972300" y="5988253"/>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148493</xdr:rowOff>
    </xdr:from>
    <xdr:ext cx="534377" cy="259045"/>
    <xdr:sp macro="" textlink="">
      <xdr:nvSpPr>
        <xdr:cNvPr id="297" name="テキスト ボックス 296"/>
        <xdr:cNvSpPr txBox="1"/>
      </xdr:nvSpPr>
      <xdr:spPr>
        <a:xfrm>
          <a:off x="6705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120193</xdr:rowOff>
    </xdr:from>
    <xdr:to>
      <xdr:col>55</xdr:col>
      <xdr:colOff>50800</xdr:colOff>
      <xdr:row>34</xdr:row>
      <xdr:rowOff>50343</xdr:rowOff>
    </xdr:to>
    <xdr:sp macro="" textlink="">
      <xdr:nvSpPr>
        <xdr:cNvPr id="303" name="楕円 302"/>
        <xdr:cNvSpPr/>
      </xdr:nvSpPr>
      <xdr:spPr>
        <a:xfrm>
          <a:off x="10426700" y="57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143070</xdr:rowOff>
    </xdr:from>
    <xdr:ext cx="534377" cy="259045"/>
    <xdr:sp macro="" textlink="">
      <xdr:nvSpPr>
        <xdr:cNvPr id="304" name="補助費等該当値テキスト"/>
        <xdr:cNvSpPr txBox="1"/>
      </xdr:nvSpPr>
      <xdr:spPr>
        <a:xfrm>
          <a:off x="10528300" y="562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108179</xdr:rowOff>
    </xdr:from>
    <xdr:to>
      <xdr:col>50</xdr:col>
      <xdr:colOff>165100</xdr:colOff>
      <xdr:row>34</xdr:row>
      <xdr:rowOff>38329</xdr:rowOff>
    </xdr:to>
    <xdr:sp macro="" textlink="">
      <xdr:nvSpPr>
        <xdr:cNvPr id="305" name="楕円 304"/>
        <xdr:cNvSpPr/>
      </xdr:nvSpPr>
      <xdr:spPr>
        <a:xfrm>
          <a:off x="9588500" y="57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54856</xdr:rowOff>
    </xdr:from>
    <xdr:ext cx="534377" cy="259045"/>
    <xdr:sp macro="" textlink="">
      <xdr:nvSpPr>
        <xdr:cNvPr id="306" name="テキスト ボックス 305"/>
        <xdr:cNvSpPr txBox="1"/>
      </xdr:nvSpPr>
      <xdr:spPr>
        <a:xfrm>
          <a:off x="9372111" y="55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113970</xdr:rowOff>
    </xdr:from>
    <xdr:to>
      <xdr:col>46</xdr:col>
      <xdr:colOff>38100</xdr:colOff>
      <xdr:row>35</xdr:row>
      <xdr:rowOff>44120</xdr:rowOff>
    </xdr:to>
    <xdr:sp macro="" textlink="">
      <xdr:nvSpPr>
        <xdr:cNvPr id="307" name="楕円 306"/>
        <xdr:cNvSpPr/>
      </xdr:nvSpPr>
      <xdr:spPr>
        <a:xfrm>
          <a:off x="8699500" y="5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60647</xdr:rowOff>
    </xdr:from>
    <xdr:ext cx="534377" cy="259045"/>
    <xdr:sp macro="" textlink="">
      <xdr:nvSpPr>
        <xdr:cNvPr id="308" name="テキスト ボックス 307"/>
        <xdr:cNvSpPr txBox="1"/>
      </xdr:nvSpPr>
      <xdr:spPr>
        <a:xfrm>
          <a:off x="8483111" y="57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108153</xdr:rowOff>
    </xdr:from>
    <xdr:to>
      <xdr:col>41</xdr:col>
      <xdr:colOff>101600</xdr:colOff>
      <xdr:row>35</xdr:row>
      <xdr:rowOff>38303</xdr:rowOff>
    </xdr:to>
    <xdr:sp macro="" textlink="">
      <xdr:nvSpPr>
        <xdr:cNvPr id="309" name="楕円 308"/>
        <xdr:cNvSpPr/>
      </xdr:nvSpPr>
      <xdr:spPr>
        <a:xfrm>
          <a:off x="7810500" y="59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54830</xdr:rowOff>
    </xdr:from>
    <xdr:ext cx="534377" cy="259045"/>
    <xdr:sp macro="" textlink="">
      <xdr:nvSpPr>
        <xdr:cNvPr id="310" name="テキスト ボックス 309"/>
        <xdr:cNvSpPr txBox="1"/>
      </xdr:nvSpPr>
      <xdr:spPr>
        <a:xfrm>
          <a:off x="7594111" y="5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18237</xdr:rowOff>
    </xdr:from>
    <xdr:to>
      <xdr:col>36</xdr:col>
      <xdr:colOff>165100</xdr:colOff>
      <xdr:row>35</xdr:row>
      <xdr:rowOff>119837</xdr:rowOff>
    </xdr:to>
    <xdr:sp macro="" textlink="">
      <xdr:nvSpPr>
        <xdr:cNvPr id="311" name="楕円 310"/>
        <xdr:cNvSpPr/>
      </xdr:nvSpPr>
      <xdr:spPr>
        <a:xfrm>
          <a:off x="6921500" y="6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136364</xdr:rowOff>
    </xdr:from>
    <xdr:ext cx="534377" cy="259045"/>
    <xdr:sp macro="" textlink="">
      <xdr:nvSpPr>
        <xdr:cNvPr id="312" name="テキスト ボックス 311"/>
        <xdr:cNvSpPr txBox="1"/>
      </xdr:nvSpPr>
      <xdr:spPr>
        <a:xfrm>
          <a:off x="6705111" y="57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35878</xdr:rowOff>
    </xdr:from>
    <xdr:to>
      <xdr:col>55</xdr:col>
      <xdr:colOff>0</xdr:colOff>
      <xdr:row>58</xdr:row>
      <xdr:rowOff>47665</xdr:rowOff>
    </xdr:to>
    <xdr:cxnSp macro="">
      <xdr:nvCxnSpPr>
        <xdr:cNvPr id="341" name="直線コネクタ 340"/>
        <xdr:cNvCxnSpPr/>
      </xdr:nvCxnSpPr>
      <xdr:spPr>
        <a:xfrm>
          <a:off x="9639300" y="9979978"/>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35878</xdr:rowOff>
    </xdr:from>
    <xdr:to>
      <xdr:col>50</xdr:col>
      <xdr:colOff>114300</xdr:colOff>
      <xdr:row>58</xdr:row>
      <xdr:rowOff>130507</xdr:rowOff>
    </xdr:to>
    <xdr:cxnSp macro="">
      <xdr:nvCxnSpPr>
        <xdr:cNvPr id="344" name="直線コネクタ 343"/>
        <xdr:cNvCxnSpPr/>
      </xdr:nvCxnSpPr>
      <xdr:spPr>
        <a:xfrm flipV="1">
          <a:off x="8750300" y="9979978"/>
          <a:ext cx="889000" cy="9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130507</xdr:rowOff>
    </xdr:from>
    <xdr:to>
      <xdr:col>45</xdr:col>
      <xdr:colOff>177800</xdr:colOff>
      <xdr:row>58</xdr:row>
      <xdr:rowOff>148570</xdr:rowOff>
    </xdr:to>
    <xdr:cxnSp macro="">
      <xdr:nvCxnSpPr>
        <xdr:cNvPr id="347" name="直線コネクタ 346"/>
        <xdr:cNvCxnSpPr/>
      </xdr:nvCxnSpPr>
      <xdr:spPr>
        <a:xfrm flipV="1">
          <a:off x="7861300" y="10074607"/>
          <a:ext cx="889000" cy="1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139879</xdr:rowOff>
    </xdr:from>
    <xdr:to>
      <xdr:col>41</xdr:col>
      <xdr:colOff>50800</xdr:colOff>
      <xdr:row>58</xdr:row>
      <xdr:rowOff>148570</xdr:rowOff>
    </xdr:to>
    <xdr:cxnSp macro="">
      <xdr:nvCxnSpPr>
        <xdr:cNvPr id="350" name="直線コネクタ 349"/>
        <xdr:cNvCxnSpPr/>
      </xdr:nvCxnSpPr>
      <xdr:spPr>
        <a:xfrm>
          <a:off x="6972300" y="10083979"/>
          <a:ext cx="8890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168315</xdr:rowOff>
    </xdr:from>
    <xdr:to>
      <xdr:col>55</xdr:col>
      <xdr:colOff>50800</xdr:colOff>
      <xdr:row>58</xdr:row>
      <xdr:rowOff>98465</xdr:rowOff>
    </xdr:to>
    <xdr:sp macro="" textlink="">
      <xdr:nvSpPr>
        <xdr:cNvPr id="360" name="楕円 359"/>
        <xdr:cNvSpPr/>
      </xdr:nvSpPr>
      <xdr:spPr>
        <a:xfrm>
          <a:off x="104267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19742</xdr:rowOff>
    </xdr:from>
    <xdr:ext cx="534377" cy="259045"/>
    <xdr:sp macro="" textlink="">
      <xdr:nvSpPr>
        <xdr:cNvPr id="361" name="普通建設事業費該当値テキスト"/>
        <xdr:cNvSpPr txBox="1"/>
      </xdr:nvSpPr>
      <xdr:spPr>
        <a:xfrm>
          <a:off x="10528300" y="97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156528</xdr:rowOff>
    </xdr:from>
    <xdr:to>
      <xdr:col>50</xdr:col>
      <xdr:colOff>165100</xdr:colOff>
      <xdr:row>58</xdr:row>
      <xdr:rowOff>86678</xdr:rowOff>
    </xdr:to>
    <xdr:sp macro="" textlink="">
      <xdr:nvSpPr>
        <xdr:cNvPr id="362" name="楕円 361"/>
        <xdr:cNvSpPr/>
      </xdr:nvSpPr>
      <xdr:spPr>
        <a:xfrm>
          <a:off x="9588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103205</xdr:rowOff>
    </xdr:from>
    <xdr:ext cx="534377" cy="259045"/>
    <xdr:sp macro="" textlink="">
      <xdr:nvSpPr>
        <xdr:cNvPr id="363" name="テキスト ボックス 362"/>
        <xdr:cNvSpPr txBox="1"/>
      </xdr:nvSpPr>
      <xdr:spPr>
        <a:xfrm>
          <a:off x="9372111" y="9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79707</xdr:rowOff>
    </xdr:from>
    <xdr:to>
      <xdr:col>46</xdr:col>
      <xdr:colOff>38100</xdr:colOff>
      <xdr:row>59</xdr:row>
      <xdr:rowOff>9857</xdr:rowOff>
    </xdr:to>
    <xdr:sp macro="" textlink="">
      <xdr:nvSpPr>
        <xdr:cNvPr id="364" name="楕円 363"/>
        <xdr:cNvSpPr/>
      </xdr:nvSpPr>
      <xdr:spPr>
        <a:xfrm>
          <a:off x="8699500" y="100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984</xdr:rowOff>
    </xdr:from>
    <xdr:ext cx="534377" cy="259045"/>
    <xdr:sp macro="" textlink="">
      <xdr:nvSpPr>
        <xdr:cNvPr id="365" name="テキスト ボックス 364"/>
        <xdr:cNvSpPr txBox="1"/>
      </xdr:nvSpPr>
      <xdr:spPr>
        <a:xfrm>
          <a:off x="8483111" y="101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97770</xdr:rowOff>
    </xdr:from>
    <xdr:to>
      <xdr:col>41</xdr:col>
      <xdr:colOff>101600</xdr:colOff>
      <xdr:row>59</xdr:row>
      <xdr:rowOff>27920</xdr:rowOff>
    </xdr:to>
    <xdr:sp macro="" textlink="">
      <xdr:nvSpPr>
        <xdr:cNvPr id="366" name="楕円 365"/>
        <xdr:cNvSpPr/>
      </xdr:nvSpPr>
      <xdr:spPr>
        <a:xfrm>
          <a:off x="7810500" y="100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19047</xdr:rowOff>
    </xdr:from>
    <xdr:ext cx="534377" cy="259045"/>
    <xdr:sp macro="" textlink="">
      <xdr:nvSpPr>
        <xdr:cNvPr id="367" name="テキスト ボックス 366"/>
        <xdr:cNvSpPr txBox="1"/>
      </xdr:nvSpPr>
      <xdr:spPr>
        <a:xfrm>
          <a:off x="7594111" y="101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89079</xdr:rowOff>
    </xdr:from>
    <xdr:to>
      <xdr:col>36</xdr:col>
      <xdr:colOff>165100</xdr:colOff>
      <xdr:row>59</xdr:row>
      <xdr:rowOff>19229</xdr:rowOff>
    </xdr:to>
    <xdr:sp macro="" textlink="">
      <xdr:nvSpPr>
        <xdr:cNvPr id="368" name="楕円 367"/>
        <xdr:cNvSpPr/>
      </xdr:nvSpPr>
      <xdr:spPr>
        <a:xfrm>
          <a:off x="6921500" y="100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10356</xdr:rowOff>
    </xdr:from>
    <xdr:ext cx="534377" cy="259045"/>
    <xdr:sp macro="" textlink="">
      <xdr:nvSpPr>
        <xdr:cNvPr id="369" name="テキスト ボックス 368"/>
        <xdr:cNvSpPr txBox="1"/>
      </xdr:nvSpPr>
      <xdr:spPr>
        <a:xfrm>
          <a:off x="6705111" y="101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108764</xdr:rowOff>
    </xdr:from>
    <xdr:to>
      <xdr:col>55</xdr:col>
      <xdr:colOff>0</xdr:colOff>
      <xdr:row>78</xdr:row>
      <xdr:rowOff>118756</xdr:rowOff>
    </xdr:to>
    <xdr:cxnSp macro="">
      <xdr:nvCxnSpPr>
        <xdr:cNvPr id="396" name="直線コネクタ 395"/>
        <xdr:cNvCxnSpPr/>
      </xdr:nvCxnSpPr>
      <xdr:spPr>
        <a:xfrm>
          <a:off x="9639300" y="13481864"/>
          <a:ext cx="838200" cy="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107941</xdr:rowOff>
    </xdr:from>
    <xdr:to>
      <xdr:col>50</xdr:col>
      <xdr:colOff>114300</xdr:colOff>
      <xdr:row>78</xdr:row>
      <xdr:rowOff>108764</xdr:rowOff>
    </xdr:to>
    <xdr:cxnSp macro="">
      <xdr:nvCxnSpPr>
        <xdr:cNvPr id="399" name="直線コネクタ 398"/>
        <xdr:cNvCxnSpPr/>
      </xdr:nvCxnSpPr>
      <xdr:spPr>
        <a:xfrm>
          <a:off x="8750300" y="1348104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107941</xdr:rowOff>
    </xdr:from>
    <xdr:to>
      <xdr:col>45</xdr:col>
      <xdr:colOff>177800</xdr:colOff>
      <xdr:row>78</xdr:row>
      <xdr:rowOff>117773</xdr:rowOff>
    </xdr:to>
    <xdr:cxnSp macro="">
      <xdr:nvCxnSpPr>
        <xdr:cNvPr id="402" name="直線コネクタ 401"/>
        <xdr:cNvCxnSpPr/>
      </xdr:nvCxnSpPr>
      <xdr:spPr>
        <a:xfrm flipV="1">
          <a:off x="7861300" y="13481041"/>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67956</xdr:rowOff>
    </xdr:from>
    <xdr:to>
      <xdr:col>55</xdr:col>
      <xdr:colOff>50800</xdr:colOff>
      <xdr:row>78</xdr:row>
      <xdr:rowOff>169556</xdr:rowOff>
    </xdr:to>
    <xdr:sp macro="" textlink="">
      <xdr:nvSpPr>
        <xdr:cNvPr id="412" name="楕円 411"/>
        <xdr:cNvSpPr/>
      </xdr:nvSpPr>
      <xdr:spPr>
        <a:xfrm>
          <a:off x="10426700" y="134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57964</xdr:rowOff>
    </xdr:from>
    <xdr:to>
      <xdr:col>50</xdr:col>
      <xdr:colOff>165100</xdr:colOff>
      <xdr:row>78</xdr:row>
      <xdr:rowOff>159564</xdr:rowOff>
    </xdr:to>
    <xdr:sp macro="" textlink="">
      <xdr:nvSpPr>
        <xdr:cNvPr id="414" name="楕円 413"/>
        <xdr:cNvSpPr/>
      </xdr:nvSpPr>
      <xdr:spPr>
        <a:xfrm>
          <a:off x="9588500" y="134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150691</xdr:rowOff>
    </xdr:from>
    <xdr:ext cx="534377" cy="259045"/>
    <xdr:sp macro="" textlink="">
      <xdr:nvSpPr>
        <xdr:cNvPr id="415" name="テキスト ボックス 414"/>
        <xdr:cNvSpPr txBox="1"/>
      </xdr:nvSpPr>
      <xdr:spPr>
        <a:xfrm>
          <a:off x="9372111" y="135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57141</xdr:rowOff>
    </xdr:from>
    <xdr:to>
      <xdr:col>46</xdr:col>
      <xdr:colOff>38100</xdr:colOff>
      <xdr:row>78</xdr:row>
      <xdr:rowOff>158741</xdr:rowOff>
    </xdr:to>
    <xdr:sp macro="" textlink="">
      <xdr:nvSpPr>
        <xdr:cNvPr id="416" name="楕円 415"/>
        <xdr:cNvSpPr/>
      </xdr:nvSpPr>
      <xdr:spPr>
        <a:xfrm>
          <a:off x="8699500" y="13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149868</xdr:rowOff>
    </xdr:from>
    <xdr:ext cx="534377" cy="259045"/>
    <xdr:sp macro="" textlink="">
      <xdr:nvSpPr>
        <xdr:cNvPr id="417" name="テキスト ボックス 416"/>
        <xdr:cNvSpPr txBox="1"/>
      </xdr:nvSpPr>
      <xdr:spPr>
        <a:xfrm>
          <a:off x="8483111" y="135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66973</xdr:rowOff>
    </xdr:from>
    <xdr:to>
      <xdr:col>41</xdr:col>
      <xdr:colOff>101600</xdr:colOff>
      <xdr:row>78</xdr:row>
      <xdr:rowOff>168573</xdr:rowOff>
    </xdr:to>
    <xdr:sp macro="" textlink="">
      <xdr:nvSpPr>
        <xdr:cNvPr id="418" name="楕円 417"/>
        <xdr:cNvSpPr/>
      </xdr:nvSpPr>
      <xdr:spPr>
        <a:xfrm>
          <a:off x="7810500" y="134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159700</xdr:rowOff>
    </xdr:from>
    <xdr:ext cx="469744" cy="259045"/>
    <xdr:sp macro="" textlink="">
      <xdr:nvSpPr>
        <xdr:cNvPr id="419" name="テキスト ボックス 418"/>
        <xdr:cNvSpPr txBox="1"/>
      </xdr:nvSpPr>
      <xdr:spPr>
        <a:xfrm>
          <a:off x="7626428" y="1353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63443</xdr:rowOff>
    </xdr:from>
    <xdr:to>
      <xdr:col>55</xdr:col>
      <xdr:colOff>0</xdr:colOff>
      <xdr:row>91</xdr:row>
      <xdr:rowOff>124174</xdr:rowOff>
    </xdr:to>
    <xdr:cxnSp macro="">
      <xdr:nvCxnSpPr>
        <xdr:cNvPr id="448" name="直線コネクタ 447"/>
        <xdr:cNvCxnSpPr/>
      </xdr:nvCxnSpPr>
      <xdr:spPr>
        <a:xfrm>
          <a:off x="9639300" y="15665393"/>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63443</xdr:rowOff>
    </xdr:from>
    <xdr:to>
      <xdr:col>50</xdr:col>
      <xdr:colOff>114300</xdr:colOff>
      <xdr:row>97</xdr:row>
      <xdr:rowOff>83941</xdr:rowOff>
    </xdr:to>
    <xdr:cxnSp macro="">
      <xdr:nvCxnSpPr>
        <xdr:cNvPr id="451" name="直線コネクタ 450"/>
        <xdr:cNvCxnSpPr/>
      </xdr:nvCxnSpPr>
      <xdr:spPr>
        <a:xfrm flipV="1">
          <a:off x="8750300" y="15665393"/>
          <a:ext cx="889000" cy="10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29590</xdr:rowOff>
    </xdr:from>
    <xdr:to>
      <xdr:col>45</xdr:col>
      <xdr:colOff>177800</xdr:colOff>
      <xdr:row>97</xdr:row>
      <xdr:rowOff>83941</xdr:rowOff>
    </xdr:to>
    <xdr:cxnSp macro="">
      <xdr:nvCxnSpPr>
        <xdr:cNvPr id="454" name="直線コネクタ 453"/>
        <xdr:cNvCxnSpPr/>
      </xdr:nvCxnSpPr>
      <xdr:spPr>
        <a:xfrm>
          <a:off x="7861300" y="16660240"/>
          <a:ext cx="889000" cy="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73374</xdr:rowOff>
    </xdr:from>
    <xdr:to>
      <xdr:col>55</xdr:col>
      <xdr:colOff>50800</xdr:colOff>
      <xdr:row>92</xdr:row>
      <xdr:rowOff>3524</xdr:rowOff>
    </xdr:to>
    <xdr:sp macro="" textlink="">
      <xdr:nvSpPr>
        <xdr:cNvPr id="464" name="楕円 463"/>
        <xdr:cNvSpPr/>
      </xdr:nvSpPr>
      <xdr:spPr>
        <a:xfrm>
          <a:off x="10426700" y="15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96251</xdr:rowOff>
    </xdr:from>
    <xdr:ext cx="534377" cy="259045"/>
    <xdr:sp macro="" textlink="">
      <xdr:nvSpPr>
        <xdr:cNvPr id="465" name="普通建設事業費 （ うち更新整備　）該当値テキスト"/>
        <xdr:cNvSpPr txBox="1"/>
      </xdr:nvSpPr>
      <xdr:spPr>
        <a:xfrm>
          <a:off x="10528300" y="155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12643</xdr:rowOff>
    </xdr:from>
    <xdr:to>
      <xdr:col>50</xdr:col>
      <xdr:colOff>165100</xdr:colOff>
      <xdr:row>91</xdr:row>
      <xdr:rowOff>114243</xdr:rowOff>
    </xdr:to>
    <xdr:sp macro="" textlink="">
      <xdr:nvSpPr>
        <xdr:cNvPr id="466" name="楕円 465"/>
        <xdr:cNvSpPr/>
      </xdr:nvSpPr>
      <xdr:spPr>
        <a:xfrm>
          <a:off x="9588500" y="156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130770</xdr:rowOff>
    </xdr:from>
    <xdr:ext cx="534377" cy="259045"/>
    <xdr:sp macro="" textlink="">
      <xdr:nvSpPr>
        <xdr:cNvPr id="467" name="テキスト ボックス 466"/>
        <xdr:cNvSpPr txBox="1"/>
      </xdr:nvSpPr>
      <xdr:spPr>
        <a:xfrm>
          <a:off x="9372111" y="1538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33141</xdr:rowOff>
    </xdr:from>
    <xdr:to>
      <xdr:col>46</xdr:col>
      <xdr:colOff>38100</xdr:colOff>
      <xdr:row>97</xdr:row>
      <xdr:rowOff>134741</xdr:rowOff>
    </xdr:to>
    <xdr:sp macro="" textlink="">
      <xdr:nvSpPr>
        <xdr:cNvPr id="468" name="楕円 467"/>
        <xdr:cNvSpPr/>
      </xdr:nvSpPr>
      <xdr:spPr>
        <a:xfrm>
          <a:off x="8699500" y="166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125868</xdr:rowOff>
    </xdr:from>
    <xdr:ext cx="534377" cy="259045"/>
    <xdr:sp macro="" textlink="">
      <xdr:nvSpPr>
        <xdr:cNvPr id="469" name="テキスト ボックス 468"/>
        <xdr:cNvSpPr txBox="1"/>
      </xdr:nvSpPr>
      <xdr:spPr>
        <a:xfrm>
          <a:off x="8483111" y="167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150240</xdr:rowOff>
    </xdr:from>
    <xdr:to>
      <xdr:col>41</xdr:col>
      <xdr:colOff>101600</xdr:colOff>
      <xdr:row>97</xdr:row>
      <xdr:rowOff>80390</xdr:rowOff>
    </xdr:to>
    <xdr:sp macro="" textlink="">
      <xdr:nvSpPr>
        <xdr:cNvPr id="470" name="楕円 469"/>
        <xdr:cNvSpPr/>
      </xdr:nvSpPr>
      <xdr:spPr>
        <a:xfrm>
          <a:off x="7810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71517</xdr:rowOff>
    </xdr:from>
    <xdr:ext cx="534377" cy="259045"/>
    <xdr:sp macro="" textlink="">
      <xdr:nvSpPr>
        <xdr:cNvPr id="471" name="テキスト ボックス 470"/>
        <xdr:cNvSpPr txBox="1"/>
      </xdr:nvSpPr>
      <xdr:spPr>
        <a:xfrm>
          <a:off x="7594111" y="167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25705</xdr:rowOff>
    </xdr:from>
    <xdr:to>
      <xdr:col>85</xdr:col>
      <xdr:colOff>127000</xdr:colOff>
      <xdr:row>39</xdr:row>
      <xdr:rowOff>40094</xdr:rowOff>
    </xdr:to>
    <xdr:cxnSp macro="">
      <xdr:nvCxnSpPr>
        <xdr:cNvPr id="500" name="直線コネクタ 499"/>
        <xdr:cNvCxnSpPr/>
      </xdr:nvCxnSpPr>
      <xdr:spPr>
        <a:xfrm flipV="1">
          <a:off x="15481300" y="6712255"/>
          <a:ext cx="8382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40094</xdr:rowOff>
    </xdr:from>
    <xdr:to>
      <xdr:col>81</xdr:col>
      <xdr:colOff>50800</xdr:colOff>
      <xdr:row>39</xdr:row>
      <xdr:rowOff>44450</xdr:rowOff>
    </xdr:to>
    <xdr:cxnSp macro="">
      <xdr:nvCxnSpPr>
        <xdr:cNvPr id="503" name="直線コネクタ 502"/>
        <xdr:cNvCxnSpPr/>
      </xdr:nvCxnSpPr>
      <xdr:spPr>
        <a:xfrm flipV="1">
          <a:off x="14592300" y="6726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120142</xdr:rowOff>
    </xdr:from>
    <xdr:to>
      <xdr:col>76</xdr:col>
      <xdr:colOff>114300</xdr:colOff>
      <xdr:row>39</xdr:row>
      <xdr:rowOff>44450</xdr:rowOff>
    </xdr:to>
    <xdr:cxnSp macro="">
      <xdr:nvCxnSpPr>
        <xdr:cNvPr id="506" name="直線コネクタ 505"/>
        <xdr:cNvCxnSpPr/>
      </xdr:nvCxnSpPr>
      <xdr:spPr>
        <a:xfrm>
          <a:off x="13703300" y="6635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120142</xdr:rowOff>
    </xdr:from>
    <xdr:to>
      <xdr:col>71</xdr:col>
      <xdr:colOff>177800</xdr:colOff>
      <xdr:row>38</xdr:row>
      <xdr:rowOff>155359</xdr:rowOff>
    </xdr:to>
    <xdr:cxnSp macro="">
      <xdr:nvCxnSpPr>
        <xdr:cNvPr id="509" name="直線コネクタ 508"/>
        <xdr:cNvCxnSpPr/>
      </xdr:nvCxnSpPr>
      <xdr:spPr>
        <a:xfrm flipV="1">
          <a:off x="12814300" y="6635242"/>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11" name="テキスト ボックス 510"/>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146355</xdr:rowOff>
    </xdr:from>
    <xdr:to>
      <xdr:col>85</xdr:col>
      <xdr:colOff>177800</xdr:colOff>
      <xdr:row>39</xdr:row>
      <xdr:rowOff>76505</xdr:rowOff>
    </xdr:to>
    <xdr:sp macro="" textlink="">
      <xdr:nvSpPr>
        <xdr:cNvPr id="519" name="楕円 518"/>
        <xdr:cNvSpPr/>
      </xdr:nvSpPr>
      <xdr:spPr>
        <a:xfrm>
          <a:off x="162687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105732</xdr:rowOff>
    </xdr:from>
    <xdr:ext cx="469744" cy="259045"/>
    <xdr:sp macro="" textlink="">
      <xdr:nvSpPr>
        <xdr:cNvPr id="520" name="災害復旧事業費該当値テキスト"/>
        <xdr:cNvSpPr txBox="1"/>
      </xdr:nvSpPr>
      <xdr:spPr>
        <a:xfrm>
          <a:off x="16370300"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160744</xdr:rowOff>
    </xdr:from>
    <xdr:to>
      <xdr:col>81</xdr:col>
      <xdr:colOff>101600</xdr:colOff>
      <xdr:row>39</xdr:row>
      <xdr:rowOff>90894</xdr:rowOff>
    </xdr:to>
    <xdr:sp macro="" textlink="">
      <xdr:nvSpPr>
        <xdr:cNvPr id="521" name="楕円 520"/>
        <xdr:cNvSpPr/>
      </xdr:nvSpPr>
      <xdr:spPr>
        <a:xfrm>
          <a:off x="154305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82021</xdr:rowOff>
    </xdr:from>
    <xdr:ext cx="378565" cy="259045"/>
    <xdr:sp macro="" textlink="">
      <xdr:nvSpPr>
        <xdr:cNvPr id="522" name="テキスト ボックス 521"/>
        <xdr:cNvSpPr txBox="1"/>
      </xdr:nvSpPr>
      <xdr:spPr>
        <a:xfrm>
          <a:off x="15292017" y="67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69342</xdr:rowOff>
    </xdr:from>
    <xdr:to>
      <xdr:col>72</xdr:col>
      <xdr:colOff>38100</xdr:colOff>
      <xdr:row>38</xdr:row>
      <xdr:rowOff>170942</xdr:rowOff>
    </xdr:to>
    <xdr:sp macro="" textlink="">
      <xdr:nvSpPr>
        <xdr:cNvPr id="525" name="楕円 524"/>
        <xdr:cNvSpPr/>
      </xdr:nvSpPr>
      <xdr:spPr>
        <a:xfrm>
          <a:off x="13652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16019</xdr:rowOff>
    </xdr:from>
    <xdr:ext cx="469744" cy="259045"/>
    <xdr:sp macro="" textlink="">
      <xdr:nvSpPr>
        <xdr:cNvPr id="526" name="テキスト ボックス 525"/>
        <xdr:cNvSpPr txBox="1"/>
      </xdr:nvSpPr>
      <xdr:spPr>
        <a:xfrm>
          <a:off x="13468428" y="63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104559</xdr:rowOff>
    </xdr:from>
    <xdr:to>
      <xdr:col>67</xdr:col>
      <xdr:colOff>101600</xdr:colOff>
      <xdr:row>39</xdr:row>
      <xdr:rowOff>34709</xdr:rowOff>
    </xdr:to>
    <xdr:sp macro="" textlink="">
      <xdr:nvSpPr>
        <xdr:cNvPr id="527" name="楕円 526"/>
        <xdr:cNvSpPr/>
      </xdr:nvSpPr>
      <xdr:spPr>
        <a:xfrm>
          <a:off x="12763500" y="66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25836</xdr:rowOff>
    </xdr:from>
    <xdr:ext cx="469744" cy="259045"/>
    <xdr:sp macro="" textlink="">
      <xdr:nvSpPr>
        <xdr:cNvPr id="528" name="テキスト ボックス 527"/>
        <xdr:cNvSpPr txBox="1"/>
      </xdr:nvSpPr>
      <xdr:spPr>
        <a:xfrm>
          <a:off x="12579428" y="671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32386</xdr:rowOff>
    </xdr:from>
    <xdr:to>
      <xdr:col>85</xdr:col>
      <xdr:colOff>127000</xdr:colOff>
      <xdr:row>76</xdr:row>
      <xdr:rowOff>66078</xdr:rowOff>
    </xdr:to>
    <xdr:cxnSp macro="">
      <xdr:nvCxnSpPr>
        <xdr:cNvPr id="606" name="直線コネクタ 605"/>
        <xdr:cNvCxnSpPr/>
      </xdr:nvCxnSpPr>
      <xdr:spPr>
        <a:xfrm flipV="1">
          <a:off x="15481300" y="13062586"/>
          <a:ext cx="838200" cy="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139903</xdr:rowOff>
    </xdr:from>
    <xdr:to>
      <xdr:col>81</xdr:col>
      <xdr:colOff>50800</xdr:colOff>
      <xdr:row>76</xdr:row>
      <xdr:rowOff>66078</xdr:rowOff>
    </xdr:to>
    <xdr:cxnSp macro="">
      <xdr:nvCxnSpPr>
        <xdr:cNvPr id="609" name="直線コネクタ 608"/>
        <xdr:cNvCxnSpPr/>
      </xdr:nvCxnSpPr>
      <xdr:spPr>
        <a:xfrm>
          <a:off x="14592300" y="12998653"/>
          <a:ext cx="8890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139903</xdr:rowOff>
    </xdr:from>
    <xdr:to>
      <xdr:col>76</xdr:col>
      <xdr:colOff>114300</xdr:colOff>
      <xdr:row>75</xdr:row>
      <xdr:rowOff>152185</xdr:rowOff>
    </xdr:to>
    <xdr:cxnSp macro="">
      <xdr:nvCxnSpPr>
        <xdr:cNvPr id="612" name="直線コネクタ 611"/>
        <xdr:cNvCxnSpPr/>
      </xdr:nvCxnSpPr>
      <xdr:spPr>
        <a:xfrm flipV="1">
          <a:off x="13703300" y="12998653"/>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151764</xdr:rowOff>
    </xdr:from>
    <xdr:to>
      <xdr:col>71</xdr:col>
      <xdr:colOff>177800</xdr:colOff>
      <xdr:row>75</xdr:row>
      <xdr:rowOff>152185</xdr:rowOff>
    </xdr:to>
    <xdr:cxnSp macro="">
      <xdr:nvCxnSpPr>
        <xdr:cNvPr id="615" name="直線コネクタ 614"/>
        <xdr:cNvCxnSpPr/>
      </xdr:nvCxnSpPr>
      <xdr:spPr>
        <a:xfrm>
          <a:off x="12814300" y="1301051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153036</xdr:rowOff>
    </xdr:from>
    <xdr:to>
      <xdr:col>85</xdr:col>
      <xdr:colOff>177800</xdr:colOff>
      <xdr:row>76</xdr:row>
      <xdr:rowOff>83186</xdr:rowOff>
    </xdr:to>
    <xdr:sp macro="" textlink="">
      <xdr:nvSpPr>
        <xdr:cNvPr id="625" name="楕円 624"/>
        <xdr:cNvSpPr/>
      </xdr:nvSpPr>
      <xdr:spPr>
        <a:xfrm>
          <a:off x="16268700" y="13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4462</xdr:rowOff>
    </xdr:from>
    <xdr:ext cx="534377" cy="259045"/>
    <xdr:sp macro="" textlink="">
      <xdr:nvSpPr>
        <xdr:cNvPr id="626" name="公債費該当値テキスト"/>
        <xdr:cNvSpPr txBox="1"/>
      </xdr:nvSpPr>
      <xdr:spPr>
        <a:xfrm>
          <a:off x="16370300" y="12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15278</xdr:rowOff>
    </xdr:from>
    <xdr:to>
      <xdr:col>81</xdr:col>
      <xdr:colOff>101600</xdr:colOff>
      <xdr:row>76</xdr:row>
      <xdr:rowOff>116878</xdr:rowOff>
    </xdr:to>
    <xdr:sp macro="" textlink="">
      <xdr:nvSpPr>
        <xdr:cNvPr id="627" name="楕円 626"/>
        <xdr:cNvSpPr/>
      </xdr:nvSpPr>
      <xdr:spPr>
        <a:xfrm>
          <a:off x="15430500" y="130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108005</xdr:rowOff>
    </xdr:from>
    <xdr:ext cx="534377" cy="259045"/>
    <xdr:sp macro="" textlink="">
      <xdr:nvSpPr>
        <xdr:cNvPr id="628" name="テキスト ボックス 627"/>
        <xdr:cNvSpPr txBox="1"/>
      </xdr:nvSpPr>
      <xdr:spPr>
        <a:xfrm>
          <a:off x="15214111" y="131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89103</xdr:rowOff>
    </xdr:from>
    <xdr:to>
      <xdr:col>76</xdr:col>
      <xdr:colOff>165100</xdr:colOff>
      <xdr:row>76</xdr:row>
      <xdr:rowOff>19253</xdr:rowOff>
    </xdr:to>
    <xdr:sp macro="" textlink="">
      <xdr:nvSpPr>
        <xdr:cNvPr id="629" name="楕円 628"/>
        <xdr:cNvSpPr/>
      </xdr:nvSpPr>
      <xdr:spPr>
        <a:xfrm>
          <a:off x="14541500" y="129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35780</xdr:rowOff>
    </xdr:from>
    <xdr:ext cx="534377" cy="259045"/>
    <xdr:sp macro="" textlink="">
      <xdr:nvSpPr>
        <xdr:cNvPr id="630" name="テキスト ボックス 629"/>
        <xdr:cNvSpPr txBox="1"/>
      </xdr:nvSpPr>
      <xdr:spPr>
        <a:xfrm>
          <a:off x="14325111" y="127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101384</xdr:rowOff>
    </xdr:from>
    <xdr:to>
      <xdr:col>72</xdr:col>
      <xdr:colOff>38100</xdr:colOff>
      <xdr:row>76</xdr:row>
      <xdr:rowOff>31533</xdr:rowOff>
    </xdr:to>
    <xdr:sp macro="" textlink="">
      <xdr:nvSpPr>
        <xdr:cNvPr id="631" name="楕円 630"/>
        <xdr:cNvSpPr/>
      </xdr:nvSpPr>
      <xdr:spPr>
        <a:xfrm>
          <a:off x="13652500" y="12960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22662</xdr:rowOff>
    </xdr:from>
    <xdr:ext cx="534377" cy="259045"/>
    <xdr:sp macro="" textlink="">
      <xdr:nvSpPr>
        <xdr:cNvPr id="632" name="テキスト ボックス 631"/>
        <xdr:cNvSpPr txBox="1"/>
      </xdr:nvSpPr>
      <xdr:spPr>
        <a:xfrm>
          <a:off x="13436111" y="130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100965</xdr:rowOff>
    </xdr:from>
    <xdr:to>
      <xdr:col>67</xdr:col>
      <xdr:colOff>101600</xdr:colOff>
      <xdr:row>76</xdr:row>
      <xdr:rowOff>31114</xdr:rowOff>
    </xdr:to>
    <xdr:sp macro="" textlink="">
      <xdr:nvSpPr>
        <xdr:cNvPr id="633" name="楕円 632"/>
        <xdr:cNvSpPr/>
      </xdr:nvSpPr>
      <xdr:spPr>
        <a:xfrm>
          <a:off x="127635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22241</xdr:rowOff>
    </xdr:from>
    <xdr:ext cx="534377" cy="259045"/>
    <xdr:sp macro="" textlink="">
      <xdr:nvSpPr>
        <xdr:cNvPr id="634" name="テキスト ボックス 633"/>
        <xdr:cNvSpPr txBox="1"/>
      </xdr:nvSpPr>
      <xdr:spPr>
        <a:xfrm>
          <a:off x="12547111" y="1305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105880</xdr:rowOff>
    </xdr:from>
    <xdr:to>
      <xdr:col>85</xdr:col>
      <xdr:colOff>127000</xdr:colOff>
      <xdr:row>98</xdr:row>
      <xdr:rowOff>110984</xdr:rowOff>
    </xdr:to>
    <xdr:cxnSp macro="">
      <xdr:nvCxnSpPr>
        <xdr:cNvPr id="661" name="直線コネクタ 660"/>
        <xdr:cNvCxnSpPr/>
      </xdr:nvCxnSpPr>
      <xdr:spPr>
        <a:xfrm flipV="1">
          <a:off x="15481300" y="16907980"/>
          <a:ext cx="8382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110705</xdr:rowOff>
    </xdr:from>
    <xdr:to>
      <xdr:col>81</xdr:col>
      <xdr:colOff>50800</xdr:colOff>
      <xdr:row>98</xdr:row>
      <xdr:rowOff>110984</xdr:rowOff>
    </xdr:to>
    <xdr:cxnSp macro="">
      <xdr:nvCxnSpPr>
        <xdr:cNvPr id="664" name="直線コネクタ 663"/>
        <xdr:cNvCxnSpPr/>
      </xdr:nvCxnSpPr>
      <xdr:spPr>
        <a:xfrm>
          <a:off x="14592300" y="1691280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110705</xdr:rowOff>
    </xdr:from>
    <xdr:to>
      <xdr:col>76</xdr:col>
      <xdr:colOff>114300</xdr:colOff>
      <xdr:row>98</xdr:row>
      <xdr:rowOff>112007</xdr:rowOff>
    </xdr:to>
    <xdr:cxnSp macro="">
      <xdr:nvCxnSpPr>
        <xdr:cNvPr id="667" name="直線コネクタ 666"/>
        <xdr:cNvCxnSpPr/>
      </xdr:nvCxnSpPr>
      <xdr:spPr>
        <a:xfrm flipV="1">
          <a:off x="13703300" y="16912805"/>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96971</xdr:rowOff>
    </xdr:from>
    <xdr:to>
      <xdr:col>71</xdr:col>
      <xdr:colOff>177800</xdr:colOff>
      <xdr:row>98</xdr:row>
      <xdr:rowOff>112007</xdr:rowOff>
    </xdr:to>
    <xdr:cxnSp macro="">
      <xdr:nvCxnSpPr>
        <xdr:cNvPr id="670" name="直線コネクタ 669"/>
        <xdr:cNvCxnSpPr/>
      </xdr:nvCxnSpPr>
      <xdr:spPr>
        <a:xfrm>
          <a:off x="12814300" y="16899071"/>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55080</xdr:rowOff>
    </xdr:from>
    <xdr:to>
      <xdr:col>85</xdr:col>
      <xdr:colOff>177800</xdr:colOff>
      <xdr:row>98</xdr:row>
      <xdr:rowOff>156680</xdr:rowOff>
    </xdr:to>
    <xdr:sp macro="" textlink="">
      <xdr:nvSpPr>
        <xdr:cNvPr id="680" name="楕円 679"/>
        <xdr:cNvSpPr/>
      </xdr:nvSpPr>
      <xdr:spPr>
        <a:xfrm>
          <a:off x="162687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60184</xdr:rowOff>
    </xdr:from>
    <xdr:to>
      <xdr:col>81</xdr:col>
      <xdr:colOff>101600</xdr:colOff>
      <xdr:row>98</xdr:row>
      <xdr:rowOff>161784</xdr:rowOff>
    </xdr:to>
    <xdr:sp macro="" textlink="">
      <xdr:nvSpPr>
        <xdr:cNvPr id="682" name="楕円 681"/>
        <xdr:cNvSpPr/>
      </xdr:nvSpPr>
      <xdr:spPr>
        <a:xfrm>
          <a:off x="15430500" y="168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152911</xdr:rowOff>
    </xdr:from>
    <xdr:ext cx="469744" cy="259045"/>
    <xdr:sp macro="" textlink="">
      <xdr:nvSpPr>
        <xdr:cNvPr id="683" name="テキスト ボックス 682"/>
        <xdr:cNvSpPr txBox="1"/>
      </xdr:nvSpPr>
      <xdr:spPr>
        <a:xfrm>
          <a:off x="15246428" y="169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59905</xdr:rowOff>
    </xdr:from>
    <xdr:to>
      <xdr:col>76</xdr:col>
      <xdr:colOff>165100</xdr:colOff>
      <xdr:row>98</xdr:row>
      <xdr:rowOff>161505</xdr:rowOff>
    </xdr:to>
    <xdr:sp macro="" textlink="">
      <xdr:nvSpPr>
        <xdr:cNvPr id="684" name="楕円 683"/>
        <xdr:cNvSpPr/>
      </xdr:nvSpPr>
      <xdr:spPr>
        <a:xfrm>
          <a:off x="14541500" y="168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152632</xdr:rowOff>
    </xdr:from>
    <xdr:ext cx="469744" cy="259045"/>
    <xdr:sp macro="" textlink="">
      <xdr:nvSpPr>
        <xdr:cNvPr id="685" name="テキスト ボックス 684"/>
        <xdr:cNvSpPr txBox="1"/>
      </xdr:nvSpPr>
      <xdr:spPr>
        <a:xfrm>
          <a:off x="14357428" y="169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61207</xdr:rowOff>
    </xdr:from>
    <xdr:to>
      <xdr:col>72</xdr:col>
      <xdr:colOff>38100</xdr:colOff>
      <xdr:row>98</xdr:row>
      <xdr:rowOff>162807</xdr:rowOff>
    </xdr:to>
    <xdr:sp macro="" textlink="">
      <xdr:nvSpPr>
        <xdr:cNvPr id="686" name="楕円 685"/>
        <xdr:cNvSpPr/>
      </xdr:nvSpPr>
      <xdr:spPr>
        <a:xfrm>
          <a:off x="13652500" y="168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153934</xdr:rowOff>
    </xdr:from>
    <xdr:ext cx="469744" cy="259045"/>
    <xdr:sp macro="" textlink="">
      <xdr:nvSpPr>
        <xdr:cNvPr id="687" name="テキスト ボックス 686"/>
        <xdr:cNvSpPr txBox="1"/>
      </xdr:nvSpPr>
      <xdr:spPr>
        <a:xfrm>
          <a:off x="13468428" y="169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46171</xdr:rowOff>
    </xdr:from>
    <xdr:to>
      <xdr:col>67</xdr:col>
      <xdr:colOff>101600</xdr:colOff>
      <xdr:row>98</xdr:row>
      <xdr:rowOff>147771</xdr:rowOff>
    </xdr:to>
    <xdr:sp macro="" textlink="">
      <xdr:nvSpPr>
        <xdr:cNvPr id="688" name="楕円 687"/>
        <xdr:cNvSpPr/>
      </xdr:nvSpPr>
      <xdr:spPr>
        <a:xfrm>
          <a:off x="12763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138898</xdr:rowOff>
    </xdr:from>
    <xdr:ext cx="469744" cy="259045"/>
    <xdr:sp macro="" textlink="">
      <xdr:nvSpPr>
        <xdr:cNvPr id="689" name="テキスト ボックス 688"/>
        <xdr:cNvSpPr txBox="1"/>
      </xdr:nvSpPr>
      <xdr:spPr>
        <a:xfrm>
          <a:off x="12579428" y="1694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107056</xdr:rowOff>
    </xdr:from>
    <xdr:to>
      <xdr:col>116</xdr:col>
      <xdr:colOff>63500</xdr:colOff>
      <xdr:row>36</xdr:row>
      <xdr:rowOff>141757</xdr:rowOff>
    </xdr:to>
    <xdr:cxnSp macro="">
      <xdr:nvCxnSpPr>
        <xdr:cNvPr id="716" name="直線コネクタ 715"/>
        <xdr:cNvCxnSpPr/>
      </xdr:nvCxnSpPr>
      <xdr:spPr>
        <a:xfrm>
          <a:off x="21323300" y="6279256"/>
          <a:ext cx="8382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107056</xdr:rowOff>
    </xdr:from>
    <xdr:to>
      <xdr:col>111</xdr:col>
      <xdr:colOff>177800</xdr:colOff>
      <xdr:row>38</xdr:row>
      <xdr:rowOff>104039</xdr:rowOff>
    </xdr:to>
    <xdr:cxnSp macro="">
      <xdr:nvCxnSpPr>
        <xdr:cNvPr id="719" name="直線コネクタ 718"/>
        <xdr:cNvCxnSpPr/>
      </xdr:nvCxnSpPr>
      <xdr:spPr>
        <a:xfrm flipV="1">
          <a:off x="20434300" y="6279256"/>
          <a:ext cx="889000" cy="3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104039</xdr:rowOff>
    </xdr:from>
    <xdr:to>
      <xdr:col>107</xdr:col>
      <xdr:colOff>50800</xdr:colOff>
      <xdr:row>38</xdr:row>
      <xdr:rowOff>104770</xdr:rowOff>
    </xdr:to>
    <xdr:cxnSp macro="">
      <xdr:nvCxnSpPr>
        <xdr:cNvPr id="722" name="直線コネクタ 721"/>
        <xdr:cNvCxnSpPr/>
      </xdr:nvCxnSpPr>
      <xdr:spPr>
        <a:xfrm flipV="1">
          <a:off x="19545300" y="661913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83053</xdr:rowOff>
    </xdr:from>
    <xdr:to>
      <xdr:col>102</xdr:col>
      <xdr:colOff>114300</xdr:colOff>
      <xdr:row>38</xdr:row>
      <xdr:rowOff>104770</xdr:rowOff>
    </xdr:to>
    <xdr:cxnSp macro="">
      <xdr:nvCxnSpPr>
        <xdr:cNvPr id="725" name="直線コネクタ 724"/>
        <xdr:cNvCxnSpPr/>
      </xdr:nvCxnSpPr>
      <xdr:spPr>
        <a:xfrm>
          <a:off x="18656300" y="65981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90957</xdr:rowOff>
    </xdr:from>
    <xdr:to>
      <xdr:col>116</xdr:col>
      <xdr:colOff>114300</xdr:colOff>
      <xdr:row>37</xdr:row>
      <xdr:rowOff>21107</xdr:rowOff>
    </xdr:to>
    <xdr:sp macro="" textlink="">
      <xdr:nvSpPr>
        <xdr:cNvPr id="735" name="楕円 734"/>
        <xdr:cNvSpPr/>
      </xdr:nvSpPr>
      <xdr:spPr>
        <a:xfrm>
          <a:off x="221107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113834</xdr:rowOff>
    </xdr:from>
    <xdr:ext cx="469744" cy="259045"/>
    <xdr:sp macro="" textlink="">
      <xdr:nvSpPr>
        <xdr:cNvPr id="736" name="投資及び出資金該当値テキスト"/>
        <xdr:cNvSpPr txBox="1"/>
      </xdr:nvSpPr>
      <xdr:spPr>
        <a:xfrm>
          <a:off x="22212300" y="61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56256</xdr:rowOff>
    </xdr:from>
    <xdr:to>
      <xdr:col>112</xdr:col>
      <xdr:colOff>38100</xdr:colOff>
      <xdr:row>36</xdr:row>
      <xdr:rowOff>157856</xdr:rowOff>
    </xdr:to>
    <xdr:sp macro="" textlink="">
      <xdr:nvSpPr>
        <xdr:cNvPr id="737" name="楕円 736"/>
        <xdr:cNvSpPr/>
      </xdr:nvSpPr>
      <xdr:spPr>
        <a:xfrm>
          <a:off x="21272500" y="62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2933</xdr:rowOff>
    </xdr:from>
    <xdr:ext cx="469744" cy="259045"/>
    <xdr:sp macro="" textlink="">
      <xdr:nvSpPr>
        <xdr:cNvPr id="738" name="テキスト ボックス 737"/>
        <xdr:cNvSpPr txBox="1"/>
      </xdr:nvSpPr>
      <xdr:spPr>
        <a:xfrm>
          <a:off x="21088428" y="600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53239</xdr:rowOff>
    </xdr:from>
    <xdr:to>
      <xdr:col>107</xdr:col>
      <xdr:colOff>101600</xdr:colOff>
      <xdr:row>38</xdr:row>
      <xdr:rowOff>154839</xdr:rowOff>
    </xdr:to>
    <xdr:sp macro="" textlink="">
      <xdr:nvSpPr>
        <xdr:cNvPr id="739" name="楕円 738"/>
        <xdr:cNvSpPr/>
      </xdr:nvSpPr>
      <xdr:spPr>
        <a:xfrm>
          <a:off x="20383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145966</xdr:rowOff>
    </xdr:from>
    <xdr:ext cx="378565" cy="259045"/>
    <xdr:sp macro="" textlink="">
      <xdr:nvSpPr>
        <xdr:cNvPr id="740" name="テキスト ボックス 739"/>
        <xdr:cNvSpPr txBox="1"/>
      </xdr:nvSpPr>
      <xdr:spPr>
        <a:xfrm>
          <a:off x="20245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53970</xdr:rowOff>
    </xdr:from>
    <xdr:to>
      <xdr:col>102</xdr:col>
      <xdr:colOff>165100</xdr:colOff>
      <xdr:row>38</xdr:row>
      <xdr:rowOff>155570</xdr:rowOff>
    </xdr:to>
    <xdr:sp macro="" textlink="">
      <xdr:nvSpPr>
        <xdr:cNvPr id="741" name="楕円 740"/>
        <xdr:cNvSpPr/>
      </xdr:nvSpPr>
      <xdr:spPr>
        <a:xfrm>
          <a:off x="19494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146697</xdr:rowOff>
    </xdr:from>
    <xdr:ext cx="378565" cy="259045"/>
    <xdr:sp macro="" textlink="">
      <xdr:nvSpPr>
        <xdr:cNvPr id="742" name="テキスト ボックス 741"/>
        <xdr:cNvSpPr txBox="1"/>
      </xdr:nvSpPr>
      <xdr:spPr>
        <a:xfrm>
          <a:off x="19356017" y="666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32253</xdr:rowOff>
    </xdr:from>
    <xdr:to>
      <xdr:col>98</xdr:col>
      <xdr:colOff>38100</xdr:colOff>
      <xdr:row>38</xdr:row>
      <xdr:rowOff>133853</xdr:rowOff>
    </xdr:to>
    <xdr:sp macro="" textlink="">
      <xdr:nvSpPr>
        <xdr:cNvPr id="743" name="楕円 742"/>
        <xdr:cNvSpPr/>
      </xdr:nvSpPr>
      <xdr:spPr>
        <a:xfrm>
          <a:off x="186055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124980</xdr:rowOff>
    </xdr:from>
    <xdr:ext cx="469744" cy="259045"/>
    <xdr:sp macro="" textlink="">
      <xdr:nvSpPr>
        <xdr:cNvPr id="744" name="テキスト ボックス 743"/>
        <xdr:cNvSpPr txBox="1"/>
      </xdr:nvSpPr>
      <xdr:spPr>
        <a:xfrm>
          <a:off x="18421428" y="66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24791</xdr:rowOff>
    </xdr:from>
    <xdr:to>
      <xdr:col>116</xdr:col>
      <xdr:colOff>63500</xdr:colOff>
      <xdr:row>59</xdr:row>
      <xdr:rowOff>41326</xdr:rowOff>
    </xdr:to>
    <xdr:cxnSp macro="">
      <xdr:nvCxnSpPr>
        <xdr:cNvPr id="773" name="直線コネクタ 772"/>
        <xdr:cNvCxnSpPr/>
      </xdr:nvCxnSpPr>
      <xdr:spPr>
        <a:xfrm>
          <a:off x="21323300" y="10140341"/>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24791</xdr:rowOff>
    </xdr:from>
    <xdr:to>
      <xdr:col>111</xdr:col>
      <xdr:colOff>177800</xdr:colOff>
      <xdr:row>59</xdr:row>
      <xdr:rowOff>27839</xdr:rowOff>
    </xdr:to>
    <xdr:cxnSp macro="">
      <xdr:nvCxnSpPr>
        <xdr:cNvPr id="776" name="直線コネクタ 775"/>
        <xdr:cNvCxnSpPr/>
      </xdr:nvCxnSpPr>
      <xdr:spPr>
        <a:xfrm flipV="1">
          <a:off x="20434300" y="101403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99352</xdr:rowOff>
    </xdr:from>
    <xdr:to>
      <xdr:col>107</xdr:col>
      <xdr:colOff>50800</xdr:colOff>
      <xdr:row>59</xdr:row>
      <xdr:rowOff>27839</xdr:rowOff>
    </xdr:to>
    <xdr:cxnSp macro="">
      <xdr:nvCxnSpPr>
        <xdr:cNvPr id="779" name="直線コネクタ 778"/>
        <xdr:cNvCxnSpPr/>
      </xdr:nvCxnSpPr>
      <xdr:spPr>
        <a:xfrm>
          <a:off x="19545300" y="10043452"/>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99352</xdr:rowOff>
    </xdr:from>
    <xdr:to>
      <xdr:col>102</xdr:col>
      <xdr:colOff>114300</xdr:colOff>
      <xdr:row>58</xdr:row>
      <xdr:rowOff>140805</xdr:rowOff>
    </xdr:to>
    <xdr:cxnSp macro="">
      <xdr:nvCxnSpPr>
        <xdr:cNvPr id="782" name="直線コネクタ 781"/>
        <xdr:cNvCxnSpPr/>
      </xdr:nvCxnSpPr>
      <xdr:spPr>
        <a:xfrm flipV="1">
          <a:off x="18656300" y="10043452"/>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161976</xdr:rowOff>
    </xdr:from>
    <xdr:to>
      <xdr:col>116</xdr:col>
      <xdr:colOff>114300</xdr:colOff>
      <xdr:row>59</xdr:row>
      <xdr:rowOff>92126</xdr:rowOff>
    </xdr:to>
    <xdr:sp macro="" textlink="">
      <xdr:nvSpPr>
        <xdr:cNvPr id="792" name="楕円 791"/>
        <xdr:cNvSpPr/>
      </xdr:nvSpPr>
      <xdr:spPr>
        <a:xfrm>
          <a:off x="221107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76903</xdr:rowOff>
    </xdr:from>
    <xdr:ext cx="313932" cy="259045"/>
    <xdr:sp macro="" textlink="">
      <xdr:nvSpPr>
        <xdr:cNvPr id="793" name="貸付金該当値テキスト"/>
        <xdr:cNvSpPr txBox="1"/>
      </xdr:nvSpPr>
      <xdr:spPr>
        <a:xfrm>
          <a:off x="22212300" y="10021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145441</xdr:rowOff>
    </xdr:from>
    <xdr:to>
      <xdr:col>112</xdr:col>
      <xdr:colOff>38100</xdr:colOff>
      <xdr:row>59</xdr:row>
      <xdr:rowOff>75591</xdr:rowOff>
    </xdr:to>
    <xdr:sp macro="" textlink="">
      <xdr:nvSpPr>
        <xdr:cNvPr id="794" name="楕円 793"/>
        <xdr:cNvSpPr/>
      </xdr:nvSpPr>
      <xdr:spPr>
        <a:xfrm>
          <a:off x="21272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66718</xdr:rowOff>
    </xdr:from>
    <xdr:ext cx="378565" cy="259045"/>
    <xdr:sp macro="" textlink="">
      <xdr:nvSpPr>
        <xdr:cNvPr id="795" name="テキスト ボックス 794"/>
        <xdr:cNvSpPr txBox="1"/>
      </xdr:nvSpPr>
      <xdr:spPr>
        <a:xfrm>
          <a:off x="21134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148489</xdr:rowOff>
    </xdr:from>
    <xdr:to>
      <xdr:col>107</xdr:col>
      <xdr:colOff>101600</xdr:colOff>
      <xdr:row>59</xdr:row>
      <xdr:rowOff>78639</xdr:rowOff>
    </xdr:to>
    <xdr:sp macro="" textlink="">
      <xdr:nvSpPr>
        <xdr:cNvPr id="796" name="楕円 795"/>
        <xdr:cNvSpPr/>
      </xdr:nvSpPr>
      <xdr:spPr>
        <a:xfrm>
          <a:off x="20383500" y="10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69766</xdr:rowOff>
    </xdr:from>
    <xdr:ext cx="378565" cy="259045"/>
    <xdr:sp macro="" textlink="">
      <xdr:nvSpPr>
        <xdr:cNvPr id="797" name="テキスト ボックス 796"/>
        <xdr:cNvSpPr txBox="1"/>
      </xdr:nvSpPr>
      <xdr:spPr>
        <a:xfrm>
          <a:off x="20245017" y="1018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48552</xdr:rowOff>
    </xdr:from>
    <xdr:to>
      <xdr:col>102</xdr:col>
      <xdr:colOff>165100</xdr:colOff>
      <xdr:row>58</xdr:row>
      <xdr:rowOff>150152</xdr:rowOff>
    </xdr:to>
    <xdr:sp macro="" textlink="">
      <xdr:nvSpPr>
        <xdr:cNvPr id="798" name="楕円 797"/>
        <xdr:cNvSpPr/>
      </xdr:nvSpPr>
      <xdr:spPr>
        <a:xfrm>
          <a:off x="19494500" y="99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799" name="テキスト ボックス 798"/>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90005</xdr:rowOff>
    </xdr:from>
    <xdr:to>
      <xdr:col>98</xdr:col>
      <xdr:colOff>38100</xdr:colOff>
      <xdr:row>59</xdr:row>
      <xdr:rowOff>20155</xdr:rowOff>
    </xdr:to>
    <xdr:sp macro="" textlink="">
      <xdr:nvSpPr>
        <xdr:cNvPr id="800" name="楕円 799"/>
        <xdr:cNvSpPr/>
      </xdr:nvSpPr>
      <xdr:spPr>
        <a:xfrm>
          <a:off x="18605500" y="100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11282</xdr:rowOff>
    </xdr:from>
    <xdr:ext cx="469744" cy="259045"/>
    <xdr:sp macro="" textlink="">
      <xdr:nvSpPr>
        <xdr:cNvPr id="801" name="テキスト ボックス 800"/>
        <xdr:cNvSpPr txBox="1"/>
      </xdr:nvSpPr>
      <xdr:spPr>
        <a:xfrm>
          <a:off x="18421428" y="1012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21380</xdr:rowOff>
    </xdr:from>
    <xdr:to>
      <xdr:col>116</xdr:col>
      <xdr:colOff>63500</xdr:colOff>
      <xdr:row>78</xdr:row>
      <xdr:rowOff>28105</xdr:rowOff>
    </xdr:to>
    <xdr:cxnSp macro="">
      <xdr:nvCxnSpPr>
        <xdr:cNvPr id="831" name="直線コネクタ 830"/>
        <xdr:cNvCxnSpPr/>
      </xdr:nvCxnSpPr>
      <xdr:spPr>
        <a:xfrm flipV="1">
          <a:off x="21323300" y="13394480"/>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127641</xdr:rowOff>
    </xdr:from>
    <xdr:to>
      <xdr:col>111</xdr:col>
      <xdr:colOff>177800</xdr:colOff>
      <xdr:row>78</xdr:row>
      <xdr:rowOff>28105</xdr:rowOff>
    </xdr:to>
    <xdr:cxnSp macro="">
      <xdr:nvCxnSpPr>
        <xdr:cNvPr id="834" name="直線コネクタ 833"/>
        <xdr:cNvCxnSpPr/>
      </xdr:nvCxnSpPr>
      <xdr:spPr>
        <a:xfrm>
          <a:off x="20434300" y="12986391"/>
          <a:ext cx="889000" cy="4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127641</xdr:rowOff>
    </xdr:from>
    <xdr:to>
      <xdr:col>107</xdr:col>
      <xdr:colOff>50800</xdr:colOff>
      <xdr:row>76</xdr:row>
      <xdr:rowOff>15514</xdr:rowOff>
    </xdr:to>
    <xdr:cxnSp macro="">
      <xdr:nvCxnSpPr>
        <xdr:cNvPr id="837" name="直線コネクタ 836"/>
        <xdr:cNvCxnSpPr/>
      </xdr:nvCxnSpPr>
      <xdr:spPr>
        <a:xfrm flipV="1">
          <a:off x="19545300" y="12986391"/>
          <a:ext cx="889000" cy="5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15514</xdr:rowOff>
    </xdr:from>
    <xdr:to>
      <xdr:col>102</xdr:col>
      <xdr:colOff>114300</xdr:colOff>
      <xdr:row>76</xdr:row>
      <xdr:rowOff>53651</xdr:rowOff>
    </xdr:to>
    <xdr:cxnSp macro="">
      <xdr:nvCxnSpPr>
        <xdr:cNvPr id="840" name="直線コネクタ 839"/>
        <xdr:cNvCxnSpPr/>
      </xdr:nvCxnSpPr>
      <xdr:spPr>
        <a:xfrm flipV="1">
          <a:off x="18656300" y="13045714"/>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2" name="テキスト ボックス 841"/>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4" name="テキスト ボックス 843"/>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142030</xdr:rowOff>
    </xdr:from>
    <xdr:to>
      <xdr:col>116</xdr:col>
      <xdr:colOff>114300</xdr:colOff>
      <xdr:row>78</xdr:row>
      <xdr:rowOff>72180</xdr:rowOff>
    </xdr:to>
    <xdr:sp macro="" textlink="">
      <xdr:nvSpPr>
        <xdr:cNvPr id="850" name="楕円 849"/>
        <xdr:cNvSpPr/>
      </xdr:nvSpPr>
      <xdr:spPr>
        <a:xfrm>
          <a:off x="22110700" y="133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120457</xdr:rowOff>
    </xdr:from>
    <xdr:ext cx="534377" cy="259045"/>
    <xdr:sp macro="" textlink="">
      <xdr:nvSpPr>
        <xdr:cNvPr id="851" name="繰出金該当値テキスト"/>
        <xdr:cNvSpPr txBox="1"/>
      </xdr:nvSpPr>
      <xdr:spPr>
        <a:xfrm>
          <a:off x="22212300" y="133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148755</xdr:rowOff>
    </xdr:from>
    <xdr:to>
      <xdr:col>112</xdr:col>
      <xdr:colOff>38100</xdr:colOff>
      <xdr:row>78</xdr:row>
      <xdr:rowOff>78905</xdr:rowOff>
    </xdr:to>
    <xdr:sp macro="" textlink="">
      <xdr:nvSpPr>
        <xdr:cNvPr id="852" name="楕円 851"/>
        <xdr:cNvSpPr/>
      </xdr:nvSpPr>
      <xdr:spPr>
        <a:xfrm>
          <a:off x="21272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70032</xdr:rowOff>
    </xdr:from>
    <xdr:ext cx="534377" cy="259045"/>
    <xdr:sp macro="" textlink="">
      <xdr:nvSpPr>
        <xdr:cNvPr id="853" name="テキスト ボックス 852"/>
        <xdr:cNvSpPr txBox="1"/>
      </xdr:nvSpPr>
      <xdr:spPr>
        <a:xfrm>
          <a:off x="21056111" y="134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76841</xdr:rowOff>
    </xdr:from>
    <xdr:to>
      <xdr:col>107</xdr:col>
      <xdr:colOff>101600</xdr:colOff>
      <xdr:row>76</xdr:row>
      <xdr:rowOff>6992</xdr:rowOff>
    </xdr:to>
    <xdr:sp macro="" textlink="">
      <xdr:nvSpPr>
        <xdr:cNvPr id="854" name="楕円 853"/>
        <xdr:cNvSpPr/>
      </xdr:nvSpPr>
      <xdr:spPr>
        <a:xfrm>
          <a:off x="20383500" y="12935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23518</xdr:rowOff>
    </xdr:from>
    <xdr:ext cx="534377" cy="259045"/>
    <xdr:sp macro="" textlink="">
      <xdr:nvSpPr>
        <xdr:cNvPr id="855" name="テキスト ボックス 854"/>
        <xdr:cNvSpPr txBox="1"/>
      </xdr:nvSpPr>
      <xdr:spPr>
        <a:xfrm>
          <a:off x="20167111" y="12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136163</xdr:rowOff>
    </xdr:from>
    <xdr:to>
      <xdr:col>102</xdr:col>
      <xdr:colOff>165100</xdr:colOff>
      <xdr:row>76</xdr:row>
      <xdr:rowOff>66312</xdr:rowOff>
    </xdr:to>
    <xdr:sp macro="" textlink="">
      <xdr:nvSpPr>
        <xdr:cNvPr id="856" name="楕円 855"/>
        <xdr:cNvSpPr/>
      </xdr:nvSpPr>
      <xdr:spPr>
        <a:xfrm>
          <a:off x="19494500" y="12994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82840</xdr:rowOff>
    </xdr:from>
    <xdr:ext cx="534377" cy="259045"/>
    <xdr:sp macro="" textlink="">
      <xdr:nvSpPr>
        <xdr:cNvPr id="857" name="テキスト ボックス 856"/>
        <xdr:cNvSpPr txBox="1"/>
      </xdr:nvSpPr>
      <xdr:spPr>
        <a:xfrm>
          <a:off x="19278111" y="127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2851</xdr:rowOff>
    </xdr:from>
    <xdr:to>
      <xdr:col>98</xdr:col>
      <xdr:colOff>38100</xdr:colOff>
      <xdr:row>76</xdr:row>
      <xdr:rowOff>104451</xdr:rowOff>
    </xdr:to>
    <xdr:sp macro="" textlink="">
      <xdr:nvSpPr>
        <xdr:cNvPr id="858" name="楕円 857"/>
        <xdr:cNvSpPr/>
      </xdr:nvSpPr>
      <xdr:spPr>
        <a:xfrm>
          <a:off x="18605500" y="130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120978</xdr:rowOff>
    </xdr:from>
    <xdr:ext cx="534377" cy="259045"/>
    <xdr:sp macro="" textlink="">
      <xdr:nvSpPr>
        <xdr:cNvPr id="859" name="テキスト ボックス 858"/>
        <xdr:cNvSpPr txBox="1"/>
      </xdr:nvSpPr>
      <xdr:spPr>
        <a:xfrm>
          <a:off x="18389111" y="128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451,496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　臨時保育士等の処遇改善を行ったこと（物件費から人件費への振替）により、住民一人当たり</a:t>
          </a:r>
          <a:r>
            <a:rPr kumimoji="1" lang="en-US" altLang="ja-JP" sz="1300">
              <a:latin typeface="ＭＳ Ｐゴシック" panose="020B0600070205080204" pitchFamily="50" charset="-128"/>
              <a:ea typeface="ＭＳ Ｐゴシック" panose="020B0600070205080204" pitchFamily="50" charset="-128"/>
            </a:rPr>
            <a:t>72,417</a:t>
          </a:r>
          <a:r>
            <a:rPr kumimoji="1" lang="ja-JP" altLang="en-US" sz="1300">
              <a:latin typeface="ＭＳ Ｐゴシック" panose="020B0600070205080204" pitchFamily="50" charset="-128"/>
              <a:ea typeface="ＭＳ Ｐゴシック" panose="020B0600070205080204" pitchFamily="50" charset="-128"/>
            </a:rPr>
            <a:t>円となり類似団体と比較しコストが高い状況となっている。普通建設事業費（うち更新整備）は、住民一人当たり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67,815</a:t>
          </a:r>
          <a:r>
            <a:rPr kumimoji="1" lang="ja-JP" altLang="en-US" sz="1300">
              <a:latin typeface="ＭＳ Ｐゴシック" panose="020B0600070205080204" pitchFamily="50" charset="-128"/>
              <a:ea typeface="ＭＳ Ｐゴシック" panose="020B0600070205080204" pitchFamily="50" charset="-128"/>
            </a:rPr>
            <a:t>円となっており、高止まりが続いている。庁舎整備事業の実施が主な要因であり、普通建設事業費は今後も合併特例事業債を活用した事業実施を見込んでいることから、高い水準に推移する見込みである。また、移転支出的なコストである扶助費は類似団体と比較して低い状態が続いているが、障害者自立支援制度事業などを中心に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91,410
88,469
481.62
42,865,094
41,271,241
1,019,675
24,413,716
41,679,342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41783</xdr:rowOff>
    </xdr:from>
    <xdr:to>
      <xdr:col>24</xdr:col>
      <xdr:colOff>63500</xdr:colOff>
      <xdr:row>37</xdr:row>
      <xdr:rowOff>69596</xdr:rowOff>
    </xdr:to>
    <xdr:cxnSp macro="">
      <xdr:nvCxnSpPr>
        <xdr:cNvPr id="61" name="直線コネクタ 60"/>
        <xdr:cNvCxnSpPr/>
      </xdr:nvCxnSpPr>
      <xdr:spPr>
        <a:xfrm>
          <a:off x="3797300" y="638543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134747</xdr:rowOff>
    </xdr:from>
    <xdr:to>
      <xdr:col>19</xdr:col>
      <xdr:colOff>177800</xdr:colOff>
      <xdr:row>37</xdr:row>
      <xdr:rowOff>41783</xdr:rowOff>
    </xdr:to>
    <xdr:cxnSp macro="">
      <xdr:nvCxnSpPr>
        <xdr:cNvPr id="64" name="直線コネクタ 63"/>
        <xdr:cNvCxnSpPr/>
      </xdr:nvCxnSpPr>
      <xdr:spPr>
        <a:xfrm>
          <a:off x="2908300" y="6306947"/>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134747</xdr:rowOff>
    </xdr:from>
    <xdr:to>
      <xdr:col>15</xdr:col>
      <xdr:colOff>50800</xdr:colOff>
      <xdr:row>36</xdr:row>
      <xdr:rowOff>162560</xdr:rowOff>
    </xdr:to>
    <xdr:cxnSp macro="">
      <xdr:nvCxnSpPr>
        <xdr:cNvPr id="67" name="直線コネクタ 66"/>
        <xdr:cNvCxnSpPr/>
      </xdr:nvCxnSpPr>
      <xdr:spPr>
        <a:xfrm flipV="1">
          <a:off x="2019300" y="630694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162560</xdr:rowOff>
    </xdr:from>
    <xdr:to>
      <xdr:col>10</xdr:col>
      <xdr:colOff>114300</xdr:colOff>
      <xdr:row>37</xdr:row>
      <xdr:rowOff>61214</xdr:rowOff>
    </xdr:to>
    <xdr:cxnSp macro="">
      <xdr:nvCxnSpPr>
        <xdr:cNvPr id="70" name="直線コネクタ 69"/>
        <xdr:cNvCxnSpPr/>
      </xdr:nvCxnSpPr>
      <xdr:spPr>
        <a:xfrm flipV="1">
          <a:off x="1130300" y="633476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18796</xdr:rowOff>
    </xdr:from>
    <xdr:to>
      <xdr:col>24</xdr:col>
      <xdr:colOff>114300</xdr:colOff>
      <xdr:row>37</xdr:row>
      <xdr:rowOff>120396</xdr:rowOff>
    </xdr:to>
    <xdr:sp macro="" textlink="">
      <xdr:nvSpPr>
        <xdr:cNvPr id="80" name="楕円 79"/>
        <xdr:cNvSpPr/>
      </xdr:nvSpPr>
      <xdr:spPr>
        <a:xfrm>
          <a:off x="45847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168673</xdr:rowOff>
    </xdr:from>
    <xdr:ext cx="469744" cy="259045"/>
    <xdr:sp macro="" textlink="">
      <xdr:nvSpPr>
        <xdr:cNvPr id="81" name="議会費該当値テキスト"/>
        <xdr:cNvSpPr txBox="1"/>
      </xdr:nvSpPr>
      <xdr:spPr>
        <a:xfrm>
          <a:off x="4686300"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162433</xdr:rowOff>
    </xdr:from>
    <xdr:to>
      <xdr:col>20</xdr:col>
      <xdr:colOff>38100</xdr:colOff>
      <xdr:row>37</xdr:row>
      <xdr:rowOff>92583</xdr:rowOff>
    </xdr:to>
    <xdr:sp macro="" textlink="">
      <xdr:nvSpPr>
        <xdr:cNvPr id="82" name="楕円 81"/>
        <xdr:cNvSpPr/>
      </xdr:nvSpPr>
      <xdr:spPr>
        <a:xfrm>
          <a:off x="3746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83710</xdr:rowOff>
    </xdr:from>
    <xdr:ext cx="469744" cy="259045"/>
    <xdr:sp macro="" textlink="">
      <xdr:nvSpPr>
        <xdr:cNvPr id="83" name="テキスト ボックス 82"/>
        <xdr:cNvSpPr txBox="1"/>
      </xdr:nvSpPr>
      <xdr:spPr>
        <a:xfrm>
          <a:off x="3562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83947</xdr:rowOff>
    </xdr:from>
    <xdr:to>
      <xdr:col>15</xdr:col>
      <xdr:colOff>101600</xdr:colOff>
      <xdr:row>37</xdr:row>
      <xdr:rowOff>14097</xdr:rowOff>
    </xdr:to>
    <xdr:sp macro="" textlink="">
      <xdr:nvSpPr>
        <xdr:cNvPr id="84" name="楕円 83"/>
        <xdr:cNvSpPr/>
      </xdr:nvSpPr>
      <xdr:spPr>
        <a:xfrm>
          <a:off x="2857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5224</xdr:rowOff>
    </xdr:from>
    <xdr:ext cx="469744" cy="259045"/>
    <xdr:sp macro="" textlink="">
      <xdr:nvSpPr>
        <xdr:cNvPr id="85" name="テキスト ボックス 84"/>
        <xdr:cNvSpPr txBox="1"/>
      </xdr:nvSpPr>
      <xdr:spPr>
        <a:xfrm>
          <a:off x="2673428"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33037</xdr:rowOff>
    </xdr:from>
    <xdr:ext cx="469744" cy="259045"/>
    <xdr:sp macro="" textlink="">
      <xdr:nvSpPr>
        <xdr:cNvPr id="87" name="テキスト ボックス 86"/>
        <xdr:cNvSpPr txBox="1"/>
      </xdr:nvSpPr>
      <xdr:spPr>
        <a:xfrm>
          <a:off x="1784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10414</xdr:rowOff>
    </xdr:from>
    <xdr:to>
      <xdr:col>6</xdr:col>
      <xdr:colOff>38100</xdr:colOff>
      <xdr:row>37</xdr:row>
      <xdr:rowOff>112014</xdr:rowOff>
    </xdr:to>
    <xdr:sp macro="" textlink="">
      <xdr:nvSpPr>
        <xdr:cNvPr id="88" name="楕円 87"/>
        <xdr:cNvSpPr/>
      </xdr:nvSpPr>
      <xdr:spPr>
        <a:xfrm>
          <a:off x="1079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103141</xdr:rowOff>
    </xdr:from>
    <xdr:ext cx="469744" cy="259045"/>
    <xdr:sp macro="" textlink="">
      <xdr:nvSpPr>
        <xdr:cNvPr id="89" name="テキスト ボックス 88"/>
        <xdr:cNvSpPr txBox="1"/>
      </xdr:nvSpPr>
      <xdr:spPr>
        <a:xfrm>
          <a:off x="895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171000</xdr:rowOff>
    </xdr:from>
    <xdr:to>
      <xdr:col>24</xdr:col>
      <xdr:colOff>63500</xdr:colOff>
      <xdr:row>56</xdr:row>
      <xdr:rowOff>104632</xdr:rowOff>
    </xdr:to>
    <xdr:cxnSp macro="">
      <xdr:nvCxnSpPr>
        <xdr:cNvPr id="116" name="直線コネクタ 115"/>
        <xdr:cNvCxnSpPr/>
      </xdr:nvCxnSpPr>
      <xdr:spPr>
        <a:xfrm>
          <a:off x="3797300" y="9600750"/>
          <a:ext cx="838200" cy="10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171000</xdr:rowOff>
    </xdr:from>
    <xdr:to>
      <xdr:col>19</xdr:col>
      <xdr:colOff>177800</xdr:colOff>
      <xdr:row>57</xdr:row>
      <xdr:rowOff>24737</xdr:rowOff>
    </xdr:to>
    <xdr:cxnSp macro="">
      <xdr:nvCxnSpPr>
        <xdr:cNvPr id="119" name="直線コネクタ 118"/>
        <xdr:cNvCxnSpPr/>
      </xdr:nvCxnSpPr>
      <xdr:spPr>
        <a:xfrm flipV="1">
          <a:off x="2908300" y="9600750"/>
          <a:ext cx="889000" cy="19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24737</xdr:rowOff>
    </xdr:from>
    <xdr:to>
      <xdr:col>15</xdr:col>
      <xdr:colOff>50800</xdr:colOff>
      <xdr:row>57</xdr:row>
      <xdr:rowOff>45603</xdr:rowOff>
    </xdr:to>
    <xdr:cxnSp macro="">
      <xdr:nvCxnSpPr>
        <xdr:cNvPr id="122" name="直線コネクタ 121"/>
        <xdr:cNvCxnSpPr/>
      </xdr:nvCxnSpPr>
      <xdr:spPr>
        <a:xfrm flipV="1">
          <a:off x="2019300" y="9797387"/>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8365</xdr:rowOff>
    </xdr:from>
    <xdr:to>
      <xdr:col>10</xdr:col>
      <xdr:colOff>114300</xdr:colOff>
      <xdr:row>57</xdr:row>
      <xdr:rowOff>45603</xdr:rowOff>
    </xdr:to>
    <xdr:cxnSp macro="">
      <xdr:nvCxnSpPr>
        <xdr:cNvPr id="125" name="直線コネクタ 124"/>
        <xdr:cNvCxnSpPr/>
      </xdr:nvCxnSpPr>
      <xdr:spPr>
        <a:xfrm>
          <a:off x="1130300" y="9781015"/>
          <a:ext cx="8890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53832</xdr:rowOff>
    </xdr:from>
    <xdr:to>
      <xdr:col>24</xdr:col>
      <xdr:colOff>114300</xdr:colOff>
      <xdr:row>56</xdr:row>
      <xdr:rowOff>155432</xdr:rowOff>
    </xdr:to>
    <xdr:sp macro="" textlink="">
      <xdr:nvSpPr>
        <xdr:cNvPr id="135" name="楕円 134"/>
        <xdr:cNvSpPr/>
      </xdr:nvSpPr>
      <xdr:spPr>
        <a:xfrm>
          <a:off x="4584700" y="9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76709</xdr:rowOff>
    </xdr:from>
    <xdr:ext cx="534377" cy="259045"/>
    <xdr:sp macro="" textlink="">
      <xdr:nvSpPr>
        <xdr:cNvPr id="136" name="総務費該当値テキスト"/>
        <xdr:cNvSpPr txBox="1"/>
      </xdr:nvSpPr>
      <xdr:spPr>
        <a:xfrm>
          <a:off x="4686300" y="95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120200</xdr:rowOff>
    </xdr:from>
    <xdr:to>
      <xdr:col>20</xdr:col>
      <xdr:colOff>38100</xdr:colOff>
      <xdr:row>56</xdr:row>
      <xdr:rowOff>50350</xdr:rowOff>
    </xdr:to>
    <xdr:sp macro="" textlink="">
      <xdr:nvSpPr>
        <xdr:cNvPr id="137" name="楕円 136"/>
        <xdr:cNvSpPr/>
      </xdr:nvSpPr>
      <xdr:spPr>
        <a:xfrm>
          <a:off x="3746500" y="95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66877</xdr:rowOff>
    </xdr:from>
    <xdr:ext cx="599010" cy="259045"/>
    <xdr:sp macro="" textlink="">
      <xdr:nvSpPr>
        <xdr:cNvPr id="138" name="テキスト ボックス 137"/>
        <xdr:cNvSpPr txBox="1"/>
      </xdr:nvSpPr>
      <xdr:spPr>
        <a:xfrm>
          <a:off x="3497795" y="932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145387</xdr:rowOff>
    </xdr:from>
    <xdr:to>
      <xdr:col>15</xdr:col>
      <xdr:colOff>101600</xdr:colOff>
      <xdr:row>57</xdr:row>
      <xdr:rowOff>75537</xdr:rowOff>
    </xdr:to>
    <xdr:sp macro="" textlink="">
      <xdr:nvSpPr>
        <xdr:cNvPr id="139" name="楕円 138"/>
        <xdr:cNvSpPr/>
      </xdr:nvSpPr>
      <xdr:spPr>
        <a:xfrm>
          <a:off x="2857500" y="97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92064</xdr:rowOff>
    </xdr:from>
    <xdr:ext cx="534377" cy="259045"/>
    <xdr:sp macro="" textlink="">
      <xdr:nvSpPr>
        <xdr:cNvPr id="140" name="テキスト ボックス 139"/>
        <xdr:cNvSpPr txBox="1"/>
      </xdr:nvSpPr>
      <xdr:spPr>
        <a:xfrm>
          <a:off x="2641111" y="9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166253</xdr:rowOff>
    </xdr:from>
    <xdr:to>
      <xdr:col>10</xdr:col>
      <xdr:colOff>165100</xdr:colOff>
      <xdr:row>57</xdr:row>
      <xdr:rowOff>96403</xdr:rowOff>
    </xdr:to>
    <xdr:sp macro="" textlink="">
      <xdr:nvSpPr>
        <xdr:cNvPr id="141" name="楕円 140"/>
        <xdr:cNvSpPr/>
      </xdr:nvSpPr>
      <xdr:spPr>
        <a:xfrm>
          <a:off x="1968500" y="97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87530</xdr:rowOff>
    </xdr:from>
    <xdr:ext cx="534377" cy="259045"/>
    <xdr:sp macro="" textlink="">
      <xdr:nvSpPr>
        <xdr:cNvPr id="142" name="テキスト ボックス 141"/>
        <xdr:cNvSpPr txBox="1"/>
      </xdr:nvSpPr>
      <xdr:spPr>
        <a:xfrm>
          <a:off x="1752111" y="98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129015</xdr:rowOff>
    </xdr:from>
    <xdr:to>
      <xdr:col>6</xdr:col>
      <xdr:colOff>38100</xdr:colOff>
      <xdr:row>57</xdr:row>
      <xdr:rowOff>59165</xdr:rowOff>
    </xdr:to>
    <xdr:sp macro="" textlink="">
      <xdr:nvSpPr>
        <xdr:cNvPr id="143" name="楕円 142"/>
        <xdr:cNvSpPr/>
      </xdr:nvSpPr>
      <xdr:spPr>
        <a:xfrm>
          <a:off x="1079500" y="97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50292</xdr:rowOff>
    </xdr:from>
    <xdr:ext cx="534377" cy="259045"/>
    <xdr:sp macro="" textlink="">
      <xdr:nvSpPr>
        <xdr:cNvPr id="144" name="テキスト ボックス 143"/>
        <xdr:cNvSpPr txBox="1"/>
      </xdr:nvSpPr>
      <xdr:spPr>
        <a:xfrm>
          <a:off x="863111" y="98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132330</xdr:rowOff>
    </xdr:from>
    <xdr:to>
      <xdr:col>24</xdr:col>
      <xdr:colOff>63500</xdr:colOff>
      <xdr:row>77</xdr:row>
      <xdr:rowOff>166698</xdr:rowOff>
    </xdr:to>
    <xdr:cxnSp macro="">
      <xdr:nvCxnSpPr>
        <xdr:cNvPr id="172" name="直線コネクタ 171"/>
        <xdr:cNvCxnSpPr/>
      </xdr:nvCxnSpPr>
      <xdr:spPr>
        <a:xfrm flipV="1">
          <a:off x="3797300" y="13333980"/>
          <a:ext cx="838200" cy="3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166698</xdr:rowOff>
    </xdr:from>
    <xdr:to>
      <xdr:col>19</xdr:col>
      <xdr:colOff>177800</xdr:colOff>
      <xdr:row>78</xdr:row>
      <xdr:rowOff>31490</xdr:rowOff>
    </xdr:to>
    <xdr:cxnSp macro="">
      <xdr:nvCxnSpPr>
        <xdr:cNvPr id="175" name="直線コネクタ 174"/>
        <xdr:cNvCxnSpPr/>
      </xdr:nvCxnSpPr>
      <xdr:spPr>
        <a:xfrm flipV="1">
          <a:off x="2908300" y="13368348"/>
          <a:ext cx="889000" cy="3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31490</xdr:rowOff>
    </xdr:from>
    <xdr:to>
      <xdr:col>15</xdr:col>
      <xdr:colOff>50800</xdr:colOff>
      <xdr:row>78</xdr:row>
      <xdr:rowOff>58955</xdr:rowOff>
    </xdr:to>
    <xdr:cxnSp macro="">
      <xdr:nvCxnSpPr>
        <xdr:cNvPr id="178" name="直線コネクタ 177"/>
        <xdr:cNvCxnSpPr/>
      </xdr:nvCxnSpPr>
      <xdr:spPr>
        <a:xfrm flipV="1">
          <a:off x="2019300" y="13404590"/>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58955</xdr:rowOff>
    </xdr:from>
    <xdr:to>
      <xdr:col>10</xdr:col>
      <xdr:colOff>114300</xdr:colOff>
      <xdr:row>78</xdr:row>
      <xdr:rowOff>92219</xdr:rowOff>
    </xdr:to>
    <xdr:cxnSp macro="">
      <xdr:nvCxnSpPr>
        <xdr:cNvPr id="181" name="直線コネクタ 180"/>
        <xdr:cNvCxnSpPr/>
      </xdr:nvCxnSpPr>
      <xdr:spPr>
        <a:xfrm flipV="1">
          <a:off x="1130300" y="13432055"/>
          <a:ext cx="889000" cy="3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81530</xdr:rowOff>
    </xdr:from>
    <xdr:to>
      <xdr:col>24</xdr:col>
      <xdr:colOff>114300</xdr:colOff>
      <xdr:row>78</xdr:row>
      <xdr:rowOff>11680</xdr:rowOff>
    </xdr:to>
    <xdr:sp macro="" textlink="">
      <xdr:nvSpPr>
        <xdr:cNvPr id="191" name="楕円 190"/>
        <xdr:cNvSpPr/>
      </xdr:nvSpPr>
      <xdr:spPr>
        <a:xfrm>
          <a:off x="4584700" y="132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59957</xdr:rowOff>
    </xdr:from>
    <xdr:ext cx="599010" cy="259045"/>
    <xdr:sp macro="" textlink="">
      <xdr:nvSpPr>
        <xdr:cNvPr id="192" name="民生費該当値テキスト"/>
        <xdr:cNvSpPr txBox="1"/>
      </xdr:nvSpPr>
      <xdr:spPr>
        <a:xfrm>
          <a:off x="4686300" y="1326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115898</xdr:rowOff>
    </xdr:from>
    <xdr:to>
      <xdr:col>20</xdr:col>
      <xdr:colOff>38100</xdr:colOff>
      <xdr:row>78</xdr:row>
      <xdr:rowOff>46048</xdr:rowOff>
    </xdr:to>
    <xdr:sp macro="" textlink="">
      <xdr:nvSpPr>
        <xdr:cNvPr id="193" name="楕円 192"/>
        <xdr:cNvSpPr/>
      </xdr:nvSpPr>
      <xdr:spPr>
        <a:xfrm>
          <a:off x="3746500" y="13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37175</xdr:rowOff>
    </xdr:from>
    <xdr:ext cx="599010" cy="259045"/>
    <xdr:sp macro="" textlink="">
      <xdr:nvSpPr>
        <xdr:cNvPr id="194" name="テキスト ボックス 193"/>
        <xdr:cNvSpPr txBox="1"/>
      </xdr:nvSpPr>
      <xdr:spPr>
        <a:xfrm>
          <a:off x="3497795" y="134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152140</xdr:rowOff>
    </xdr:from>
    <xdr:to>
      <xdr:col>15</xdr:col>
      <xdr:colOff>101600</xdr:colOff>
      <xdr:row>78</xdr:row>
      <xdr:rowOff>82290</xdr:rowOff>
    </xdr:to>
    <xdr:sp macro="" textlink="">
      <xdr:nvSpPr>
        <xdr:cNvPr id="195" name="楕円 194"/>
        <xdr:cNvSpPr/>
      </xdr:nvSpPr>
      <xdr:spPr>
        <a:xfrm>
          <a:off x="2857500" y="13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73417</xdr:rowOff>
    </xdr:from>
    <xdr:ext cx="599010" cy="259045"/>
    <xdr:sp macro="" textlink="">
      <xdr:nvSpPr>
        <xdr:cNvPr id="196" name="テキスト ボックス 195"/>
        <xdr:cNvSpPr txBox="1"/>
      </xdr:nvSpPr>
      <xdr:spPr>
        <a:xfrm>
          <a:off x="2608795" y="1344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8155</xdr:rowOff>
    </xdr:from>
    <xdr:to>
      <xdr:col>10</xdr:col>
      <xdr:colOff>165100</xdr:colOff>
      <xdr:row>78</xdr:row>
      <xdr:rowOff>109755</xdr:rowOff>
    </xdr:to>
    <xdr:sp macro="" textlink="">
      <xdr:nvSpPr>
        <xdr:cNvPr id="197" name="楕円 196"/>
        <xdr:cNvSpPr/>
      </xdr:nvSpPr>
      <xdr:spPr>
        <a:xfrm>
          <a:off x="1968500" y="133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100882</xdr:rowOff>
    </xdr:from>
    <xdr:ext cx="599010" cy="259045"/>
    <xdr:sp macro="" textlink="">
      <xdr:nvSpPr>
        <xdr:cNvPr id="198" name="テキスト ボックス 197"/>
        <xdr:cNvSpPr txBox="1"/>
      </xdr:nvSpPr>
      <xdr:spPr>
        <a:xfrm>
          <a:off x="1719795" y="1347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41419</xdr:rowOff>
    </xdr:from>
    <xdr:to>
      <xdr:col>6</xdr:col>
      <xdr:colOff>38100</xdr:colOff>
      <xdr:row>78</xdr:row>
      <xdr:rowOff>143019</xdr:rowOff>
    </xdr:to>
    <xdr:sp macro="" textlink="">
      <xdr:nvSpPr>
        <xdr:cNvPr id="199" name="楕円 198"/>
        <xdr:cNvSpPr/>
      </xdr:nvSpPr>
      <xdr:spPr>
        <a:xfrm>
          <a:off x="1079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134146</xdr:rowOff>
    </xdr:from>
    <xdr:ext cx="599010" cy="259045"/>
    <xdr:sp macro="" textlink="">
      <xdr:nvSpPr>
        <xdr:cNvPr id="200" name="テキスト ボックス 199"/>
        <xdr:cNvSpPr txBox="1"/>
      </xdr:nvSpPr>
      <xdr:spPr>
        <a:xfrm>
          <a:off x="830795" y="135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3294</xdr:rowOff>
    </xdr:from>
    <xdr:to>
      <xdr:col>24</xdr:col>
      <xdr:colOff>63500</xdr:colOff>
      <xdr:row>96</xdr:row>
      <xdr:rowOff>20828</xdr:rowOff>
    </xdr:to>
    <xdr:cxnSp macro="">
      <xdr:nvCxnSpPr>
        <xdr:cNvPr id="228" name="直線コネクタ 227"/>
        <xdr:cNvCxnSpPr/>
      </xdr:nvCxnSpPr>
      <xdr:spPr>
        <a:xfrm>
          <a:off x="3797300" y="16462494"/>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162080</xdr:rowOff>
    </xdr:from>
    <xdr:to>
      <xdr:col>19</xdr:col>
      <xdr:colOff>177800</xdr:colOff>
      <xdr:row>96</xdr:row>
      <xdr:rowOff>3294</xdr:rowOff>
    </xdr:to>
    <xdr:cxnSp macro="">
      <xdr:nvCxnSpPr>
        <xdr:cNvPr id="231" name="直線コネクタ 230"/>
        <xdr:cNvCxnSpPr/>
      </xdr:nvCxnSpPr>
      <xdr:spPr>
        <a:xfrm>
          <a:off x="2908300" y="16449830"/>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162080</xdr:rowOff>
    </xdr:from>
    <xdr:to>
      <xdr:col>15</xdr:col>
      <xdr:colOff>50800</xdr:colOff>
      <xdr:row>96</xdr:row>
      <xdr:rowOff>3203</xdr:rowOff>
    </xdr:to>
    <xdr:cxnSp macro="">
      <xdr:nvCxnSpPr>
        <xdr:cNvPr id="234" name="直線コネクタ 233"/>
        <xdr:cNvCxnSpPr/>
      </xdr:nvCxnSpPr>
      <xdr:spPr>
        <a:xfrm flipV="1">
          <a:off x="2019300" y="1644983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3203</xdr:rowOff>
    </xdr:from>
    <xdr:to>
      <xdr:col>10</xdr:col>
      <xdr:colOff>114300</xdr:colOff>
      <xdr:row>96</xdr:row>
      <xdr:rowOff>31663</xdr:rowOff>
    </xdr:to>
    <xdr:cxnSp macro="">
      <xdr:nvCxnSpPr>
        <xdr:cNvPr id="237" name="直線コネクタ 236"/>
        <xdr:cNvCxnSpPr/>
      </xdr:nvCxnSpPr>
      <xdr:spPr>
        <a:xfrm flipV="1">
          <a:off x="1130300" y="16462403"/>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141478</xdr:rowOff>
    </xdr:from>
    <xdr:to>
      <xdr:col>24</xdr:col>
      <xdr:colOff>114300</xdr:colOff>
      <xdr:row>96</xdr:row>
      <xdr:rowOff>71628</xdr:rowOff>
    </xdr:to>
    <xdr:sp macro="" textlink="">
      <xdr:nvSpPr>
        <xdr:cNvPr id="247" name="楕円 246"/>
        <xdr:cNvSpPr/>
      </xdr:nvSpPr>
      <xdr:spPr>
        <a:xfrm>
          <a:off x="45847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164355</xdr:rowOff>
    </xdr:from>
    <xdr:ext cx="534377" cy="259045"/>
    <xdr:sp macro="" textlink="">
      <xdr:nvSpPr>
        <xdr:cNvPr id="248" name="衛生費該当値テキスト"/>
        <xdr:cNvSpPr txBox="1"/>
      </xdr:nvSpPr>
      <xdr:spPr>
        <a:xfrm>
          <a:off x="4686300" y="162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123944</xdr:rowOff>
    </xdr:from>
    <xdr:to>
      <xdr:col>20</xdr:col>
      <xdr:colOff>38100</xdr:colOff>
      <xdr:row>96</xdr:row>
      <xdr:rowOff>54094</xdr:rowOff>
    </xdr:to>
    <xdr:sp macro="" textlink="">
      <xdr:nvSpPr>
        <xdr:cNvPr id="249" name="楕円 248"/>
        <xdr:cNvSpPr/>
      </xdr:nvSpPr>
      <xdr:spPr>
        <a:xfrm>
          <a:off x="3746500" y="164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70621</xdr:rowOff>
    </xdr:from>
    <xdr:ext cx="534377" cy="259045"/>
    <xdr:sp macro="" textlink="">
      <xdr:nvSpPr>
        <xdr:cNvPr id="250" name="テキスト ボックス 249"/>
        <xdr:cNvSpPr txBox="1"/>
      </xdr:nvSpPr>
      <xdr:spPr>
        <a:xfrm>
          <a:off x="3530111" y="161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111280</xdr:rowOff>
    </xdr:from>
    <xdr:to>
      <xdr:col>15</xdr:col>
      <xdr:colOff>101600</xdr:colOff>
      <xdr:row>96</xdr:row>
      <xdr:rowOff>41430</xdr:rowOff>
    </xdr:to>
    <xdr:sp macro="" textlink="">
      <xdr:nvSpPr>
        <xdr:cNvPr id="251" name="楕円 250"/>
        <xdr:cNvSpPr/>
      </xdr:nvSpPr>
      <xdr:spPr>
        <a:xfrm>
          <a:off x="2857500" y="16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57957</xdr:rowOff>
    </xdr:from>
    <xdr:ext cx="534377" cy="259045"/>
    <xdr:sp macro="" textlink="">
      <xdr:nvSpPr>
        <xdr:cNvPr id="252" name="テキスト ボックス 251"/>
        <xdr:cNvSpPr txBox="1"/>
      </xdr:nvSpPr>
      <xdr:spPr>
        <a:xfrm>
          <a:off x="2641111" y="161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123853</xdr:rowOff>
    </xdr:from>
    <xdr:to>
      <xdr:col>10</xdr:col>
      <xdr:colOff>165100</xdr:colOff>
      <xdr:row>96</xdr:row>
      <xdr:rowOff>54003</xdr:rowOff>
    </xdr:to>
    <xdr:sp macro="" textlink="">
      <xdr:nvSpPr>
        <xdr:cNvPr id="253" name="楕円 252"/>
        <xdr:cNvSpPr/>
      </xdr:nvSpPr>
      <xdr:spPr>
        <a:xfrm>
          <a:off x="1968500" y="164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70530</xdr:rowOff>
    </xdr:from>
    <xdr:ext cx="534377" cy="259045"/>
    <xdr:sp macro="" textlink="">
      <xdr:nvSpPr>
        <xdr:cNvPr id="254" name="テキスト ボックス 253"/>
        <xdr:cNvSpPr txBox="1"/>
      </xdr:nvSpPr>
      <xdr:spPr>
        <a:xfrm>
          <a:off x="1752111" y="1618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152313</xdr:rowOff>
    </xdr:from>
    <xdr:to>
      <xdr:col>6</xdr:col>
      <xdr:colOff>38100</xdr:colOff>
      <xdr:row>96</xdr:row>
      <xdr:rowOff>82463</xdr:rowOff>
    </xdr:to>
    <xdr:sp macro="" textlink="">
      <xdr:nvSpPr>
        <xdr:cNvPr id="255" name="楕円 254"/>
        <xdr:cNvSpPr/>
      </xdr:nvSpPr>
      <xdr:spPr>
        <a:xfrm>
          <a:off x="1079500" y="164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98990</xdr:rowOff>
    </xdr:from>
    <xdr:ext cx="534377" cy="259045"/>
    <xdr:sp macro="" textlink="">
      <xdr:nvSpPr>
        <xdr:cNvPr id="256" name="テキスト ボックス 255"/>
        <xdr:cNvSpPr txBox="1"/>
      </xdr:nvSpPr>
      <xdr:spPr>
        <a:xfrm>
          <a:off x="863111" y="162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95306</xdr:rowOff>
    </xdr:from>
    <xdr:to>
      <xdr:col>55</xdr:col>
      <xdr:colOff>0</xdr:colOff>
      <xdr:row>38</xdr:row>
      <xdr:rowOff>96586</xdr:rowOff>
    </xdr:to>
    <xdr:cxnSp macro="">
      <xdr:nvCxnSpPr>
        <xdr:cNvPr id="283" name="直線コネクタ 282"/>
        <xdr:cNvCxnSpPr/>
      </xdr:nvCxnSpPr>
      <xdr:spPr>
        <a:xfrm flipV="1">
          <a:off x="9639300" y="6610406"/>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96586</xdr:rowOff>
    </xdr:from>
    <xdr:to>
      <xdr:col>50</xdr:col>
      <xdr:colOff>114300</xdr:colOff>
      <xdr:row>38</xdr:row>
      <xdr:rowOff>102072</xdr:rowOff>
    </xdr:to>
    <xdr:cxnSp macro="">
      <xdr:nvCxnSpPr>
        <xdr:cNvPr id="286" name="直線コネクタ 285"/>
        <xdr:cNvCxnSpPr/>
      </xdr:nvCxnSpPr>
      <xdr:spPr>
        <a:xfrm flipV="1">
          <a:off x="8750300" y="661168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77795</xdr:rowOff>
    </xdr:from>
    <xdr:to>
      <xdr:col>45</xdr:col>
      <xdr:colOff>177800</xdr:colOff>
      <xdr:row>38</xdr:row>
      <xdr:rowOff>102072</xdr:rowOff>
    </xdr:to>
    <xdr:cxnSp macro="">
      <xdr:nvCxnSpPr>
        <xdr:cNvPr id="289" name="直線コネクタ 288"/>
        <xdr:cNvCxnSpPr/>
      </xdr:nvCxnSpPr>
      <xdr:spPr>
        <a:xfrm>
          <a:off x="7861300" y="6592895"/>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59873</xdr:rowOff>
    </xdr:from>
    <xdr:to>
      <xdr:col>41</xdr:col>
      <xdr:colOff>50800</xdr:colOff>
      <xdr:row>38</xdr:row>
      <xdr:rowOff>77795</xdr:rowOff>
    </xdr:to>
    <xdr:cxnSp macro="">
      <xdr:nvCxnSpPr>
        <xdr:cNvPr id="292" name="直線コネクタ 291"/>
        <xdr:cNvCxnSpPr/>
      </xdr:nvCxnSpPr>
      <xdr:spPr>
        <a:xfrm>
          <a:off x="6972300" y="6574973"/>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44506</xdr:rowOff>
    </xdr:from>
    <xdr:to>
      <xdr:col>55</xdr:col>
      <xdr:colOff>50800</xdr:colOff>
      <xdr:row>38</xdr:row>
      <xdr:rowOff>146106</xdr:rowOff>
    </xdr:to>
    <xdr:sp macro="" textlink="">
      <xdr:nvSpPr>
        <xdr:cNvPr id="302" name="楕円 301"/>
        <xdr:cNvSpPr/>
      </xdr:nvSpPr>
      <xdr:spPr>
        <a:xfrm>
          <a:off x="104267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45786</xdr:rowOff>
    </xdr:from>
    <xdr:to>
      <xdr:col>50</xdr:col>
      <xdr:colOff>165100</xdr:colOff>
      <xdr:row>38</xdr:row>
      <xdr:rowOff>147386</xdr:rowOff>
    </xdr:to>
    <xdr:sp macro="" textlink="">
      <xdr:nvSpPr>
        <xdr:cNvPr id="304" name="楕円 303"/>
        <xdr:cNvSpPr/>
      </xdr:nvSpPr>
      <xdr:spPr>
        <a:xfrm>
          <a:off x="95885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138513</xdr:rowOff>
    </xdr:from>
    <xdr:ext cx="378565" cy="259045"/>
    <xdr:sp macro="" textlink="">
      <xdr:nvSpPr>
        <xdr:cNvPr id="305" name="テキスト ボックス 304"/>
        <xdr:cNvSpPr txBox="1"/>
      </xdr:nvSpPr>
      <xdr:spPr>
        <a:xfrm>
          <a:off x="9450017" y="665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51272</xdr:rowOff>
    </xdr:from>
    <xdr:to>
      <xdr:col>46</xdr:col>
      <xdr:colOff>38100</xdr:colOff>
      <xdr:row>38</xdr:row>
      <xdr:rowOff>152872</xdr:rowOff>
    </xdr:to>
    <xdr:sp macro="" textlink="">
      <xdr:nvSpPr>
        <xdr:cNvPr id="306" name="楕円 305"/>
        <xdr:cNvSpPr/>
      </xdr:nvSpPr>
      <xdr:spPr>
        <a:xfrm>
          <a:off x="8699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143999</xdr:rowOff>
    </xdr:from>
    <xdr:ext cx="378565" cy="259045"/>
    <xdr:sp macro="" textlink="">
      <xdr:nvSpPr>
        <xdr:cNvPr id="307" name="テキスト ボックス 306"/>
        <xdr:cNvSpPr txBox="1"/>
      </xdr:nvSpPr>
      <xdr:spPr>
        <a:xfrm>
          <a:off x="8561017" y="66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26995</xdr:rowOff>
    </xdr:from>
    <xdr:to>
      <xdr:col>41</xdr:col>
      <xdr:colOff>101600</xdr:colOff>
      <xdr:row>38</xdr:row>
      <xdr:rowOff>128595</xdr:rowOff>
    </xdr:to>
    <xdr:sp macro="" textlink="">
      <xdr:nvSpPr>
        <xdr:cNvPr id="308" name="楕円 307"/>
        <xdr:cNvSpPr/>
      </xdr:nvSpPr>
      <xdr:spPr>
        <a:xfrm>
          <a:off x="7810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119722</xdr:rowOff>
    </xdr:from>
    <xdr:ext cx="469744" cy="259045"/>
    <xdr:sp macro="" textlink="">
      <xdr:nvSpPr>
        <xdr:cNvPr id="309" name="テキスト ボックス 308"/>
        <xdr:cNvSpPr txBox="1"/>
      </xdr:nvSpPr>
      <xdr:spPr>
        <a:xfrm>
          <a:off x="7626428"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9073</xdr:rowOff>
    </xdr:from>
    <xdr:to>
      <xdr:col>36</xdr:col>
      <xdr:colOff>165100</xdr:colOff>
      <xdr:row>38</xdr:row>
      <xdr:rowOff>110673</xdr:rowOff>
    </xdr:to>
    <xdr:sp macro="" textlink="">
      <xdr:nvSpPr>
        <xdr:cNvPr id="310" name="楕円 309"/>
        <xdr:cNvSpPr/>
      </xdr:nvSpPr>
      <xdr:spPr>
        <a:xfrm>
          <a:off x="6921500" y="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101800</xdr:rowOff>
    </xdr:from>
    <xdr:ext cx="469744" cy="259045"/>
    <xdr:sp macro="" textlink="">
      <xdr:nvSpPr>
        <xdr:cNvPr id="311" name="テキスト ボックス 310"/>
        <xdr:cNvSpPr txBox="1"/>
      </xdr:nvSpPr>
      <xdr:spPr>
        <a:xfrm>
          <a:off x="6737428" y="6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89031</xdr:rowOff>
    </xdr:from>
    <xdr:to>
      <xdr:col>55</xdr:col>
      <xdr:colOff>0</xdr:colOff>
      <xdr:row>57</xdr:row>
      <xdr:rowOff>93466</xdr:rowOff>
    </xdr:to>
    <xdr:cxnSp macro="">
      <xdr:nvCxnSpPr>
        <xdr:cNvPr id="336" name="直線コネクタ 335"/>
        <xdr:cNvCxnSpPr/>
      </xdr:nvCxnSpPr>
      <xdr:spPr>
        <a:xfrm flipV="1">
          <a:off x="9639300" y="986168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93466</xdr:rowOff>
    </xdr:from>
    <xdr:to>
      <xdr:col>50</xdr:col>
      <xdr:colOff>114300</xdr:colOff>
      <xdr:row>57</xdr:row>
      <xdr:rowOff>94072</xdr:rowOff>
    </xdr:to>
    <xdr:cxnSp macro="">
      <xdr:nvCxnSpPr>
        <xdr:cNvPr id="339" name="直線コネクタ 338"/>
        <xdr:cNvCxnSpPr/>
      </xdr:nvCxnSpPr>
      <xdr:spPr>
        <a:xfrm flipV="1">
          <a:off x="8750300" y="9866116"/>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93791</xdr:rowOff>
    </xdr:from>
    <xdr:to>
      <xdr:col>45</xdr:col>
      <xdr:colOff>177800</xdr:colOff>
      <xdr:row>57</xdr:row>
      <xdr:rowOff>94072</xdr:rowOff>
    </xdr:to>
    <xdr:cxnSp macro="">
      <xdr:nvCxnSpPr>
        <xdr:cNvPr id="342" name="直線コネクタ 341"/>
        <xdr:cNvCxnSpPr/>
      </xdr:nvCxnSpPr>
      <xdr:spPr>
        <a:xfrm>
          <a:off x="7861300" y="9866441"/>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89157</xdr:rowOff>
    </xdr:from>
    <xdr:to>
      <xdr:col>41</xdr:col>
      <xdr:colOff>50800</xdr:colOff>
      <xdr:row>57</xdr:row>
      <xdr:rowOff>93791</xdr:rowOff>
    </xdr:to>
    <xdr:cxnSp macro="">
      <xdr:nvCxnSpPr>
        <xdr:cNvPr id="345" name="直線コネクタ 344"/>
        <xdr:cNvCxnSpPr/>
      </xdr:nvCxnSpPr>
      <xdr:spPr>
        <a:xfrm>
          <a:off x="6972300" y="9861807"/>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146749</xdr:rowOff>
    </xdr:from>
    <xdr:ext cx="534377" cy="259045"/>
    <xdr:sp macro="" textlink="">
      <xdr:nvSpPr>
        <xdr:cNvPr id="347" name="テキスト ボックス 346"/>
        <xdr:cNvSpPr txBox="1"/>
      </xdr:nvSpPr>
      <xdr:spPr>
        <a:xfrm>
          <a:off x="7594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150675</xdr:rowOff>
    </xdr:from>
    <xdr:ext cx="534377" cy="259045"/>
    <xdr:sp macro="" textlink="">
      <xdr:nvSpPr>
        <xdr:cNvPr id="349" name="テキスト ボックス 348"/>
        <xdr:cNvSpPr txBox="1"/>
      </xdr:nvSpPr>
      <xdr:spPr>
        <a:xfrm>
          <a:off x="6705111" y="99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38231</xdr:rowOff>
    </xdr:from>
    <xdr:to>
      <xdr:col>55</xdr:col>
      <xdr:colOff>50800</xdr:colOff>
      <xdr:row>57</xdr:row>
      <xdr:rowOff>139831</xdr:rowOff>
    </xdr:to>
    <xdr:sp macro="" textlink="">
      <xdr:nvSpPr>
        <xdr:cNvPr id="355" name="楕円 354"/>
        <xdr:cNvSpPr/>
      </xdr:nvSpPr>
      <xdr:spPr>
        <a:xfrm>
          <a:off x="10426700" y="98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169058</xdr:rowOff>
    </xdr:from>
    <xdr:ext cx="534377" cy="259045"/>
    <xdr:sp macro="" textlink="">
      <xdr:nvSpPr>
        <xdr:cNvPr id="356" name="農林水産業費該当値テキスト"/>
        <xdr:cNvSpPr txBox="1"/>
      </xdr:nvSpPr>
      <xdr:spPr>
        <a:xfrm>
          <a:off x="10528300" y="9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42666</xdr:rowOff>
    </xdr:from>
    <xdr:to>
      <xdr:col>50</xdr:col>
      <xdr:colOff>165100</xdr:colOff>
      <xdr:row>57</xdr:row>
      <xdr:rowOff>144266</xdr:rowOff>
    </xdr:to>
    <xdr:sp macro="" textlink="">
      <xdr:nvSpPr>
        <xdr:cNvPr id="357" name="楕円 356"/>
        <xdr:cNvSpPr/>
      </xdr:nvSpPr>
      <xdr:spPr>
        <a:xfrm>
          <a:off x="9588500" y="98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160793</xdr:rowOff>
    </xdr:from>
    <xdr:ext cx="534377" cy="259045"/>
    <xdr:sp macro="" textlink="">
      <xdr:nvSpPr>
        <xdr:cNvPr id="358" name="テキスト ボックス 357"/>
        <xdr:cNvSpPr txBox="1"/>
      </xdr:nvSpPr>
      <xdr:spPr>
        <a:xfrm>
          <a:off x="9372111" y="95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43272</xdr:rowOff>
    </xdr:from>
    <xdr:to>
      <xdr:col>46</xdr:col>
      <xdr:colOff>38100</xdr:colOff>
      <xdr:row>57</xdr:row>
      <xdr:rowOff>144872</xdr:rowOff>
    </xdr:to>
    <xdr:sp macro="" textlink="">
      <xdr:nvSpPr>
        <xdr:cNvPr id="359" name="楕円 358"/>
        <xdr:cNvSpPr/>
      </xdr:nvSpPr>
      <xdr:spPr>
        <a:xfrm>
          <a:off x="8699500" y="98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161399</xdr:rowOff>
    </xdr:from>
    <xdr:ext cx="534377" cy="259045"/>
    <xdr:sp macro="" textlink="">
      <xdr:nvSpPr>
        <xdr:cNvPr id="360" name="テキスト ボックス 359"/>
        <xdr:cNvSpPr txBox="1"/>
      </xdr:nvSpPr>
      <xdr:spPr>
        <a:xfrm>
          <a:off x="8483111" y="959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42991</xdr:rowOff>
    </xdr:from>
    <xdr:to>
      <xdr:col>41</xdr:col>
      <xdr:colOff>101600</xdr:colOff>
      <xdr:row>57</xdr:row>
      <xdr:rowOff>144591</xdr:rowOff>
    </xdr:to>
    <xdr:sp macro="" textlink="">
      <xdr:nvSpPr>
        <xdr:cNvPr id="361" name="楕円 360"/>
        <xdr:cNvSpPr/>
      </xdr:nvSpPr>
      <xdr:spPr>
        <a:xfrm>
          <a:off x="7810500" y="98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161118</xdr:rowOff>
    </xdr:from>
    <xdr:ext cx="534377" cy="259045"/>
    <xdr:sp macro="" textlink="">
      <xdr:nvSpPr>
        <xdr:cNvPr id="362" name="テキスト ボックス 361"/>
        <xdr:cNvSpPr txBox="1"/>
      </xdr:nvSpPr>
      <xdr:spPr>
        <a:xfrm>
          <a:off x="7594111" y="95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38357</xdr:rowOff>
    </xdr:from>
    <xdr:to>
      <xdr:col>36</xdr:col>
      <xdr:colOff>165100</xdr:colOff>
      <xdr:row>57</xdr:row>
      <xdr:rowOff>139957</xdr:rowOff>
    </xdr:to>
    <xdr:sp macro="" textlink="">
      <xdr:nvSpPr>
        <xdr:cNvPr id="363" name="楕円 362"/>
        <xdr:cNvSpPr/>
      </xdr:nvSpPr>
      <xdr:spPr>
        <a:xfrm>
          <a:off x="6921500" y="98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156484</xdr:rowOff>
    </xdr:from>
    <xdr:ext cx="534377" cy="259045"/>
    <xdr:sp macro="" textlink="">
      <xdr:nvSpPr>
        <xdr:cNvPr id="364" name="テキスト ボックス 363"/>
        <xdr:cNvSpPr txBox="1"/>
      </xdr:nvSpPr>
      <xdr:spPr>
        <a:xfrm>
          <a:off x="6705111" y="95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117106</xdr:rowOff>
    </xdr:from>
    <xdr:to>
      <xdr:col>55</xdr:col>
      <xdr:colOff>0</xdr:colOff>
      <xdr:row>78</xdr:row>
      <xdr:rowOff>138233</xdr:rowOff>
    </xdr:to>
    <xdr:cxnSp macro="">
      <xdr:nvCxnSpPr>
        <xdr:cNvPr id="393" name="直線コネクタ 392"/>
        <xdr:cNvCxnSpPr/>
      </xdr:nvCxnSpPr>
      <xdr:spPr>
        <a:xfrm flipV="1">
          <a:off x="9639300" y="13490206"/>
          <a:ext cx="8382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117393</xdr:rowOff>
    </xdr:from>
    <xdr:to>
      <xdr:col>50</xdr:col>
      <xdr:colOff>114300</xdr:colOff>
      <xdr:row>78</xdr:row>
      <xdr:rowOff>138233</xdr:rowOff>
    </xdr:to>
    <xdr:cxnSp macro="">
      <xdr:nvCxnSpPr>
        <xdr:cNvPr id="396" name="直線コネクタ 395"/>
        <xdr:cNvCxnSpPr/>
      </xdr:nvCxnSpPr>
      <xdr:spPr>
        <a:xfrm>
          <a:off x="8750300" y="1349049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117393</xdr:rowOff>
    </xdr:from>
    <xdr:to>
      <xdr:col>45</xdr:col>
      <xdr:colOff>177800</xdr:colOff>
      <xdr:row>78</xdr:row>
      <xdr:rowOff>133623</xdr:rowOff>
    </xdr:to>
    <xdr:cxnSp macro="">
      <xdr:nvCxnSpPr>
        <xdr:cNvPr id="399" name="直線コネクタ 398"/>
        <xdr:cNvCxnSpPr/>
      </xdr:nvCxnSpPr>
      <xdr:spPr>
        <a:xfrm flipV="1">
          <a:off x="7861300" y="13490493"/>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133623</xdr:rowOff>
    </xdr:from>
    <xdr:to>
      <xdr:col>41</xdr:col>
      <xdr:colOff>50800</xdr:colOff>
      <xdr:row>78</xdr:row>
      <xdr:rowOff>138576</xdr:rowOff>
    </xdr:to>
    <xdr:cxnSp macro="">
      <xdr:nvCxnSpPr>
        <xdr:cNvPr id="402" name="直線コネクタ 401"/>
        <xdr:cNvCxnSpPr/>
      </xdr:nvCxnSpPr>
      <xdr:spPr>
        <a:xfrm flipV="1">
          <a:off x="6972300" y="135067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66306</xdr:rowOff>
    </xdr:from>
    <xdr:to>
      <xdr:col>55</xdr:col>
      <xdr:colOff>50800</xdr:colOff>
      <xdr:row>78</xdr:row>
      <xdr:rowOff>167906</xdr:rowOff>
    </xdr:to>
    <xdr:sp macro="" textlink="">
      <xdr:nvSpPr>
        <xdr:cNvPr id="412" name="楕円 411"/>
        <xdr:cNvSpPr/>
      </xdr:nvSpPr>
      <xdr:spPr>
        <a:xfrm>
          <a:off x="10426700" y="13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152683</xdr:rowOff>
    </xdr:from>
    <xdr:ext cx="469744" cy="259045"/>
    <xdr:sp macro="" textlink="">
      <xdr:nvSpPr>
        <xdr:cNvPr id="413" name="商工費該当値テキスト"/>
        <xdr:cNvSpPr txBox="1"/>
      </xdr:nvSpPr>
      <xdr:spPr>
        <a:xfrm>
          <a:off x="10528300" y="133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87433</xdr:rowOff>
    </xdr:from>
    <xdr:to>
      <xdr:col>50</xdr:col>
      <xdr:colOff>165100</xdr:colOff>
      <xdr:row>79</xdr:row>
      <xdr:rowOff>17583</xdr:rowOff>
    </xdr:to>
    <xdr:sp macro="" textlink="">
      <xdr:nvSpPr>
        <xdr:cNvPr id="414" name="楕円 413"/>
        <xdr:cNvSpPr/>
      </xdr:nvSpPr>
      <xdr:spPr>
        <a:xfrm>
          <a:off x="9588500" y="134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8710</xdr:rowOff>
    </xdr:from>
    <xdr:ext cx="469744" cy="259045"/>
    <xdr:sp macro="" textlink="">
      <xdr:nvSpPr>
        <xdr:cNvPr id="415" name="テキスト ボックス 414"/>
        <xdr:cNvSpPr txBox="1"/>
      </xdr:nvSpPr>
      <xdr:spPr>
        <a:xfrm>
          <a:off x="9404428" y="135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66593</xdr:rowOff>
    </xdr:from>
    <xdr:to>
      <xdr:col>46</xdr:col>
      <xdr:colOff>38100</xdr:colOff>
      <xdr:row>78</xdr:row>
      <xdr:rowOff>168193</xdr:rowOff>
    </xdr:to>
    <xdr:sp macro="" textlink="">
      <xdr:nvSpPr>
        <xdr:cNvPr id="416" name="楕円 415"/>
        <xdr:cNvSpPr/>
      </xdr:nvSpPr>
      <xdr:spPr>
        <a:xfrm>
          <a:off x="8699500" y="134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159320</xdr:rowOff>
    </xdr:from>
    <xdr:ext cx="469744" cy="259045"/>
    <xdr:sp macro="" textlink="">
      <xdr:nvSpPr>
        <xdr:cNvPr id="417" name="テキスト ボックス 416"/>
        <xdr:cNvSpPr txBox="1"/>
      </xdr:nvSpPr>
      <xdr:spPr>
        <a:xfrm>
          <a:off x="8515428" y="135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82823</xdr:rowOff>
    </xdr:from>
    <xdr:to>
      <xdr:col>41</xdr:col>
      <xdr:colOff>101600</xdr:colOff>
      <xdr:row>79</xdr:row>
      <xdr:rowOff>12973</xdr:rowOff>
    </xdr:to>
    <xdr:sp macro="" textlink="">
      <xdr:nvSpPr>
        <xdr:cNvPr id="418" name="楕円 417"/>
        <xdr:cNvSpPr/>
      </xdr:nvSpPr>
      <xdr:spPr>
        <a:xfrm>
          <a:off x="7810500" y="13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4100</xdr:rowOff>
    </xdr:from>
    <xdr:ext cx="469744" cy="259045"/>
    <xdr:sp macro="" textlink="">
      <xdr:nvSpPr>
        <xdr:cNvPr id="419" name="テキスト ボックス 418"/>
        <xdr:cNvSpPr txBox="1"/>
      </xdr:nvSpPr>
      <xdr:spPr>
        <a:xfrm>
          <a:off x="7626428" y="1354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87776</xdr:rowOff>
    </xdr:from>
    <xdr:to>
      <xdr:col>36</xdr:col>
      <xdr:colOff>165100</xdr:colOff>
      <xdr:row>79</xdr:row>
      <xdr:rowOff>17926</xdr:rowOff>
    </xdr:to>
    <xdr:sp macro="" textlink="">
      <xdr:nvSpPr>
        <xdr:cNvPr id="420" name="楕円 419"/>
        <xdr:cNvSpPr/>
      </xdr:nvSpPr>
      <xdr:spPr>
        <a:xfrm>
          <a:off x="6921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9053</xdr:rowOff>
    </xdr:from>
    <xdr:ext cx="469744" cy="259045"/>
    <xdr:sp macro="" textlink="">
      <xdr:nvSpPr>
        <xdr:cNvPr id="421" name="テキスト ボックス 420"/>
        <xdr:cNvSpPr txBox="1"/>
      </xdr:nvSpPr>
      <xdr:spPr>
        <a:xfrm>
          <a:off x="6737428" y="135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133390</xdr:rowOff>
    </xdr:from>
    <xdr:to>
      <xdr:col>55</xdr:col>
      <xdr:colOff>0</xdr:colOff>
      <xdr:row>98</xdr:row>
      <xdr:rowOff>142584</xdr:rowOff>
    </xdr:to>
    <xdr:cxnSp macro="">
      <xdr:nvCxnSpPr>
        <xdr:cNvPr id="452" name="直線コネクタ 451"/>
        <xdr:cNvCxnSpPr/>
      </xdr:nvCxnSpPr>
      <xdr:spPr>
        <a:xfrm>
          <a:off x="9639300" y="16935490"/>
          <a:ext cx="8382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133390</xdr:rowOff>
    </xdr:from>
    <xdr:to>
      <xdr:col>50</xdr:col>
      <xdr:colOff>114300</xdr:colOff>
      <xdr:row>98</xdr:row>
      <xdr:rowOff>137212</xdr:rowOff>
    </xdr:to>
    <xdr:cxnSp macro="">
      <xdr:nvCxnSpPr>
        <xdr:cNvPr id="455" name="直線コネクタ 454"/>
        <xdr:cNvCxnSpPr/>
      </xdr:nvCxnSpPr>
      <xdr:spPr>
        <a:xfrm flipV="1">
          <a:off x="8750300" y="16935490"/>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137212</xdr:rowOff>
    </xdr:from>
    <xdr:to>
      <xdr:col>45</xdr:col>
      <xdr:colOff>177800</xdr:colOff>
      <xdr:row>98</xdr:row>
      <xdr:rowOff>140261</xdr:rowOff>
    </xdr:to>
    <xdr:cxnSp macro="">
      <xdr:nvCxnSpPr>
        <xdr:cNvPr id="458" name="直線コネクタ 457"/>
        <xdr:cNvCxnSpPr/>
      </xdr:nvCxnSpPr>
      <xdr:spPr>
        <a:xfrm flipV="1">
          <a:off x="7861300" y="1693931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140261</xdr:rowOff>
    </xdr:from>
    <xdr:to>
      <xdr:col>41</xdr:col>
      <xdr:colOff>50800</xdr:colOff>
      <xdr:row>98</xdr:row>
      <xdr:rowOff>161006</xdr:rowOff>
    </xdr:to>
    <xdr:cxnSp macro="">
      <xdr:nvCxnSpPr>
        <xdr:cNvPr id="461" name="直線コネクタ 460"/>
        <xdr:cNvCxnSpPr/>
      </xdr:nvCxnSpPr>
      <xdr:spPr>
        <a:xfrm flipV="1">
          <a:off x="6972300" y="16942361"/>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91784</xdr:rowOff>
    </xdr:from>
    <xdr:to>
      <xdr:col>55</xdr:col>
      <xdr:colOff>50800</xdr:colOff>
      <xdr:row>99</xdr:row>
      <xdr:rowOff>21934</xdr:rowOff>
    </xdr:to>
    <xdr:sp macro="" textlink="">
      <xdr:nvSpPr>
        <xdr:cNvPr id="471" name="楕円 470"/>
        <xdr:cNvSpPr/>
      </xdr:nvSpPr>
      <xdr:spPr>
        <a:xfrm>
          <a:off x="10426700" y="16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82590</xdr:rowOff>
    </xdr:from>
    <xdr:to>
      <xdr:col>50</xdr:col>
      <xdr:colOff>165100</xdr:colOff>
      <xdr:row>99</xdr:row>
      <xdr:rowOff>12740</xdr:rowOff>
    </xdr:to>
    <xdr:sp macro="" textlink="">
      <xdr:nvSpPr>
        <xdr:cNvPr id="473" name="楕円 472"/>
        <xdr:cNvSpPr/>
      </xdr:nvSpPr>
      <xdr:spPr>
        <a:xfrm>
          <a:off x="9588500" y="168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3867</xdr:rowOff>
    </xdr:from>
    <xdr:ext cx="534377" cy="259045"/>
    <xdr:sp macro="" textlink="">
      <xdr:nvSpPr>
        <xdr:cNvPr id="474" name="テキスト ボックス 473"/>
        <xdr:cNvSpPr txBox="1"/>
      </xdr:nvSpPr>
      <xdr:spPr>
        <a:xfrm>
          <a:off x="9372111" y="169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86412</xdr:rowOff>
    </xdr:from>
    <xdr:to>
      <xdr:col>46</xdr:col>
      <xdr:colOff>38100</xdr:colOff>
      <xdr:row>99</xdr:row>
      <xdr:rowOff>16562</xdr:rowOff>
    </xdr:to>
    <xdr:sp macro="" textlink="">
      <xdr:nvSpPr>
        <xdr:cNvPr id="475" name="楕円 474"/>
        <xdr:cNvSpPr/>
      </xdr:nvSpPr>
      <xdr:spPr>
        <a:xfrm>
          <a:off x="8699500" y="168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7689</xdr:rowOff>
    </xdr:from>
    <xdr:ext cx="534377" cy="259045"/>
    <xdr:sp macro="" textlink="">
      <xdr:nvSpPr>
        <xdr:cNvPr id="476" name="テキスト ボックス 475"/>
        <xdr:cNvSpPr txBox="1"/>
      </xdr:nvSpPr>
      <xdr:spPr>
        <a:xfrm>
          <a:off x="8483111" y="169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89461</xdr:rowOff>
    </xdr:from>
    <xdr:to>
      <xdr:col>41</xdr:col>
      <xdr:colOff>101600</xdr:colOff>
      <xdr:row>99</xdr:row>
      <xdr:rowOff>19611</xdr:rowOff>
    </xdr:to>
    <xdr:sp macro="" textlink="">
      <xdr:nvSpPr>
        <xdr:cNvPr id="477" name="楕円 476"/>
        <xdr:cNvSpPr/>
      </xdr:nvSpPr>
      <xdr:spPr>
        <a:xfrm>
          <a:off x="7810500" y="168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10738</xdr:rowOff>
    </xdr:from>
    <xdr:ext cx="534377" cy="259045"/>
    <xdr:sp macro="" textlink="">
      <xdr:nvSpPr>
        <xdr:cNvPr id="478" name="テキスト ボックス 477"/>
        <xdr:cNvSpPr txBox="1"/>
      </xdr:nvSpPr>
      <xdr:spPr>
        <a:xfrm>
          <a:off x="7594111" y="169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110206</xdr:rowOff>
    </xdr:from>
    <xdr:to>
      <xdr:col>36</xdr:col>
      <xdr:colOff>165100</xdr:colOff>
      <xdr:row>99</xdr:row>
      <xdr:rowOff>40356</xdr:rowOff>
    </xdr:to>
    <xdr:sp macro="" textlink="">
      <xdr:nvSpPr>
        <xdr:cNvPr id="479" name="楕円 478"/>
        <xdr:cNvSpPr/>
      </xdr:nvSpPr>
      <xdr:spPr>
        <a:xfrm>
          <a:off x="6921500" y="16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31483</xdr:rowOff>
    </xdr:from>
    <xdr:ext cx="534377" cy="259045"/>
    <xdr:sp macro="" textlink="">
      <xdr:nvSpPr>
        <xdr:cNvPr id="480" name="テキスト ボックス 479"/>
        <xdr:cNvSpPr txBox="1"/>
      </xdr:nvSpPr>
      <xdr:spPr>
        <a:xfrm>
          <a:off x="6705111" y="170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5512</xdr:rowOff>
    </xdr:from>
    <xdr:to>
      <xdr:col>85</xdr:col>
      <xdr:colOff>127000</xdr:colOff>
      <xdr:row>37</xdr:row>
      <xdr:rowOff>18496</xdr:rowOff>
    </xdr:to>
    <xdr:cxnSp macro="">
      <xdr:nvCxnSpPr>
        <xdr:cNvPr id="508" name="直線コネクタ 507"/>
        <xdr:cNvCxnSpPr/>
      </xdr:nvCxnSpPr>
      <xdr:spPr>
        <a:xfrm>
          <a:off x="15481300" y="6349162"/>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5512</xdr:rowOff>
    </xdr:from>
    <xdr:to>
      <xdr:col>81</xdr:col>
      <xdr:colOff>50800</xdr:colOff>
      <xdr:row>37</xdr:row>
      <xdr:rowOff>44557</xdr:rowOff>
    </xdr:to>
    <xdr:cxnSp macro="">
      <xdr:nvCxnSpPr>
        <xdr:cNvPr id="511" name="直線コネクタ 510"/>
        <xdr:cNvCxnSpPr/>
      </xdr:nvCxnSpPr>
      <xdr:spPr>
        <a:xfrm flipV="1">
          <a:off x="14592300" y="6349162"/>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42956</xdr:rowOff>
    </xdr:from>
    <xdr:to>
      <xdr:col>76</xdr:col>
      <xdr:colOff>114300</xdr:colOff>
      <xdr:row>37</xdr:row>
      <xdr:rowOff>44557</xdr:rowOff>
    </xdr:to>
    <xdr:cxnSp macro="">
      <xdr:nvCxnSpPr>
        <xdr:cNvPr id="514" name="直線コネクタ 513"/>
        <xdr:cNvCxnSpPr/>
      </xdr:nvCxnSpPr>
      <xdr:spPr>
        <a:xfrm>
          <a:off x="13703300" y="638660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87213</xdr:rowOff>
    </xdr:from>
    <xdr:to>
      <xdr:col>71</xdr:col>
      <xdr:colOff>177800</xdr:colOff>
      <xdr:row>37</xdr:row>
      <xdr:rowOff>42956</xdr:rowOff>
    </xdr:to>
    <xdr:cxnSp macro="">
      <xdr:nvCxnSpPr>
        <xdr:cNvPr id="517" name="直線コネクタ 516"/>
        <xdr:cNvCxnSpPr/>
      </xdr:nvCxnSpPr>
      <xdr:spPr>
        <a:xfrm>
          <a:off x="12814300" y="6259413"/>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139146</xdr:rowOff>
    </xdr:from>
    <xdr:to>
      <xdr:col>85</xdr:col>
      <xdr:colOff>177800</xdr:colOff>
      <xdr:row>37</xdr:row>
      <xdr:rowOff>69296</xdr:rowOff>
    </xdr:to>
    <xdr:sp macro="" textlink="">
      <xdr:nvSpPr>
        <xdr:cNvPr id="527" name="楕円 526"/>
        <xdr:cNvSpPr/>
      </xdr:nvSpPr>
      <xdr:spPr>
        <a:xfrm>
          <a:off x="162687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162023</xdr:rowOff>
    </xdr:from>
    <xdr:ext cx="534377" cy="259045"/>
    <xdr:sp macro="" textlink="">
      <xdr:nvSpPr>
        <xdr:cNvPr id="528" name="消防費該当値テキスト"/>
        <xdr:cNvSpPr txBox="1"/>
      </xdr:nvSpPr>
      <xdr:spPr>
        <a:xfrm>
          <a:off x="16370300" y="61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126162</xdr:rowOff>
    </xdr:from>
    <xdr:to>
      <xdr:col>81</xdr:col>
      <xdr:colOff>101600</xdr:colOff>
      <xdr:row>37</xdr:row>
      <xdr:rowOff>56312</xdr:rowOff>
    </xdr:to>
    <xdr:sp macro="" textlink="">
      <xdr:nvSpPr>
        <xdr:cNvPr id="529" name="楕円 528"/>
        <xdr:cNvSpPr/>
      </xdr:nvSpPr>
      <xdr:spPr>
        <a:xfrm>
          <a:off x="15430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72839</xdr:rowOff>
    </xdr:from>
    <xdr:ext cx="534377" cy="259045"/>
    <xdr:sp macro="" textlink="">
      <xdr:nvSpPr>
        <xdr:cNvPr id="530" name="テキスト ボックス 529"/>
        <xdr:cNvSpPr txBox="1"/>
      </xdr:nvSpPr>
      <xdr:spPr>
        <a:xfrm>
          <a:off x="15214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165207</xdr:rowOff>
    </xdr:from>
    <xdr:to>
      <xdr:col>76</xdr:col>
      <xdr:colOff>165100</xdr:colOff>
      <xdr:row>37</xdr:row>
      <xdr:rowOff>95357</xdr:rowOff>
    </xdr:to>
    <xdr:sp macro="" textlink="">
      <xdr:nvSpPr>
        <xdr:cNvPr id="531" name="楕円 530"/>
        <xdr:cNvSpPr/>
      </xdr:nvSpPr>
      <xdr:spPr>
        <a:xfrm>
          <a:off x="14541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86484</xdr:rowOff>
    </xdr:from>
    <xdr:ext cx="534377" cy="259045"/>
    <xdr:sp macro="" textlink="">
      <xdr:nvSpPr>
        <xdr:cNvPr id="532" name="テキスト ボックス 531"/>
        <xdr:cNvSpPr txBox="1"/>
      </xdr:nvSpPr>
      <xdr:spPr>
        <a:xfrm>
          <a:off x="14325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163606</xdr:rowOff>
    </xdr:from>
    <xdr:to>
      <xdr:col>72</xdr:col>
      <xdr:colOff>38100</xdr:colOff>
      <xdr:row>37</xdr:row>
      <xdr:rowOff>93756</xdr:rowOff>
    </xdr:to>
    <xdr:sp macro="" textlink="">
      <xdr:nvSpPr>
        <xdr:cNvPr id="533" name="楕円 532"/>
        <xdr:cNvSpPr/>
      </xdr:nvSpPr>
      <xdr:spPr>
        <a:xfrm>
          <a:off x="13652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84883</xdr:rowOff>
    </xdr:from>
    <xdr:ext cx="534377" cy="259045"/>
    <xdr:sp macro="" textlink="">
      <xdr:nvSpPr>
        <xdr:cNvPr id="534" name="テキスト ボックス 533"/>
        <xdr:cNvSpPr txBox="1"/>
      </xdr:nvSpPr>
      <xdr:spPr>
        <a:xfrm>
          <a:off x="13436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36413</xdr:rowOff>
    </xdr:from>
    <xdr:to>
      <xdr:col>67</xdr:col>
      <xdr:colOff>101600</xdr:colOff>
      <xdr:row>36</xdr:row>
      <xdr:rowOff>138013</xdr:rowOff>
    </xdr:to>
    <xdr:sp macro="" textlink="">
      <xdr:nvSpPr>
        <xdr:cNvPr id="535" name="楕円 534"/>
        <xdr:cNvSpPr/>
      </xdr:nvSpPr>
      <xdr:spPr>
        <a:xfrm>
          <a:off x="12763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154540</xdr:rowOff>
    </xdr:from>
    <xdr:ext cx="534377" cy="259045"/>
    <xdr:sp macro="" textlink="">
      <xdr:nvSpPr>
        <xdr:cNvPr id="536" name="テキスト ボックス 535"/>
        <xdr:cNvSpPr txBox="1"/>
      </xdr:nvSpPr>
      <xdr:spPr>
        <a:xfrm>
          <a:off x="12547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136982</xdr:rowOff>
    </xdr:from>
    <xdr:to>
      <xdr:col>85</xdr:col>
      <xdr:colOff>127000</xdr:colOff>
      <xdr:row>57</xdr:row>
      <xdr:rowOff>152578</xdr:rowOff>
    </xdr:to>
    <xdr:cxnSp macro="">
      <xdr:nvCxnSpPr>
        <xdr:cNvPr id="566" name="直線コネクタ 565"/>
        <xdr:cNvCxnSpPr/>
      </xdr:nvCxnSpPr>
      <xdr:spPr>
        <a:xfrm flipV="1">
          <a:off x="15481300" y="9738182"/>
          <a:ext cx="838200" cy="1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152578</xdr:rowOff>
    </xdr:from>
    <xdr:to>
      <xdr:col>81</xdr:col>
      <xdr:colOff>50800</xdr:colOff>
      <xdr:row>58</xdr:row>
      <xdr:rowOff>23596</xdr:rowOff>
    </xdr:to>
    <xdr:cxnSp macro="">
      <xdr:nvCxnSpPr>
        <xdr:cNvPr id="569" name="直線コネクタ 568"/>
        <xdr:cNvCxnSpPr/>
      </xdr:nvCxnSpPr>
      <xdr:spPr>
        <a:xfrm flipV="1">
          <a:off x="14592300" y="9925228"/>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23596</xdr:rowOff>
    </xdr:from>
    <xdr:to>
      <xdr:col>76</xdr:col>
      <xdr:colOff>114300</xdr:colOff>
      <xdr:row>58</xdr:row>
      <xdr:rowOff>66243</xdr:rowOff>
    </xdr:to>
    <xdr:cxnSp macro="">
      <xdr:nvCxnSpPr>
        <xdr:cNvPr id="572" name="直線コネクタ 571"/>
        <xdr:cNvCxnSpPr/>
      </xdr:nvCxnSpPr>
      <xdr:spPr>
        <a:xfrm flipV="1">
          <a:off x="13703300" y="9967696"/>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66243</xdr:rowOff>
    </xdr:from>
    <xdr:to>
      <xdr:col>71</xdr:col>
      <xdr:colOff>177800</xdr:colOff>
      <xdr:row>58</xdr:row>
      <xdr:rowOff>125196</xdr:rowOff>
    </xdr:to>
    <xdr:cxnSp macro="">
      <xdr:nvCxnSpPr>
        <xdr:cNvPr id="575" name="直線コネクタ 574"/>
        <xdr:cNvCxnSpPr/>
      </xdr:nvCxnSpPr>
      <xdr:spPr>
        <a:xfrm flipV="1">
          <a:off x="12814300" y="10010343"/>
          <a:ext cx="889000" cy="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86182</xdr:rowOff>
    </xdr:from>
    <xdr:to>
      <xdr:col>85</xdr:col>
      <xdr:colOff>177800</xdr:colOff>
      <xdr:row>57</xdr:row>
      <xdr:rowOff>16332</xdr:rowOff>
    </xdr:to>
    <xdr:sp macro="" textlink="">
      <xdr:nvSpPr>
        <xdr:cNvPr id="585" name="楕円 584"/>
        <xdr:cNvSpPr/>
      </xdr:nvSpPr>
      <xdr:spPr>
        <a:xfrm>
          <a:off x="16268700" y="96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109059</xdr:rowOff>
    </xdr:from>
    <xdr:ext cx="534377" cy="259045"/>
    <xdr:sp macro="" textlink="">
      <xdr:nvSpPr>
        <xdr:cNvPr id="586" name="教育費該当値テキスト"/>
        <xdr:cNvSpPr txBox="1"/>
      </xdr:nvSpPr>
      <xdr:spPr>
        <a:xfrm>
          <a:off x="16370300" y="95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101778</xdr:rowOff>
    </xdr:from>
    <xdr:to>
      <xdr:col>81</xdr:col>
      <xdr:colOff>101600</xdr:colOff>
      <xdr:row>58</xdr:row>
      <xdr:rowOff>31928</xdr:rowOff>
    </xdr:to>
    <xdr:sp macro="" textlink="">
      <xdr:nvSpPr>
        <xdr:cNvPr id="587" name="楕円 586"/>
        <xdr:cNvSpPr/>
      </xdr:nvSpPr>
      <xdr:spPr>
        <a:xfrm>
          <a:off x="15430500" y="9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48455</xdr:rowOff>
    </xdr:from>
    <xdr:ext cx="534377" cy="259045"/>
    <xdr:sp macro="" textlink="">
      <xdr:nvSpPr>
        <xdr:cNvPr id="588" name="テキスト ボックス 587"/>
        <xdr:cNvSpPr txBox="1"/>
      </xdr:nvSpPr>
      <xdr:spPr>
        <a:xfrm>
          <a:off x="15214111" y="964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144246</xdr:rowOff>
    </xdr:from>
    <xdr:to>
      <xdr:col>76</xdr:col>
      <xdr:colOff>165100</xdr:colOff>
      <xdr:row>58</xdr:row>
      <xdr:rowOff>74396</xdr:rowOff>
    </xdr:to>
    <xdr:sp macro="" textlink="">
      <xdr:nvSpPr>
        <xdr:cNvPr id="589" name="楕円 588"/>
        <xdr:cNvSpPr/>
      </xdr:nvSpPr>
      <xdr:spPr>
        <a:xfrm>
          <a:off x="14541500" y="99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65523</xdr:rowOff>
    </xdr:from>
    <xdr:ext cx="534377" cy="259045"/>
    <xdr:sp macro="" textlink="">
      <xdr:nvSpPr>
        <xdr:cNvPr id="590" name="テキスト ボックス 589"/>
        <xdr:cNvSpPr txBox="1"/>
      </xdr:nvSpPr>
      <xdr:spPr>
        <a:xfrm>
          <a:off x="14325111" y="100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15443</xdr:rowOff>
    </xdr:from>
    <xdr:to>
      <xdr:col>72</xdr:col>
      <xdr:colOff>38100</xdr:colOff>
      <xdr:row>58</xdr:row>
      <xdr:rowOff>117043</xdr:rowOff>
    </xdr:to>
    <xdr:sp macro="" textlink="">
      <xdr:nvSpPr>
        <xdr:cNvPr id="591" name="楕円 590"/>
        <xdr:cNvSpPr/>
      </xdr:nvSpPr>
      <xdr:spPr>
        <a:xfrm>
          <a:off x="13652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108170</xdr:rowOff>
    </xdr:from>
    <xdr:ext cx="534377" cy="259045"/>
    <xdr:sp macro="" textlink="">
      <xdr:nvSpPr>
        <xdr:cNvPr id="592" name="テキスト ボックス 591"/>
        <xdr:cNvSpPr txBox="1"/>
      </xdr:nvSpPr>
      <xdr:spPr>
        <a:xfrm>
          <a:off x="13436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74396</xdr:rowOff>
    </xdr:from>
    <xdr:to>
      <xdr:col>67</xdr:col>
      <xdr:colOff>101600</xdr:colOff>
      <xdr:row>59</xdr:row>
      <xdr:rowOff>4546</xdr:rowOff>
    </xdr:to>
    <xdr:sp macro="" textlink="">
      <xdr:nvSpPr>
        <xdr:cNvPr id="593" name="楕円 592"/>
        <xdr:cNvSpPr/>
      </xdr:nvSpPr>
      <xdr:spPr>
        <a:xfrm>
          <a:off x="12763500" y="100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167123</xdr:rowOff>
    </xdr:from>
    <xdr:ext cx="534377" cy="259045"/>
    <xdr:sp macro="" textlink="">
      <xdr:nvSpPr>
        <xdr:cNvPr id="594" name="テキスト ボックス 593"/>
        <xdr:cNvSpPr txBox="1"/>
      </xdr:nvSpPr>
      <xdr:spPr>
        <a:xfrm>
          <a:off x="12547111" y="1011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25705</xdr:rowOff>
    </xdr:from>
    <xdr:to>
      <xdr:col>85</xdr:col>
      <xdr:colOff>127000</xdr:colOff>
      <xdr:row>79</xdr:row>
      <xdr:rowOff>40094</xdr:rowOff>
    </xdr:to>
    <xdr:cxnSp macro="">
      <xdr:nvCxnSpPr>
        <xdr:cNvPr id="623" name="直線コネクタ 622"/>
        <xdr:cNvCxnSpPr/>
      </xdr:nvCxnSpPr>
      <xdr:spPr>
        <a:xfrm flipV="1">
          <a:off x="15481300" y="13570255"/>
          <a:ext cx="8382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40094</xdr:rowOff>
    </xdr:from>
    <xdr:to>
      <xdr:col>81</xdr:col>
      <xdr:colOff>50800</xdr:colOff>
      <xdr:row>79</xdr:row>
      <xdr:rowOff>44450</xdr:rowOff>
    </xdr:to>
    <xdr:cxnSp macro="">
      <xdr:nvCxnSpPr>
        <xdr:cNvPr id="626" name="直線コネクタ 625"/>
        <xdr:cNvCxnSpPr/>
      </xdr:nvCxnSpPr>
      <xdr:spPr>
        <a:xfrm flipV="1">
          <a:off x="14592300" y="1358464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120142</xdr:rowOff>
    </xdr:from>
    <xdr:to>
      <xdr:col>76</xdr:col>
      <xdr:colOff>114300</xdr:colOff>
      <xdr:row>79</xdr:row>
      <xdr:rowOff>44450</xdr:rowOff>
    </xdr:to>
    <xdr:cxnSp macro="">
      <xdr:nvCxnSpPr>
        <xdr:cNvPr id="629" name="直線コネクタ 628"/>
        <xdr:cNvCxnSpPr/>
      </xdr:nvCxnSpPr>
      <xdr:spPr>
        <a:xfrm>
          <a:off x="13703300" y="13493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120142</xdr:rowOff>
    </xdr:from>
    <xdr:to>
      <xdr:col>71</xdr:col>
      <xdr:colOff>177800</xdr:colOff>
      <xdr:row>78</xdr:row>
      <xdr:rowOff>155360</xdr:rowOff>
    </xdr:to>
    <xdr:cxnSp macro="">
      <xdr:nvCxnSpPr>
        <xdr:cNvPr id="632" name="直線コネクタ 631"/>
        <xdr:cNvCxnSpPr/>
      </xdr:nvCxnSpPr>
      <xdr:spPr>
        <a:xfrm flipV="1">
          <a:off x="12814300" y="13493242"/>
          <a:ext cx="8890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34" name="テキスト ボックス 633"/>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146355</xdr:rowOff>
    </xdr:from>
    <xdr:to>
      <xdr:col>85</xdr:col>
      <xdr:colOff>177800</xdr:colOff>
      <xdr:row>79</xdr:row>
      <xdr:rowOff>76505</xdr:rowOff>
    </xdr:to>
    <xdr:sp macro="" textlink="">
      <xdr:nvSpPr>
        <xdr:cNvPr id="642" name="楕円 641"/>
        <xdr:cNvSpPr/>
      </xdr:nvSpPr>
      <xdr:spPr>
        <a:xfrm>
          <a:off x="162687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105732</xdr:rowOff>
    </xdr:from>
    <xdr:ext cx="469744" cy="259045"/>
    <xdr:sp macro="" textlink="">
      <xdr:nvSpPr>
        <xdr:cNvPr id="643" name="災害復旧費該当値テキスト"/>
        <xdr:cNvSpPr txBox="1"/>
      </xdr:nvSpPr>
      <xdr:spPr>
        <a:xfrm>
          <a:off x="16370300" y="133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160744</xdr:rowOff>
    </xdr:from>
    <xdr:to>
      <xdr:col>81</xdr:col>
      <xdr:colOff>101600</xdr:colOff>
      <xdr:row>79</xdr:row>
      <xdr:rowOff>90894</xdr:rowOff>
    </xdr:to>
    <xdr:sp macro="" textlink="">
      <xdr:nvSpPr>
        <xdr:cNvPr id="644" name="楕円 643"/>
        <xdr:cNvSpPr/>
      </xdr:nvSpPr>
      <xdr:spPr>
        <a:xfrm>
          <a:off x="154305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82021</xdr:rowOff>
    </xdr:from>
    <xdr:ext cx="378565" cy="259045"/>
    <xdr:sp macro="" textlink="">
      <xdr:nvSpPr>
        <xdr:cNvPr id="645" name="テキスト ボックス 644"/>
        <xdr:cNvSpPr txBox="1"/>
      </xdr:nvSpPr>
      <xdr:spPr>
        <a:xfrm>
          <a:off x="15292017" y="1362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69342</xdr:rowOff>
    </xdr:from>
    <xdr:to>
      <xdr:col>72</xdr:col>
      <xdr:colOff>38100</xdr:colOff>
      <xdr:row>78</xdr:row>
      <xdr:rowOff>170942</xdr:rowOff>
    </xdr:to>
    <xdr:sp macro="" textlink="">
      <xdr:nvSpPr>
        <xdr:cNvPr id="648" name="楕円 647"/>
        <xdr:cNvSpPr/>
      </xdr:nvSpPr>
      <xdr:spPr>
        <a:xfrm>
          <a:off x="13652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16019</xdr:rowOff>
    </xdr:from>
    <xdr:ext cx="469744" cy="259045"/>
    <xdr:sp macro="" textlink="">
      <xdr:nvSpPr>
        <xdr:cNvPr id="649" name="テキスト ボックス 648"/>
        <xdr:cNvSpPr txBox="1"/>
      </xdr:nvSpPr>
      <xdr:spPr>
        <a:xfrm>
          <a:off x="13468428"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104560</xdr:rowOff>
    </xdr:from>
    <xdr:to>
      <xdr:col>67</xdr:col>
      <xdr:colOff>101600</xdr:colOff>
      <xdr:row>79</xdr:row>
      <xdr:rowOff>34710</xdr:rowOff>
    </xdr:to>
    <xdr:sp macro="" textlink="">
      <xdr:nvSpPr>
        <xdr:cNvPr id="650" name="楕円 649"/>
        <xdr:cNvSpPr/>
      </xdr:nvSpPr>
      <xdr:spPr>
        <a:xfrm>
          <a:off x="12763500" y="134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25837</xdr:rowOff>
    </xdr:from>
    <xdr:ext cx="469744" cy="259045"/>
    <xdr:sp macro="" textlink="">
      <xdr:nvSpPr>
        <xdr:cNvPr id="651" name="テキスト ボックス 650"/>
        <xdr:cNvSpPr txBox="1"/>
      </xdr:nvSpPr>
      <xdr:spPr>
        <a:xfrm>
          <a:off x="12579428" y="135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32386</xdr:rowOff>
    </xdr:from>
    <xdr:to>
      <xdr:col>85</xdr:col>
      <xdr:colOff>127000</xdr:colOff>
      <xdr:row>96</xdr:row>
      <xdr:rowOff>66078</xdr:rowOff>
    </xdr:to>
    <xdr:cxnSp macro="">
      <xdr:nvCxnSpPr>
        <xdr:cNvPr id="680" name="直線コネクタ 679"/>
        <xdr:cNvCxnSpPr/>
      </xdr:nvCxnSpPr>
      <xdr:spPr>
        <a:xfrm flipV="1">
          <a:off x="15481300" y="16491586"/>
          <a:ext cx="838200" cy="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139903</xdr:rowOff>
    </xdr:from>
    <xdr:to>
      <xdr:col>81</xdr:col>
      <xdr:colOff>50800</xdr:colOff>
      <xdr:row>96</xdr:row>
      <xdr:rowOff>66078</xdr:rowOff>
    </xdr:to>
    <xdr:cxnSp macro="">
      <xdr:nvCxnSpPr>
        <xdr:cNvPr id="683" name="直線コネクタ 682"/>
        <xdr:cNvCxnSpPr/>
      </xdr:nvCxnSpPr>
      <xdr:spPr>
        <a:xfrm>
          <a:off x="14592300" y="16427653"/>
          <a:ext cx="8890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139903</xdr:rowOff>
    </xdr:from>
    <xdr:to>
      <xdr:col>76</xdr:col>
      <xdr:colOff>114300</xdr:colOff>
      <xdr:row>95</xdr:row>
      <xdr:rowOff>152185</xdr:rowOff>
    </xdr:to>
    <xdr:cxnSp macro="">
      <xdr:nvCxnSpPr>
        <xdr:cNvPr id="686" name="直線コネクタ 685"/>
        <xdr:cNvCxnSpPr/>
      </xdr:nvCxnSpPr>
      <xdr:spPr>
        <a:xfrm flipV="1">
          <a:off x="13703300" y="16427653"/>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151764</xdr:rowOff>
    </xdr:from>
    <xdr:to>
      <xdr:col>71</xdr:col>
      <xdr:colOff>177800</xdr:colOff>
      <xdr:row>95</xdr:row>
      <xdr:rowOff>152185</xdr:rowOff>
    </xdr:to>
    <xdr:cxnSp macro="">
      <xdr:nvCxnSpPr>
        <xdr:cNvPr id="689" name="直線コネクタ 688"/>
        <xdr:cNvCxnSpPr/>
      </xdr:nvCxnSpPr>
      <xdr:spPr>
        <a:xfrm>
          <a:off x="12814300" y="16439514"/>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153036</xdr:rowOff>
    </xdr:from>
    <xdr:to>
      <xdr:col>85</xdr:col>
      <xdr:colOff>177800</xdr:colOff>
      <xdr:row>96</xdr:row>
      <xdr:rowOff>83186</xdr:rowOff>
    </xdr:to>
    <xdr:sp macro="" textlink="">
      <xdr:nvSpPr>
        <xdr:cNvPr id="699" name="楕円 698"/>
        <xdr:cNvSpPr/>
      </xdr:nvSpPr>
      <xdr:spPr>
        <a:xfrm>
          <a:off x="16268700" y="164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4463</xdr:rowOff>
    </xdr:from>
    <xdr:ext cx="534377" cy="259045"/>
    <xdr:sp macro="" textlink="">
      <xdr:nvSpPr>
        <xdr:cNvPr id="700" name="公債費該当値テキスト"/>
        <xdr:cNvSpPr txBox="1"/>
      </xdr:nvSpPr>
      <xdr:spPr>
        <a:xfrm>
          <a:off x="16370300" y="162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15278</xdr:rowOff>
    </xdr:from>
    <xdr:to>
      <xdr:col>81</xdr:col>
      <xdr:colOff>101600</xdr:colOff>
      <xdr:row>96</xdr:row>
      <xdr:rowOff>116878</xdr:rowOff>
    </xdr:to>
    <xdr:sp macro="" textlink="">
      <xdr:nvSpPr>
        <xdr:cNvPr id="701" name="楕円 700"/>
        <xdr:cNvSpPr/>
      </xdr:nvSpPr>
      <xdr:spPr>
        <a:xfrm>
          <a:off x="15430500" y="16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108005</xdr:rowOff>
    </xdr:from>
    <xdr:ext cx="534377" cy="259045"/>
    <xdr:sp macro="" textlink="">
      <xdr:nvSpPr>
        <xdr:cNvPr id="702" name="テキスト ボックス 701"/>
        <xdr:cNvSpPr txBox="1"/>
      </xdr:nvSpPr>
      <xdr:spPr>
        <a:xfrm>
          <a:off x="15214111" y="165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89103</xdr:rowOff>
    </xdr:from>
    <xdr:to>
      <xdr:col>76</xdr:col>
      <xdr:colOff>165100</xdr:colOff>
      <xdr:row>96</xdr:row>
      <xdr:rowOff>19253</xdr:rowOff>
    </xdr:to>
    <xdr:sp macro="" textlink="">
      <xdr:nvSpPr>
        <xdr:cNvPr id="703" name="楕円 702"/>
        <xdr:cNvSpPr/>
      </xdr:nvSpPr>
      <xdr:spPr>
        <a:xfrm>
          <a:off x="14541500" y="163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35780</xdr:rowOff>
    </xdr:from>
    <xdr:ext cx="534377" cy="259045"/>
    <xdr:sp macro="" textlink="">
      <xdr:nvSpPr>
        <xdr:cNvPr id="704" name="テキスト ボックス 703"/>
        <xdr:cNvSpPr txBox="1"/>
      </xdr:nvSpPr>
      <xdr:spPr>
        <a:xfrm>
          <a:off x="14325111" y="161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101385</xdr:rowOff>
    </xdr:from>
    <xdr:to>
      <xdr:col>72</xdr:col>
      <xdr:colOff>38100</xdr:colOff>
      <xdr:row>96</xdr:row>
      <xdr:rowOff>31535</xdr:rowOff>
    </xdr:to>
    <xdr:sp macro="" textlink="">
      <xdr:nvSpPr>
        <xdr:cNvPr id="705" name="楕円 704"/>
        <xdr:cNvSpPr/>
      </xdr:nvSpPr>
      <xdr:spPr>
        <a:xfrm>
          <a:off x="13652500" y="163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22662</xdr:rowOff>
    </xdr:from>
    <xdr:ext cx="534377" cy="259045"/>
    <xdr:sp macro="" textlink="">
      <xdr:nvSpPr>
        <xdr:cNvPr id="706" name="テキスト ボックス 705"/>
        <xdr:cNvSpPr txBox="1"/>
      </xdr:nvSpPr>
      <xdr:spPr>
        <a:xfrm>
          <a:off x="13436111" y="164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100964</xdr:rowOff>
    </xdr:from>
    <xdr:to>
      <xdr:col>67</xdr:col>
      <xdr:colOff>101600</xdr:colOff>
      <xdr:row>96</xdr:row>
      <xdr:rowOff>31114</xdr:rowOff>
    </xdr:to>
    <xdr:sp macro="" textlink="">
      <xdr:nvSpPr>
        <xdr:cNvPr id="707" name="楕円 706"/>
        <xdr:cNvSpPr/>
      </xdr:nvSpPr>
      <xdr:spPr>
        <a:xfrm>
          <a:off x="12763500" y="163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22241</xdr:rowOff>
    </xdr:from>
    <xdr:ext cx="534377" cy="259045"/>
    <xdr:sp macro="" textlink="">
      <xdr:nvSpPr>
        <xdr:cNvPr id="708" name="テキスト ボックス 707"/>
        <xdr:cNvSpPr txBox="1"/>
      </xdr:nvSpPr>
      <xdr:spPr>
        <a:xfrm>
          <a:off x="12547111" y="164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総務費が住民一人あたり</a:t>
          </a:r>
          <a:r>
            <a:rPr kumimoji="1" lang="en-US" altLang="ja-JP" sz="1300">
              <a:latin typeface="ＭＳ Ｐゴシック" panose="020B0600070205080204" pitchFamily="50" charset="-128"/>
              <a:ea typeface="ＭＳ Ｐゴシック" panose="020B0600070205080204" pitchFamily="50" charset="-128"/>
            </a:rPr>
            <a:t>82,670</a:t>
          </a:r>
          <a:r>
            <a:rPr kumimoji="1" lang="ja-JP" altLang="en-US" sz="1300">
              <a:latin typeface="ＭＳ Ｐゴシック" panose="020B0600070205080204" pitchFamily="50" charset="-128"/>
              <a:ea typeface="ＭＳ Ｐゴシック" panose="020B0600070205080204" pitchFamily="50" charset="-128"/>
            </a:rPr>
            <a:t>円となっている。昨年度から引き続いて類似団体と比較しても高い状況となっており、主な要因は庁舎整備事業の実施によるものである。今後も地域市民センター等の改修整備事業を控えていることから、類似団体を上回る見込みである。また、教育費は住民一人あたり</a:t>
          </a:r>
          <a:r>
            <a:rPr kumimoji="1" lang="en-US" altLang="ja-JP" sz="1300">
              <a:latin typeface="ＭＳ Ｐゴシック" panose="020B0600070205080204" pitchFamily="50" charset="-128"/>
              <a:ea typeface="ＭＳ Ｐゴシック" panose="020B0600070205080204" pitchFamily="50" charset="-128"/>
            </a:rPr>
            <a:t>63,214</a:t>
          </a:r>
          <a:r>
            <a:rPr kumimoji="1" lang="ja-JP" altLang="en-US" sz="1300">
              <a:latin typeface="ＭＳ Ｐゴシック" panose="020B0600070205080204" pitchFamily="50" charset="-128"/>
              <a:ea typeface="ＭＳ Ｐゴシック" panose="020B0600070205080204" pitchFamily="50" charset="-128"/>
            </a:rPr>
            <a:t>円となっており、昨年度からの伸びが顕著である。小中学校の空調・トイレ設備整備などの教育環境整備や体育館の耐震補強工事などの普通建設事業の増加等によるものである。</a:t>
          </a:r>
        </a:p>
        <a:p>
          <a:r>
            <a:rPr kumimoji="1" lang="ja-JP" altLang="en-US" sz="1300">
              <a:latin typeface="ＭＳ Ｐゴシック" panose="020B0600070205080204" pitchFamily="50" charset="-128"/>
              <a:ea typeface="ＭＳ Ｐゴシック" panose="020B0600070205080204" pitchFamily="50" charset="-128"/>
            </a:rPr>
            <a:t>　歳出全体の構成比が最も高い民生費は毎年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％増加しているが、扶助費と特別会計（国民健康保険・後期高齢者医療・介護保険）への繰出金が類似団体と比較しても低い水準であるため、類似団体平均値を下回っている。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年度は、実質収支は黒字となっているが、庁舎整備事業などに伴う財政調整基金の取崩しにより実質単年度収支は前年度に引き続き赤字となっている。</a:t>
          </a: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百万円の取崩しを行ったことにより、目安としている標準財政規模の１割程度を下回っている。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年度より公営企業会計へ移行したことに伴いより効率的な事業運営が可能になった。実質黒字額も増加しており、今後もさらなる経営の安定化や維持管理の効率化、水洗化率の向上の確保が求められる。</a:t>
          </a: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国民健康保険特別会計については、赤字額は生じていないが、加入者の個人所得の減少と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42865094</v>
      </c>
      <c r="BO4" s="410"/>
      <c r="BP4" s="410"/>
      <c r="BQ4" s="410"/>
      <c r="BR4" s="410"/>
      <c r="BS4" s="410"/>
      <c r="BT4" s="410"/>
      <c r="BU4" s="411"/>
      <c r="BV4" s="409">
        <v>42547692</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3.8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41271241</v>
      </c>
      <c r="BO5" s="447"/>
      <c r="BP5" s="447"/>
      <c r="BQ5" s="447"/>
      <c r="BR5" s="447"/>
      <c r="BS5" s="447"/>
      <c r="BT5" s="447"/>
      <c r="BU5" s="448"/>
      <c r="BV5" s="446">
        <v>41319479</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90.9</v>
      </c>
      <c r="CU5" s="444"/>
      <c r="CV5" s="444"/>
      <c r="CW5" s="444"/>
      <c r="CX5" s="444"/>
      <c r="CY5" s="444"/>
      <c r="CZ5" s="444"/>
      <c r="DA5" s="445"/>
      <c r="DB5" s="443">
        <v>87.5</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1593853</v>
      </c>
      <c r="BO6" s="447"/>
      <c r="BP6" s="447"/>
      <c r="BQ6" s="447"/>
      <c r="BR6" s="447"/>
      <c r="BS6" s="447"/>
      <c r="BT6" s="447"/>
      <c r="BU6" s="448"/>
      <c r="BV6" s="446">
        <v>1228213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96.1</v>
      </c>
      <c r="CU6" s="484"/>
      <c r="CV6" s="484"/>
      <c r="CW6" s="484"/>
      <c r="CX6" s="484"/>
      <c r="CY6" s="484"/>
      <c r="CZ6" s="484"/>
      <c r="DA6" s="485"/>
      <c r="DB6" s="483">
        <v>93.3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574178</v>
      </c>
      <c r="BO7" s="447"/>
      <c r="BP7" s="447"/>
      <c r="BQ7" s="447"/>
      <c r="BR7" s="447"/>
      <c r="BS7" s="447"/>
      <c r="BT7" s="447"/>
      <c r="BU7" s="448"/>
      <c r="BV7" s="446">
        <v>299473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24413716</v>
      </c>
      <c r="CU7" s="447"/>
      <c r="CV7" s="447"/>
      <c r="CW7" s="447"/>
      <c r="CX7" s="447"/>
      <c r="CY7" s="447"/>
      <c r="CZ7" s="447"/>
      <c r="DA7" s="448"/>
      <c r="DB7" s="446">
        <v>24375823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1019675</v>
      </c>
      <c r="BO8" s="447"/>
      <c r="BP8" s="447"/>
      <c r="BQ8" s="447"/>
      <c r="BR8" s="447"/>
      <c r="BS8" s="447"/>
      <c r="BT8" s="447"/>
      <c r="BU8" s="448"/>
      <c r="BV8" s="446">
        <v>928740</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0.7</v>
      </c>
      <c r="CU8" s="487"/>
      <c r="CV8" s="487"/>
      <c r="CW8" s="487"/>
      <c r="CX8" s="487"/>
      <c r="CY8" s="487"/>
      <c r="CZ8" s="487"/>
      <c r="DA8" s="488"/>
      <c r="DB8" s="486">
        <v>0.71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90901</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90935</v>
      </c>
      <c r="BO9" s="447"/>
      <c r="BP9" s="447"/>
      <c r="BQ9" s="447"/>
      <c r="BR9" s="447"/>
      <c r="BS9" s="447"/>
      <c r="BT9" s="447"/>
      <c r="BU9" s="448"/>
      <c r="BV9" s="446">
        <v>167083</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13.4</v>
      </c>
      <c r="CU9" s="444"/>
      <c r="CV9" s="444"/>
      <c r="CW9" s="444"/>
      <c r="CX9" s="444"/>
      <c r="CY9" s="444"/>
      <c r="CZ9" s="444"/>
      <c r="DA9" s="445"/>
      <c r="DB9" s="443">
        <v>12.6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92704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464858</v>
      </c>
      <c r="BO10" s="447"/>
      <c r="BP10" s="447"/>
      <c r="BQ10" s="447"/>
      <c r="BR10" s="447"/>
      <c r="BS10" s="447"/>
      <c r="BT10" s="447"/>
      <c r="BU10" s="448"/>
      <c r="BV10" s="446">
        <v>390052</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91410</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708535</v>
      </c>
      <c r="BO12" s="447"/>
      <c r="BP12" s="447"/>
      <c r="BQ12" s="447"/>
      <c r="BR12" s="447"/>
      <c r="BS12" s="447"/>
      <c r="BT12" s="447"/>
      <c r="BU12" s="448"/>
      <c r="BV12" s="446">
        <v>659487</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88469</v>
      </c>
      <c r="S13" s="528"/>
      <c r="T13" s="528"/>
      <c r="U13" s="528"/>
      <c r="V13" s="529"/>
      <c r="W13" s="462" t="s">
        <v>135</v>
      </c>
      <c r="X13" s="463"/>
      <c r="Y13" s="463"/>
      <c r="Z13" s="463"/>
      <c r="AA13" s="463"/>
      <c r="AB13" s="453"/>
      <c r="AC13" s="497">
        <v>1782</v>
      </c>
      <c r="AD13" s="498"/>
      <c r="AE13" s="498"/>
      <c r="AF13" s="498"/>
      <c r="AG13" s="537"/>
      <c r="AH13" s="497">
        <v>1753</v>
      </c>
      <c r="AI13" s="498"/>
      <c r="AJ13" s="498"/>
      <c r="AK13" s="498"/>
      <c r="AL13" s="499"/>
      <c r="AM13" s="475" t="s">
        <v>136</v>
      </c>
      <c r="AN13" s="476"/>
      <c r="AO13" s="476"/>
      <c r="AP13" s="476"/>
      <c r="AQ13" s="476"/>
      <c r="AR13" s="476"/>
      <c r="AS13" s="476"/>
      <c r="AT13" s="477"/>
      <c r="AU13" s="478" t="s">
        <v>122</v>
      </c>
      <c r="AV13" s="479"/>
      <c r="AW13" s="479"/>
      <c r="AX13" s="479"/>
      <c r="AY13" s="480" t="s">
        <v>137</v>
      </c>
      <c r="AZ13" s="481"/>
      <c r="BA13" s="481"/>
      <c r="BB13" s="481"/>
      <c r="BC13" s="481"/>
      <c r="BD13" s="481"/>
      <c r="BE13" s="481"/>
      <c r="BF13" s="481"/>
      <c r="BG13" s="481"/>
      <c r="BH13" s="481"/>
      <c r="BI13" s="481"/>
      <c r="BJ13" s="481"/>
      <c r="BK13" s="481"/>
      <c r="BL13" s="481"/>
      <c r="BM13" s="482"/>
      <c r="BN13" s="446">
        <v>-152742</v>
      </c>
      <c r="BO13" s="447"/>
      <c r="BP13" s="447"/>
      <c r="BQ13" s="447"/>
      <c r="BR13" s="447"/>
      <c r="BS13" s="447"/>
      <c r="BT13" s="447"/>
      <c r="BU13" s="448"/>
      <c r="BV13" s="446">
        <v>-102352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v>
      </c>
      <c r="CU13" s="444"/>
      <c r="CV13" s="444"/>
      <c r="CW13" s="444"/>
      <c r="CX13" s="444"/>
      <c r="CY13" s="444"/>
      <c r="CZ13" s="444"/>
      <c r="DA13" s="445"/>
      <c r="DB13" s="443">
        <v>10.199999999999999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91724</v>
      </c>
      <c r="S14" s="528"/>
      <c r="T14" s="528"/>
      <c r="U14" s="528"/>
      <c r="V14" s="529"/>
      <c r="W14" s="436"/>
      <c r="X14" s="437"/>
      <c r="Y14" s="437"/>
      <c r="Z14" s="437"/>
      <c r="AA14" s="437"/>
      <c r="AB14" s="426"/>
      <c r="AC14" s="530">
        <v>4</v>
      </c>
      <c r="AD14" s="531"/>
      <c r="AE14" s="531"/>
      <c r="AF14" s="531"/>
      <c r="AG14" s="532"/>
      <c r="AH14" s="530">
        <v>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74</v>
      </c>
      <c r="CU14" s="542"/>
      <c r="CV14" s="542"/>
      <c r="CW14" s="542"/>
      <c r="CX14" s="542"/>
      <c r="CY14" s="542"/>
      <c r="CZ14" s="542"/>
      <c r="DA14" s="543"/>
      <c r="DB14" s="541">
        <v>68.8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88988</v>
      </c>
      <c r="S15" s="528"/>
      <c r="T15" s="528"/>
      <c r="U15" s="528"/>
      <c r="V15" s="529"/>
      <c r="W15" s="462" t="s">
        <v>141</v>
      </c>
      <c r="X15" s="463"/>
      <c r="Y15" s="463"/>
      <c r="Z15" s="463"/>
      <c r="AA15" s="463"/>
      <c r="AB15" s="453"/>
      <c r="AC15" s="497">
        <v>18074</v>
      </c>
      <c r="AD15" s="498"/>
      <c r="AE15" s="498"/>
      <c r="AF15" s="498"/>
      <c r="AG15" s="537"/>
      <c r="AH15" s="497">
        <v>18063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13005881</v>
      </c>
      <c r="BO15" s="410"/>
      <c r="BP15" s="410"/>
      <c r="BQ15" s="410"/>
      <c r="BR15" s="410"/>
      <c r="BS15" s="410"/>
      <c r="BT15" s="410"/>
      <c r="BU15" s="411"/>
      <c r="BV15" s="409">
        <v>12281467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40.4</v>
      </c>
      <c r="AD16" s="531"/>
      <c r="AE16" s="531"/>
      <c r="AF16" s="531"/>
      <c r="AG16" s="532"/>
      <c r="AH16" s="530">
        <v>41.1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18357831</v>
      </c>
      <c r="BO16" s="447"/>
      <c r="BP16" s="447"/>
      <c r="BQ16" s="447"/>
      <c r="BR16" s="447"/>
      <c r="BS16" s="447"/>
      <c r="BT16" s="447"/>
      <c r="BU16" s="448"/>
      <c r="BV16" s="446">
        <v>18005448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24900</v>
      </c>
      <c r="AD17" s="498"/>
      <c r="AE17" s="498"/>
      <c r="AF17" s="498"/>
      <c r="AG17" s="537"/>
      <c r="AH17" s="497">
        <v>24108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16672160</v>
      </c>
      <c r="BO17" s="447"/>
      <c r="BP17" s="447"/>
      <c r="BQ17" s="447"/>
      <c r="BR17" s="447"/>
      <c r="BS17" s="447"/>
      <c r="BT17" s="447"/>
      <c r="BU17" s="448"/>
      <c r="BV17" s="446">
        <v>15700254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481.62</v>
      </c>
      <c r="M18" s="559"/>
      <c r="N18" s="559"/>
      <c r="O18" s="559"/>
      <c r="P18" s="559"/>
      <c r="Q18" s="559"/>
      <c r="R18" s="560"/>
      <c r="S18" s="560"/>
      <c r="T18" s="560"/>
      <c r="U18" s="560"/>
      <c r="V18" s="561"/>
      <c r="W18" s="464"/>
      <c r="X18" s="465"/>
      <c r="Y18" s="465"/>
      <c r="Z18" s="465"/>
      <c r="AA18" s="465"/>
      <c r="AB18" s="456"/>
      <c r="AC18" s="562">
        <v>55.6</v>
      </c>
      <c r="AD18" s="563"/>
      <c r="AE18" s="563"/>
      <c r="AF18" s="563"/>
      <c r="AG18" s="564"/>
      <c r="AH18" s="562">
        <v>54.9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22564141</v>
      </c>
      <c r="BO18" s="447"/>
      <c r="BP18" s="447"/>
      <c r="BQ18" s="447"/>
      <c r="BR18" s="447"/>
      <c r="BS18" s="447"/>
      <c r="BT18" s="447"/>
      <c r="BU18" s="448"/>
      <c r="BV18" s="446">
        <v>22151215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189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28006980</v>
      </c>
      <c r="BO19" s="447"/>
      <c r="BP19" s="447"/>
      <c r="BQ19" s="447"/>
      <c r="BR19" s="447"/>
      <c r="BS19" s="447"/>
      <c r="BT19" s="447"/>
      <c r="BU19" s="448"/>
      <c r="BV19" s="446">
        <v>28255834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32366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41679342</v>
      </c>
      <c r="BO23" s="447"/>
      <c r="BP23" s="447"/>
      <c r="BQ23" s="447"/>
      <c r="BR23" s="447"/>
      <c r="BS23" s="447"/>
      <c r="BT23" s="447"/>
      <c r="BU23" s="448"/>
      <c r="BV23" s="446">
        <v>38762192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8100</v>
      </c>
      <c r="R24" s="498"/>
      <c r="S24" s="498"/>
      <c r="T24" s="498"/>
      <c r="U24" s="498"/>
      <c r="V24" s="537"/>
      <c r="W24" s="596"/>
      <c r="X24" s="584"/>
      <c r="Y24" s="585"/>
      <c r="Z24" s="496" t="s">
        <v>165</v>
      </c>
      <c r="AA24" s="476"/>
      <c r="AB24" s="476"/>
      <c r="AC24" s="476"/>
      <c r="AD24" s="476"/>
      <c r="AE24" s="476"/>
      <c r="AF24" s="476"/>
      <c r="AG24" s="477"/>
      <c r="AH24" s="497">
        <v>662</v>
      </c>
      <c r="AI24" s="498"/>
      <c r="AJ24" s="498"/>
      <c r="AK24" s="498"/>
      <c r="AL24" s="537"/>
      <c r="AM24" s="497">
        <v>2068750</v>
      </c>
      <c r="AN24" s="498"/>
      <c r="AO24" s="498"/>
      <c r="AP24" s="498"/>
      <c r="AQ24" s="498"/>
      <c r="AR24" s="537"/>
      <c r="AS24" s="497">
        <v>3125</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17149762</v>
      </c>
      <c r="BO24" s="447"/>
      <c r="BP24" s="447"/>
      <c r="BQ24" s="447"/>
      <c r="BR24" s="447"/>
      <c r="BS24" s="447"/>
      <c r="BT24" s="447"/>
      <c r="BU24" s="448"/>
      <c r="BV24" s="446">
        <v>15644692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7500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3844188</v>
      </c>
      <c r="BO25" s="410"/>
      <c r="BP25" s="410"/>
      <c r="BQ25" s="410"/>
      <c r="BR25" s="410"/>
      <c r="BS25" s="410"/>
      <c r="BT25" s="410"/>
      <c r="BU25" s="411"/>
      <c r="BV25" s="409">
        <v>8264031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7000</v>
      </c>
      <c r="R26" s="498"/>
      <c r="S26" s="498"/>
      <c r="T26" s="498"/>
      <c r="U26" s="498"/>
      <c r="V26" s="537"/>
      <c r="W26" s="596"/>
      <c r="X26" s="584"/>
      <c r="Y26" s="585"/>
      <c r="Z26" s="496" t="s">
        <v>172</v>
      </c>
      <c r="AA26" s="620"/>
      <c r="AB26" s="620"/>
      <c r="AC26" s="620"/>
      <c r="AD26" s="620"/>
      <c r="AE26" s="620"/>
      <c r="AF26" s="620"/>
      <c r="AG26" s="621"/>
      <c r="AH26" s="497">
        <v>22</v>
      </c>
      <c r="AI26" s="498"/>
      <c r="AJ26" s="498"/>
      <c r="AK26" s="498"/>
      <c r="AL26" s="537"/>
      <c r="AM26" s="497">
        <v>64460</v>
      </c>
      <c r="AN26" s="498"/>
      <c r="AO26" s="498"/>
      <c r="AP26" s="498"/>
      <c r="AQ26" s="498"/>
      <c r="AR26" s="537"/>
      <c r="AS26" s="497">
        <v>2930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4500</v>
      </c>
      <c r="R27" s="498"/>
      <c r="S27" s="498"/>
      <c r="T27" s="498"/>
      <c r="U27" s="498"/>
      <c r="V27" s="537"/>
      <c r="W27" s="596"/>
      <c r="X27" s="584"/>
      <c r="Y27" s="585"/>
      <c r="Z27" s="496" t="s">
        <v>175</v>
      </c>
      <c r="AA27" s="476"/>
      <c r="AB27" s="476"/>
      <c r="AC27" s="476"/>
      <c r="AD27" s="476"/>
      <c r="AE27" s="476"/>
      <c r="AF27" s="476"/>
      <c r="AG27" s="477"/>
      <c r="AH27" s="497">
        <v>35</v>
      </c>
      <c r="AI27" s="498"/>
      <c r="AJ27" s="498"/>
      <c r="AK27" s="498"/>
      <c r="AL27" s="537"/>
      <c r="AM27" s="497">
        <v>111623</v>
      </c>
      <c r="AN27" s="498"/>
      <c r="AO27" s="498"/>
      <c r="AP27" s="498"/>
      <c r="AQ27" s="498"/>
      <c r="AR27" s="537"/>
      <c r="AS27" s="497">
        <v>3189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v>1617102</v>
      </c>
      <c r="BO27" s="618"/>
      <c r="BP27" s="618"/>
      <c r="BQ27" s="618"/>
      <c r="BR27" s="618"/>
      <c r="BS27" s="618"/>
      <c r="BT27" s="618"/>
      <c r="BU27" s="619"/>
      <c r="BV27" s="617">
        <v>1617102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3900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2027817</v>
      </c>
      <c r="BO28" s="410"/>
      <c r="BP28" s="410"/>
      <c r="BQ28" s="410"/>
      <c r="BR28" s="410"/>
      <c r="BS28" s="410"/>
      <c r="BT28" s="410"/>
      <c r="BU28" s="411"/>
      <c r="BV28" s="409">
        <v>2271494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25</v>
      </c>
      <c r="M29" s="498"/>
      <c r="N29" s="498"/>
      <c r="O29" s="498"/>
      <c r="P29" s="537"/>
      <c r="Q29" s="497">
        <v>3500</v>
      </c>
      <c r="R29" s="498"/>
      <c r="S29" s="498"/>
      <c r="T29" s="498"/>
      <c r="U29" s="498"/>
      <c r="V29" s="537"/>
      <c r="W29" s="597"/>
      <c r="X29" s="598"/>
      <c r="Y29" s="599"/>
      <c r="Z29" s="496" t="s">
        <v>181</v>
      </c>
      <c r="AA29" s="476"/>
      <c r="AB29" s="476"/>
      <c r="AC29" s="476"/>
      <c r="AD29" s="476"/>
      <c r="AE29" s="476"/>
      <c r="AF29" s="476"/>
      <c r="AG29" s="477"/>
      <c r="AH29" s="497">
        <v>697</v>
      </c>
      <c r="AI29" s="498"/>
      <c r="AJ29" s="498"/>
      <c r="AK29" s="498"/>
      <c r="AL29" s="537"/>
      <c r="AM29" s="497">
        <v>2180373</v>
      </c>
      <c r="AN29" s="498"/>
      <c r="AO29" s="498"/>
      <c r="AP29" s="498"/>
      <c r="AQ29" s="498"/>
      <c r="AR29" s="537"/>
      <c r="AS29" s="497">
        <v>3128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536931</v>
      </c>
      <c r="BO29" s="447"/>
      <c r="BP29" s="447"/>
      <c r="BQ29" s="447"/>
      <c r="BR29" s="447"/>
      <c r="BS29" s="447"/>
      <c r="BT29" s="447"/>
      <c r="BU29" s="448"/>
      <c r="BV29" s="446">
        <v>536931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6220665</v>
      </c>
      <c r="BO30" s="618"/>
      <c r="BP30" s="618"/>
      <c r="BQ30" s="618"/>
      <c r="BR30" s="618"/>
      <c r="BS30" s="618"/>
      <c r="BT30" s="618"/>
      <c r="BU30" s="619"/>
      <c r="BV30" s="617">
        <v>7521606</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甲賀広域行政組合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信楽高原鐵道㈱</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公立甲賀病院（一般会計）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㈱道の駅あいの土山</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野洲川基幹水利施設管理事業特別会計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診療所事業会計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公立甲賀病院（病院事業会計）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㈱土山町緑のふるさと振興会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10</v>
      </c>
      <c r="AN37" s="632"/>
      <c r="AO37" s="633" t="str">
        <f>IF('各会計、関係団体の財政状況及び健全化判断比率'!B34="","",'各会計、関係団体の財政状況及び健全化判断比率'!B34)</f>
        <v>介護老人保健施設事業会計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滋賀県市町村交通災害共済組合</v>
      </c>
      <c r="BZ37" s="633"/>
      <c r="CA37" s="633"/>
      <c r="CB37" s="633"/>
      <c r="CC37" s="633"/>
      <c r="CD37" s="633"/>
      <c r="CE37" s="633"/>
      <c r="CF37" s="633"/>
      <c r="CG37" s="633"/>
      <c r="CH37" s="633"/>
      <c r="CI37" s="633"/>
      <c r="CJ37" s="633"/>
      <c r="CK37" s="633"/>
      <c r="CL37" s="633"/>
      <c r="CM37" s="633"/>
      <c r="CN37" s="193"/>
      <c r="CO37" s="632">
        <f t="shared" si="3"/>
        <v>24</v>
      </c>
      <c r="CP37" s="632"/>
      <c r="CQ37" s="633" t="str">
        <f>IF('各会計、関係団体の財政状況及び健全化判断比率'!BS10="","",'各会計、関係団体の財政状況及び健全化判断比率'!BS10)</f>
        <v>㈱グリーンサポートこうか</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f t="shared" si="0"/>
        <v>11</v>
      </c>
      <c r="AN38" s="632"/>
      <c r="AO38" s="633" t="str">
        <f>IF('各会計、関係団体の財政状況及び健全化判断比率'!B35="","",'各会計、関係団体の財政状況及び健全化判断比率'!B35)</f>
        <v>下水道事業会計</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滋賀県市町村職員研修センター</v>
      </c>
      <c r="BZ38" s="633"/>
      <c r="CA38" s="633"/>
      <c r="CB38" s="633"/>
      <c r="CC38" s="633"/>
      <c r="CD38" s="633"/>
      <c r="CE38" s="633"/>
      <c r="CF38" s="633"/>
      <c r="CG38" s="633"/>
      <c r="CH38" s="633"/>
      <c r="CI38" s="633"/>
      <c r="CJ38" s="633"/>
      <c r="CK38" s="633"/>
      <c r="CL38" s="633"/>
      <c r="CM38" s="633"/>
      <c r="CN38" s="193"/>
      <c r="CO38" s="632">
        <f t="shared" si="3"/>
        <v>25</v>
      </c>
      <c r="CP38" s="632"/>
      <c r="CQ38" s="633" t="str">
        <f>IF('各会計、関係団体の財政状況及び健全化判断比率'!BS11="","",'各会計、関係団体の財政状況及び健全化判断比率'!BS11)</f>
        <v>（財）あいの土山文化体育振興会</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滋賀県市町村職員退職手当組合</v>
      </c>
      <c r="BZ39" s="633"/>
      <c r="CA39" s="633"/>
      <c r="CB39" s="633"/>
      <c r="CC39" s="633"/>
      <c r="CD39" s="633"/>
      <c r="CE39" s="633"/>
      <c r="CF39" s="633"/>
      <c r="CG39" s="633"/>
      <c r="CH39" s="633"/>
      <c r="CI39" s="633"/>
      <c r="CJ39" s="633"/>
      <c r="CK39" s="633"/>
      <c r="CL39" s="633"/>
      <c r="CM39" s="633"/>
      <c r="CN39" s="193"/>
      <c r="CO39" s="632">
        <f t="shared" si="3"/>
        <v>26</v>
      </c>
      <c r="CP39" s="632"/>
      <c r="CQ39" s="633" t="str">
        <f>IF('各会計、関係団体の財政状況及び健全化判断比率'!BS12="","",'各会計、関係団体の財政状況及び健全化判断比率'!BS12)</f>
        <v>（財）甲賀創健文化振興事業団</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滋賀県後期高齢者医療広域連合（一般会計）</v>
      </c>
      <c r="BZ40" s="633"/>
      <c r="CA40" s="633"/>
      <c r="CB40" s="633"/>
      <c r="CC40" s="633"/>
      <c r="CD40" s="633"/>
      <c r="CE40" s="633"/>
      <c r="CF40" s="633"/>
      <c r="CG40" s="633"/>
      <c r="CH40" s="633"/>
      <c r="CI40" s="633"/>
      <c r="CJ40" s="633"/>
      <c r="CK40" s="633"/>
      <c r="CL40" s="633"/>
      <c r="CM40" s="633"/>
      <c r="CN40" s="193"/>
      <c r="CO40" s="632">
        <f t="shared" si="3"/>
        <v>27</v>
      </c>
      <c r="CP40" s="632"/>
      <c r="CQ40" s="633" t="str">
        <f>IF('各会計、関係団体の財政状況及び健全化判断比率'!BS13="","",'各会計、関係団体の財政状況及び健全化判断比率'!BS13)</f>
        <v>㈱あいコムこうか</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滋賀県後期高齢者医療広域連合（後期高齢者特別会計）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滋賀県市町村議会議員公務災害補償等組合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Q6mlD3FvLiMA0/ad5IJDZX4KiATjLPF0V3nfLabQAHgRQzNqCqRziQagnEQEat6fK8tf5kbdY0/QBbHdwmjKQ==" saltValue="B0TmTG/NRTXFxRLeKPOZ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v>10.75</v>
      </c>
      <c r="G34" s="33">
        <v>11.96</v>
      </c>
      <c r="H34" s="33">
        <v>12.6</v>
      </c>
      <c r="I34" s="33">
        <v>14.48</v>
      </c>
      <c r="J34" s="34">
        <v>15.52</v>
      </c>
      <c r="K34" s="22"/>
      <c r="L34" s="22"/>
      <c r="M34" s="22"/>
      <c r="N34" s="22"/>
      <c r="O34" s="22"/>
      <c r="P34" s="22"/>
    </row>
    <row r="35" spans="1:16" ht="39" customHeight="1" x14ac:dyDescent="0.15">
      <c r="A35" s="22"/>
      <c r="B35" s="35"/>
      <c r="C35" s="1218" t="s">
        <v>565</v>
      </c>
      <c r="D35" s="1219"/>
      <c r="E35" s="1220"/>
      <c r="F35" s="36">
        <v>2.56</v>
      </c>
      <c r="G35" s="37">
        <v>3.06</v>
      </c>
      <c r="H35" s="37">
        <v>3.07</v>
      </c>
      <c r="I35" s="37">
        <v>3.8</v>
      </c>
      <c r="J35" s="38">
        <v>4.17</v>
      </c>
      <c r="K35" s="22"/>
      <c r="L35" s="22"/>
      <c r="M35" s="22"/>
      <c r="N35" s="22"/>
      <c r="O35" s="22"/>
      <c r="P35" s="22"/>
    </row>
    <row r="36" spans="1:16" ht="39" customHeight="1" x14ac:dyDescent="0.15">
      <c r="A36" s="22"/>
      <c r="B36" s="35"/>
      <c r="C36" s="1218" t="s">
        <v>566</v>
      </c>
      <c r="D36" s="1219"/>
      <c r="E36" s="1220"/>
      <c r="F36" s="36" t="s">
        <v>514</v>
      </c>
      <c r="G36" s="37" t="s">
        <v>514</v>
      </c>
      <c r="H36" s="37" t="s">
        <v>514</v>
      </c>
      <c r="I36" s="37">
        <v>1.89</v>
      </c>
      <c r="J36" s="38">
        <v>2.7</v>
      </c>
      <c r="K36" s="22"/>
      <c r="L36" s="22"/>
      <c r="M36" s="22"/>
      <c r="N36" s="22"/>
      <c r="O36" s="22"/>
      <c r="P36" s="22"/>
    </row>
    <row r="37" spans="1:16" ht="39" customHeight="1" x14ac:dyDescent="0.15">
      <c r="A37" s="22"/>
      <c r="B37" s="35"/>
      <c r="C37" s="1218" t="s">
        <v>567</v>
      </c>
      <c r="D37" s="1219"/>
      <c r="E37" s="1220"/>
      <c r="F37" s="36">
        <v>3.92</v>
      </c>
      <c r="G37" s="37">
        <v>4</v>
      </c>
      <c r="H37" s="37">
        <v>1.48</v>
      </c>
      <c r="I37" s="37">
        <v>1.22</v>
      </c>
      <c r="J37" s="38">
        <v>1.81</v>
      </c>
      <c r="K37" s="22"/>
      <c r="L37" s="22"/>
      <c r="M37" s="22"/>
      <c r="N37" s="22"/>
      <c r="O37" s="22"/>
      <c r="P37" s="22"/>
    </row>
    <row r="38" spans="1:16" ht="39" customHeight="1" x14ac:dyDescent="0.15">
      <c r="A38" s="22"/>
      <c r="B38" s="35"/>
      <c r="C38" s="1218" t="s">
        <v>568</v>
      </c>
      <c r="D38" s="1219"/>
      <c r="E38" s="1220"/>
      <c r="F38" s="36">
        <v>1.88</v>
      </c>
      <c r="G38" s="37">
        <v>1.72</v>
      </c>
      <c r="H38" s="37">
        <v>1.6</v>
      </c>
      <c r="I38" s="37">
        <v>1.32</v>
      </c>
      <c r="J38" s="38">
        <v>0.98</v>
      </c>
      <c r="K38" s="22"/>
      <c r="L38" s="22"/>
      <c r="M38" s="22"/>
      <c r="N38" s="22"/>
      <c r="O38" s="22"/>
      <c r="P38" s="22"/>
    </row>
    <row r="39" spans="1:16" ht="39" customHeight="1" x14ac:dyDescent="0.15">
      <c r="A39" s="22"/>
      <c r="B39" s="35"/>
      <c r="C39" s="1218" t="s">
        <v>569</v>
      </c>
      <c r="D39" s="1219"/>
      <c r="E39" s="1220"/>
      <c r="F39" s="36">
        <v>0.37</v>
      </c>
      <c r="G39" s="37">
        <v>0.53</v>
      </c>
      <c r="H39" s="37">
        <v>0.68</v>
      </c>
      <c r="I39" s="37">
        <v>0.75</v>
      </c>
      <c r="J39" s="38">
        <v>0.77</v>
      </c>
      <c r="K39" s="22"/>
      <c r="L39" s="22"/>
      <c r="M39" s="22"/>
      <c r="N39" s="22"/>
      <c r="O39" s="22"/>
      <c r="P39" s="22"/>
    </row>
    <row r="40" spans="1:16" ht="39" customHeight="1" x14ac:dyDescent="0.15">
      <c r="A40" s="22"/>
      <c r="B40" s="35"/>
      <c r="C40" s="1218" t="s">
        <v>570</v>
      </c>
      <c r="D40" s="1219"/>
      <c r="E40" s="1220"/>
      <c r="F40" s="36">
        <v>0.34</v>
      </c>
      <c r="G40" s="37">
        <v>0.43</v>
      </c>
      <c r="H40" s="37">
        <v>0.53</v>
      </c>
      <c r="I40" s="37">
        <v>0.64</v>
      </c>
      <c r="J40" s="38">
        <v>0.66</v>
      </c>
      <c r="K40" s="22"/>
      <c r="L40" s="22"/>
      <c r="M40" s="22"/>
      <c r="N40" s="22"/>
      <c r="O40" s="22"/>
      <c r="P40" s="22"/>
    </row>
    <row r="41" spans="1:16" ht="39" customHeight="1" x14ac:dyDescent="0.15">
      <c r="A41" s="22"/>
      <c r="B41" s="35"/>
      <c r="C41" s="1218" t="s">
        <v>571</v>
      </c>
      <c r="D41" s="1219"/>
      <c r="E41" s="1220"/>
      <c r="F41" s="36">
        <v>0.42</v>
      </c>
      <c r="G41" s="37">
        <v>0.05</v>
      </c>
      <c r="H41" s="37">
        <v>0.57999999999999996</v>
      </c>
      <c r="I41" s="37">
        <v>1.36</v>
      </c>
      <c r="J41" s="38">
        <v>0.52</v>
      </c>
      <c r="K41" s="22"/>
      <c r="L41" s="22"/>
      <c r="M41" s="22"/>
      <c r="N41" s="22"/>
      <c r="O41" s="22"/>
      <c r="P41" s="22"/>
    </row>
    <row r="42" spans="1:16" ht="39" customHeight="1" x14ac:dyDescent="0.15">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0.5</v>
      </c>
      <c r="G43" s="42">
        <v>0.22</v>
      </c>
      <c r="H43" s="42">
        <v>0.75</v>
      </c>
      <c r="I43" s="42">
        <v>0.09</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8gki3WpXjEPiY81n27Q+MN62t7B47GMMXk4g3SsU2hAk1Zf6H8cuDO0VUNefGSyzMjczG/kVS6aCRkipi6B4w==" saltValue="O9l4QeJG3buYC4dyKCO7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3871</v>
      </c>
      <c r="L45" s="60">
        <v>3826</v>
      </c>
      <c r="M45" s="60">
        <v>3667</v>
      </c>
      <c r="N45" s="60">
        <v>3558</v>
      </c>
      <c r="O45" s="61">
        <v>3789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1774</v>
      </c>
      <c r="L48" s="64">
        <v>1813</v>
      </c>
      <c r="M48" s="64">
        <v>1940</v>
      </c>
      <c r="N48" s="64">
        <v>1821</v>
      </c>
      <c r="O48" s="65">
        <v>1795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411</v>
      </c>
      <c r="L49" s="64">
        <v>607</v>
      </c>
      <c r="M49" s="64">
        <v>600</v>
      </c>
      <c r="N49" s="64">
        <v>667</v>
      </c>
      <c r="O49" s="65">
        <v>652</v>
      </c>
      <c r="P49" s="48"/>
      <c r="Q49" s="48"/>
      <c r="R49" s="48"/>
      <c r="S49" s="48"/>
      <c r="T49" s="48"/>
      <c r="U49" s="48"/>
    </row>
    <row r="50" spans="1:21" ht="30.75" customHeight="1" x14ac:dyDescent="0.15">
      <c r="A50" s="48"/>
      <c r="B50" s="1236"/>
      <c r="C50" s="1237"/>
      <c r="D50" s="62"/>
      <c r="E50" s="1228" t="s">
        <v>17</v>
      </c>
      <c r="F50" s="1228"/>
      <c r="G50" s="1228"/>
      <c r="H50" s="1228"/>
      <c r="I50" s="1228"/>
      <c r="J50" s="1229"/>
      <c r="K50" s="63">
        <v>60</v>
      </c>
      <c r="L50" s="64">
        <v>56</v>
      </c>
      <c r="M50" s="64">
        <v>58</v>
      </c>
      <c r="N50" s="64">
        <v>33</v>
      </c>
      <c r="O50" s="65">
        <v>27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3889</v>
      </c>
      <c r="L52" s="64">
        <v>4146</v>
      </c>
      <c r="M52" s="64">
        <v>4109</v>
      </c>
      <c r="N52" s="64">
        <v>4100</v>
      </c>
      <c r="O52" s="65">
        <v>4273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2227</v>
      </c>
      <c r="L53" s="69">
        <v>2156</v>
      </c>
      <c r="M53" s="69">
        <v>2156</v>
      </c>
      <c r="N53" s="69">
        <v>1979</v>
      </c>
      <c r="O53" s="70">
        <v>1990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PvOP4JqtxcNa9MDu1v025KoFJHNnMLmnQ4oCUmH11BNGZIvsZVaZighI7DtgzHvfWOxVYLAVCcM1S2sAVHbqg==" saltValue="pLUqaXFG5ur6D6mI+890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42" t="s">
        <v>24</v>
      </c>
      <c r="C41" s="1243"/>
      <c r="D41" s="81"/>
      <c r="E41" s="1248" t="s">
        <v>25</v>
      </c>
      <c r="F41" s="1248"/>
      <c r="G41" s="1248"/>
      <c r="H41" s="1249"/>
      <c r="I41" s="82">
        <v>35624</v>
      </c>
      <c r="J41" s="83">
        <v>34986</v>
      </c>
      <c r="K41" s="83">
        <v>34518</v>
      </c>
      <c r="L41" s="83">
        <v>38762</v>
      </c>
      <c r="M41" s="84">
        <v>41679</v>
      </c>
    </row>
    <row r="42" spans="2:13" ht="27.75" customHeight="1" x14ac:dyDescent="0.15">
      <c r="B42" s="1244"/>
      <c r="C42" s="1245"/>
      <c r="D42" s="85"/>
      <c r="E42" s="1250" t="s">
        <v>26</v>
      </c>
      <c r="F42" s="1250"/>
      <c r="G42" s="1250"/>
      <c r="H42" s="1251"/>
      <c r="I42" s="86">
        <v>230</v>
      </c>
      <c r="J42" s="87">
        <v>175</v>
      </c>
      <c r="K42" s="87">
        <v>112</v>
      </c>
      <c r="L42" s="87">
        <v>82</v>
      </c>
      <c r="M42" s="88">
        <v>43</v>
      </c>
    </row>
    <row r="43" spans="2:13" ht="27.75" customHeight="1" x14ac:dyDescent="0.15">
      <c r="B43" s="1244"/>
      <c r="C43" s="1245"/>
      <c r="D43" s="85"/>
      <c r="E43" s="1250" t="s">
        <v>27</v>
      </c>
      <c r="F43" s="1250"/>
      <c r="G43" s="1250"/>
      <c r="H43" s="1251"/>
      <c r="I43" s="86">
        <v>20897</v>
      </c>
      <c r="J43" s="87">
        <v>21060</v>
      </c>
      <c r="K43" s="87">
        <v>21350</v>
      </c>
      <c r="L43" s="87">
        <v>20595</v>
      </c>
      <c r="M43" s="88">
        <v>19623</v>
      </c>
    </row>
    <row r="44" spans="2:13" ht="27.75" customHeight="1" x14ac:dyDescent="0.15">
      <c r="B44" s="1244"/>
      <c r="C44" s="1245"/>
      <c r="D44" s="85"/>
      <c r="E44" s="1250" t="s">
        <v>28</v>
      </c>
      <c r="F44" s="1250"/>
      <c r="G44" s="1250"/>
      <c r="H44" s="1251"/>
      <c r="I44" s="86">
        <v>6502</v>
      </c>
      <c r="J44" s="87">
        <v>6300</v>
      </c>
      <c r="K44" s="87">
        <v>5717</v>
      </c>
      <c r="L44" s="87">
        <v>5187</v>
      </c>
      <c r="M44" s="88">
        <v>4701</v>
      </c>
    </row>
    <row r="45" spans="2:13" ht="27.75" customHeight="1" x14ac:dyDescent="0.15">
      <c r="B45" s="1244"/>
      <c r="C45" s="1245"/>
      <c r="D45" s="85"/>
      <c r="E45" s="1250" t="s">
        <v>29</v>
      </c>
      <c r="F45" s="1250"/>
      <c r="G45" s="1250"/>
      <c r="H45" s="1251"/>
      <c r="I45" s="86">
        <v>6904</v>
      </c>
      <c r="J45" s="87">
        <v>6543</v>
      </c>
      <c r="K45" s="87">
        <v>6200</v>
      </c>
      <c r="L45" s="87">
        <v>6289</v>
      </c>
      <c r="M45" s="88">
        <v>6427</v>
      </c>
    </row>
    <row r="46" spans="2:13" ht="27.75" customHeight="1" x14ac:dyDescent="0.15">
      <c r="B46" s="1244"/>
      <c r="C46" s="1245"/>
      <c r="D46" s="89"/>
      <c r="E46" s="1250" t="s">
        <v>30</v>
      </c>
      <c r="F46" s="1250"/>
      <c r="G46" s="1250"/>
      <c r="H46" s="1251"/>
      <c r="I46" s="86">
        <v>0</v>
      </c>
      <c r="J46" s="87">
        <v>3</v>
      </c>
      <c r="K46" s="87">
        <v>0</v>
      </c>
      <c r="L46" s="87" t="s">
        <v>514</v>
      </c>
      <c r="M46" s="88" t="s">
        <v>514</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7883</v>
      </c>
      <c r="J50" s="87">
        <v>7744</v>
      </c>
      <c r="K50" s="87">
        <v>7426</v>
      </c>
      <c r="L50" s="87">
        <v>7161</v>
      </c>
      <c r="M50" s="88">
        <v>6508</v>
      </c>
    </row>
    <row r="51" spans="2:13" ht="27.75" customHeight="1" x14ac:dyDescent="0.15">
      <c r="B51" s="1244"/>
      <c r="C51" s="1245"/>
      <c r="D51" s="85"/>
      <c r="E51" s="1250" t="s">
        <v>36</v>
      </c>
      <c r="F51" s="1250"/>
      <c r="G51" s="1250"/>
      <c r="H51" s="1251"/>
      <c r="I51" s="86">
        <v>231</v>
      </c>
      <c r="J51" s="87">
        <v>228</v>
      </c>
      <c r="K51" s="87">
        <v>245</v>
      </c>
      <c r="L51" s="87">
        <v>162</v>
      </c>
      <c r="M51" s="88">
        <v>161</v>
      </c>
    </row>
    <row r="52" spans="2:13" ht="27.75" customHeight="1" x14ac:dyDescent="0.15">
      <c r="B52" s="1246"/>
      <c r="C52" s="1247"/>
      <c r="D52" s="85"/>
      <c r="E52" s="1250" t="s">
        <v>37</v>
      </c>
      <c r="F52" s="1250"/>
      <c r="G52" s="1250"/>
      <c r="H52" s="1251"/>
      <c r="I52" s="86">
        <v>48364</v>
      </c>
      <c r="J52" s="87">
        <v>47784</v>
      </c>
      <c r="K52" s="87">
        <v>47709</v>
      </c>
      <c r="L52" s="87">
        <v>49629</v>
      </c>
      <c r="M52" s="88">
        <v>50863</v>
      </c>
    </row>
    <row r="53" spans="2:13" ht="27.75" customHeight="1" thickBot="1" x14ac:dyDescent="0.2">
      <c r="B53" s="1257" t="s">
        <v>38</v>
      </c>
      <c r="C53" s="1258"/>
      <c r="D53" s="92"/>
      <c r="E53" s="1259" t="s">
        <v>39</v>
      </c>
      <c r="F53" s="1259"/>
      <c r="G53" s="1259"/>
      <c r="H53" s="1260"/>
      <c r="I53" s="93">
        <v>13679</v>
      </c>
      <c r="J53" s="94">
        <v>13310</v>
      </c>
      <c r="K53" s="94">
        <v>12518</v>
      </c>
      <c r="L53" s="94">
        <v>13963</v>
      </c>
      <c r="M53" s="95">
        <v>14942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6EdR6yI5kS6Bi5hOOxhaCZpuMBJXKv7a3W/PLguywftpdpLD7ooYTwKoKPgsLAcr9d0GbtpsmE1q11nZCuRGA==" saltValue="UwxbwKTqZlZr/NkB0qS7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2541</v>
      </c>
      <c r="G55" s="107">
        <v>2271</v>
      </c>
      <c r="H55" s="108">
        <v>2028</v>
      </c>
    </row>
    <row r="56" spans="2:8" ht="52.5" customHeight="1" x14ac:dyDescent="0.15">
      <c r="B56" s="109"/>
      <c r="C56" s="1271" t="s">
        <v>43</v>
      </c>
      <c r="D56" s="1271"/>
      <c r="E56" s="1272"/>
      <c r="F56" s="110">
        <v>537</v>
      </c>
      <c r="G56" s="110">
        <v>537</v>
      </c>
      <c r="H56" s="111">
        <v>537</v>
      </c>
    </row>
    <row r="57" spans="2:8" ht="53.25" customHeight="1" x14ac:dyDescent="0.15">
      <c r="B57" s="109"/>
      <c r="C57" s="1273" t="s">
        <v>44</v>
      </c>
      <c r="D57" s="1273"/>
      <c r="E57" s="1274"/>
      <c r="F57" s="112">
        <v>7580</v>
      </c>
      <c r="G57" s="112">
        <v>7522</v>
      </c>
      <c r="H57" s="113">
        <v>6221</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10658</v>
      </c>
      <c r="G63" s="121">
        <v>10330</v>
      </c>
      <c r="H63" s="122">
        <v>8785</v>
      </c>
    </row>
    <row r="64" spans="2:8" ht="15" customHeight="1" x14ac:dyDescent="0.15"/>
    <row r="65" ht="0" hidden="1" customHeight="1" x14ac:dyDescent="0.15"/>
    <row r="66" ht="0" hidden="1" customHeight="1" x14ac:dyDescent="0.15"/>
  </sheetData>
  <sheetProtection algorithmName="SHA-512" hashValue="bmX5cAJTt/FbvKgBs2qMo/3wix7SSD8AzilUAOc9AJpGLwC4Et4Bb986lKKJNYFbZzH9/nBxUui4msOLs+8yQw==" saltValue="oyi1LLotaWPOYCTvuxqJ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578</v>
      </c>
      <c r="AO51" s="1280"/>
      <c r="AP51" s="1280"/>
      <c r="AQ51" s="1280"/>
      <c r="AR51" s="1280"/>
      <c r="AS51" s="1280"/>
      <c r="AT51" s="1280"/>
      <c r="AU51" s="1280"/>
      <c r="AV51" s="1280"/>
      <c r="AW51" s="1280"/>
      <c r="AX51" s="1280"/>
      <c r="AY51" s="1280"/>
      <c r="AZ51" s="1280"/>
      <c r="BA51" s="1280"/>
      <c r="BB51" s="1280" t="s">
        <v>579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60.7</v>
      </c>
      <c r="CG51" s="1277"/>
      <c r="CH51" s="1277"/>
      <c r="CI51" s="1277"/>
      <c r="CJ51" s="1277"/>
      <c r="CK51" s="1277"/>
      <c r="CL51" s="1277"/>
      <c r="CM51" s="1277"/>
      <c r="CN51" s="1277">
        <v>68.8</v>
      </c>
      <c r="CO51" s="1277"/>
      <c r="CP51" s="1277"/>
      <c r="CQ51" s="1277"/>
      <c r="CR51" s="1277"/>
      <c r="CS51" s="1277"/>
      <c r="CT51" s="1277"/>
      <c r="CU51" s="1277"/>
      <c r="CV51" s="1277">
        <v>74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v>
      </c>
      <c r="CG53" s="1277"/>
      <c r="CH53" s="1277"/>
      <c r="CI53" s="1277"/>
      <c r="CJ53" s="1277"/>
      <c r="CK53" s="1277"/>
      <c r="CL53" s="1277"/>
      <c r="CM53" s="1277"/>
      <c r="CN53" s="1277">
        <v>52.3</v>
      </c>
      <c r="CO53" s="1277"/>
      <c r="CP53" s="1277"/>
      <c r="CQ53" s="1277"/>
      <c r="CR53" s="1277"/>
      <c r="CS53" s="1277"/>
      <c r="CT53" s="1277"/>
      <c r="CU53" s="1277"/>
      <c r="CV53" s="1277">
        <v>54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581</v>
      </c>
      <c r="AO55" s="1281"/>
      <c r="AP55" s="1281"/>
      <c r="AQ55" s="1281"/>
      <c r="AR55" s="1281"/>
      <c r="AS55" s="1281"/>
      <c r="AT55" s="1281"/>
      <c r="AU55" s="1281"/>
      <c r="AV55" s="1281"/>
      <c r="AW55" s="1281"/>
      <c r="AX55" s="1281"/>
      <c r="AY55" s="1281"/>
      <c r="AZ55" s="1281"/>
      <c r="BA55" s="1281"/>
      <c r="BB55" s="1280" t="s">
        <v>582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578</v>
      </c>
      <c r="AO73" s="1280"/>
      <c r="AP73" s="1280"/>
      <c r="AQ73" s="1280"/>
      <c r="AR73" s="1280"/>
      <c r="AS73" s="1280"/>
      <c r="AT73" s="1280"/>
      <c r="AU73" s="1280"/>
      <c r="AV73" s="1280"/>
      <c r="AW73" s="1280"/>
      <c r="AX73" s="1280"/>
      <c r="AY73" s="1280"/>
      <c r="AZ73" s="1280"/>
      <c r="BA73" s="1280"/>
      <c r="BB73" s="1280" t="s">
        <v>582</v>
      </c>
      <c r="BC73" s="1280"/>
      <c r="BD73" s="1280"/>
      <c r="BE73" s="1280"/>
      <c r="BF73" s="1280"/>
      <c r="BG73" s="1280"/>
      <c r="BH73" s="1280"/>
      <c r="BI73" s="1280"/>
      <c r="BJ73" s="1280"/>
      <c r="BK73" s="1280"/>
      <c r="BL73" s="1280"/>
      <c r="BM73" s="1280"/>
      <c r="BN73" s="1280"/>
      <c r="BO73" s="1280"/>
      <c r="BP73" s="1277">
        <v>66</v>
      </c>
      <c r="BQ73" s="1277"/>
      <c r="BR73" s="1277"/>
      <c r="BS73" s="1277"/>
      <c r="BT73" s="1277"/>
      <c r="BU73" s="1277"/>
      <c r="BV73" s="1277"/>
      <c r="BW73" s="1277"/>
      <c r="BX73" s="1277">
        <v>65.7</v>
      </c>
      <c r="BY73" s="1277"/>
      <c r="BZ73" s="1277"/>
      <c r="CA73" s="1277"/>
      <c r="CB73" s="1277"/>
      <c r="CC73" s="1277"/>
      <c r="CD73" s="1277"/>
      <c r="CE73" s="1277"/>
      <c r="CF73" s="1277">
        <v>60.7</v>
      </c>
      <c r="CG73" s="1277"/>
      <c r="CH73" s="1277"/>
      <c r="CI73" s="1277"/>
      <c r="CJ73" s="1277"/>
      <c r="CK73" s="1277"/>
      <c r="CL73" s="1277"/>
      <c r="CM73" s="1277"/>
      <c r="CN73" s="1277">
        <v>68.8</v>
      </c>
      <c r="CO73" s="1277"/>
      <c r="CP73" s="1277"/>
      <c r="CQ73" s="1277"/>
      <c r="CR73" s="1277"/>
      <c r="CS73" s="1277"/>
      <c r="CT73" s="1277"/>
      <c r="CU73" s="1277"/>
      <c r="CV73" s="1277">
        <v>74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584</v>
      </c>
      <c r="BC75" s="1280"/>
      <c r="BD75" s="1280"/>
      <c r="BE75" s="1280"/>
      <c r="BF75" s="1280"/>
      <c r="BG75" s="1280"/>
      <c r="BH75" s="1280"/>
      <c r="BI75" s="1280"/>
      <c r="BJ75" s="1280"/>
      <c r="BK75" s="1280"/>
      <c r="BL75" s="1280"/>
      <c r="BM75" s="1280"/>
      <c r="BN75" s="1280"/>
      <c r="BO75" s="1280"/>
      <c r="BP75" s="1277">
        <v>11.8</v>
      </c>
      <c r="BQ75" s="1277"/>
      <c r="BR75" s="1277"/>
      <c r="BS75" s="1277"/>
      <c r="BT75" s="1277"/>
      <c r="BU75" s="1277"/>
      <c r="BV75" s="1277"/>
      <c r="BW75" s="1277"/>
      <c r="BX75" s="1277">
        <v>11.1</v>
      </c>
      <c r="BY75" s="1277"/>
      <c r="BZ75" s="1277"/>
      <c r="CA75" s="1277"/>
      <c r="CB75" s="1277"/>
      <c r="CC75" s="1277"/>
      <c r="CD75" s="1277"/>
      <c r="CE75" s="1277"/>
      <c r="CF75" s="1277">
        <v>10.6</v>
      </c>
      <c r="CG75" s="1277"/>
      <c r="CH75" s="1277"/>
      <c r="CI75" s="1277"/>
      <c r="CJ75" s="1277"/>
      <c r="CK75" s="1277"/>
      <c r="CL75" s="1277"/>
      <c r="CM75" s="1277"/>
      <c r="CN75" s="1277">
        <v>10.199999999999999</v>
      </c>
      <c r="CO75" s="1277"/>
      <c r="CP75" s="1277"/>
      <c r="CQ75" s="1277"/>
      <c r="CR75" s="1277"/>
      <c r="CS75" s="1277"/>
      <c r="CT75" s="1277"/>
      <c r="CU75" s="1277"/>
      <c r="CV75" s="1277">
        <v>10</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581</v>
      </c>
      <c r="AO77" s="1281"/>
      <c r="AP77" s="1281"/>
      <c r="AQ77" s="1281"/>
      <c r="AR77" s="1281"/>
      <c r="AS77" s="1281"/>
      <c r="AT77" s="1281"/>
      <c r="AU77" s="1281"/>
      <c r="AV77" s="1281"/>
      <c r="AW77" s="1281"/>
      <c r="AX77" s="1281"/>
      <c r="AY77" s="1281"/>
      <c r="AZ77" s="1281"/>
      <c r="BA77" s="1281"/>
      <c r="BB77" s="1280" t="s">
        <v>582</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584</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pwWS5J/ovaBWkUEQX7Nc/YXmKGSUS2Z7wtcByJWt7lPA2k0kJooR9Cyebr/1ebo5JcJQZwRL97dNGIVUfkI6w==" saltValue="RkzKTGjwVLl1LxDQMrov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GV5gWDZzjlNcGNMlwQr/xCyF/O2N+Sz9CTOdslt1GVTD2gYOlEYay0+hKMo7ey/JUpioy4o2DbVrS6H/Rjr0A==" saltValue="zIXbCrOCIuko7Tf6HhxI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5obXhod/rPLI8+oRLoDjSDKbcpED0eOxTGzPI3/dwwWiiJtN350fXq7yiljMdUVSeIAStTnPJ7iFQ3mUYQM3Q==" saltValue="B+8qyLeJTtIH1MQQ5gfa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554</v>
      </c>
      <c r="G2" s="136"/>
      <c r="H2" s="137"/>
    </row>
    <row r="3" spans="1:8" x14ac:dyDescent="0.15">
      <c r="A3" s="133" t="s">
        <v>547</v>
      </c>
      <c r="B3" s="138"/>
      <c r="C3" s="139"/>
      <c r="D3" s="140">
        <v>39906</v>
      </c>
      <c r="E3" s="141"/>
      <c r="F3" s="142">
        <v>69560</v>
      </c>
      <c r="G3" s="143"/>
      <c r="H3" s="144"/>
    </row>
    <row r="4" spans="1:8" x14ac:dyDescent="0.15">
      <c r="A4" s="145"/>
      <c r="B4" s="146"/>
      <c r="C4" s="147"/>
      <c r="D4" s="148">
        <v>24043</v>
      </c>
      <c r="E4" s="149"/>
      <c r="F4" s="150">
        <v>35305</v>
      </c>
      <c r="G4" s="151"/>
      <c r="H4" s="152"/>
    </row>
    <row r="5" spans="1:8" x14ac:dyDescent="0.15">
      <c r="A5" s="133" t="s">
        <v>549</v>
      </c>
      <c r="B5" s="138"/>
      <c r="C5" s="139"/>
      <c r="D5" s="140">
        <v>35344</v>
      </c>
      <c r="E5" s="141"/>
      <c r="F5" s="142">
        <v>65988</v>
      </c>
      <c r="G5" s="143"/>
      <c r="H5" s="144"/>
    </row>
    <row r="6" spans="1:8" x14ac:dyDescent="0.15">
      <c r="A6" s="145"/>
      <c r="B6" s="146"/>
      <c r="C6" s="147"/>
      <c r="D6" s="148">
        <v>20301</v>
      </c>
      <c r="E6" s="149"/>
      <c r="F6" s="150">
        <v>36473</v>
      </c>
      <c r="G6" s="151"/>
      <c r="H6" s="152"/>
    </row>
    <row r="7" spans="1:8" x14ac:dyDescent="0.15">
      <c r="A7" s="133" t="s">
        <v>550</v>
      </c>
      <c r="B7" s="138"/>
      <c r="C7" s="139"/>
      <c r="D7" s="140">
        <v>44826</v>
      </c>
      <c r="E7" s="141"/>
      <c r="F7" s="142">
        <v>54227</v>
      </c>
      <c r="G7" s="143"/>
      <c r="H7" s="144"/>
    </row>
    <row r="8" spans="1:8" x14ac:dyDescent="0.15">
      <c r="A8" s="145"/>
      <c r="B8" s="146"/>
      <c r="C8" s="147"/>
      <c r="D8" s="148">
        <v>31593</v>
      </c>
      <c r="E8" s="149"/>
      <c r="F8" s="150">
        <v>29694</v>
      </c>
      <c r="G8" s="151"/>
      <c r="H8" s="152"/>
    </row>
    <row r="9" spans="1:8" x14ac:dyDescent="0.15">
      <c r="A9" s="133" t="s">
        <v>551</v>
      </c>
      <c r="B9" s="138"/>
      <c r="C9" s="139"/>
      <c r="D9" s="140">
        <v>94500</v>
      </c>
      <c r="E9" s="141"/>
      <c r="F9" s="142">
        <v>57295</v>
      </c>
      <c r="G9" s="143"/>
      <c r="H9" s="144"/>
    </row>
    <row r="10" spans="1:8" x14ac:dyDescent="0.15">
      <c r="A10" s="145"/>
      <c r="B10" s="146"/>
      <c r="C10" s="147"/>
      <c r="D10" s="148">
        <v>74166</v>
      </c>
      <c r="E10" s="149"/>
      <c r="F10" s="150">
        <v>32771</v>
      </c>
      <c r="G10" s="151"/>
      <c r="H10" s="152"/>
    </row>
    <row r="11" spans="1:8" x14ac:dyDescent="0.15">
      <c r="A11" s="133" t="s">
        <v>552</v>
      </c>
      <c r="B11" s="138"/>
      <c r="C11" s="139"/>
      <c r="D11" s="140">
        <v>88312</v>
      </c>
      <c r="E11" s="141"/>
      <c r="F11" s="142">
        <v>54110</v>
      </c>
      <c r="G11" s="143"/>
      <c r="H11" s="144"/>
    </row>
    <row r="12" spans="1:8" x14ac:dyDescent="0.15">
      <c r="A12" s="145"/>
      <c r="B12" s="146"/>
      <c r="C12" s="153"/>
      <c r="D12" s="148">
        <v>62528</v>
      </c>
      <c r="E12" s="149"/>
      <c r="F12" s="150">
        <v>30620</v>
      </c>
      <c r="G12" s="151"/>
      <c r="H12" s="152"/>
    </row>
    <row r="13" spans="1:8" x14ac:dyDescent="0.15">
      <c r="A13" s="133"/>
      <c r="B13" s="138"/>
      <c r="C13" s="154"/>
      <c r="D13" s="155">
        <v>60578</v>
      </c>
      <c r="E13" s="156"/>
      <c r="F13" s="157">
        <v>60236</v>
      </c>
      <c r="G13" s="158"/>
      <c r="H13" s="144"/>
    </row>
    <row r="14" spans="1:8" x14ac:dyDescent="0.15">
      <c r="A14" s="145"/>
      <c r="B14" s="146"/>
      <c r="C14" s="147"/>
      <c r="D14" s="148">
        <v>42526</v>
      </c>
      <c r="E14" s="149"/>
      <c r="F14" s="150">
        <v>32973</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2.68</v>
      </c>
      <c r="C19" s="159">
        <f>ROUND(VALUE(SUBSTITUTE(実質収支比率等に係る経年分析!G$48,"▲","-")),2)</f>
        <v>3.07</v>
      </c>
      <c r="D19" s="159">
        <f>ROUND(VALUE(SUBSTITUTE(実質収支比率等に係る経年分析!H$48,"▲","-")),2)</f>
        <v>3.08</v>
      </c>
      <c r="E19" s="159">
        <f>ROUND(VALUE(SUBSTITUTE(実質収支比率等に係る経年分析!I$48,"▲","-")),2)</f>
        <v>3.81</v>
      </c>
      <c r="F19" s="159">
        <f>ROUND(VALUE(SUBSTITUTE(実質収支比率等に係る経年分析!J$48,"▲","-")),2)</f>
        <v>4.18</v>
      </c>
    </row>
    <row r="20" spans="1:11" x14ac:dyDescent="0.15">
      <c r="A20" s="159" t="s">
        <v>50</v>
      </c>
      <c r="B20" s="159">
        <f>ROUND(VALUE(SUBSTITUTE(実質収支比率等に係る経年分析!F$47,"▲","-")),2)</f>
        <v>13.82</v>
      </c>
      <c r="C20" s="159">
        <f>ROUND(VALUE(SUBSTITUTE(実質収支比率等に係る経年分析!G$47,"▲","-")),2)</f>
        <v>12.4</v>
      </c>
      <c r="D20" s="159">
        <f>ROUND(VALUE(SUBSTITUTE(実質収支比率等に係る経年分析!H$47,"▲","-")),2)</f>
        <v>10.29</v>
      </c>
      <c r="E20" s="159">
        <f>ROUND(VALUE(SUBSTITUTE(実質収支比率等に係る経年分析!I$47,"▲","-")),2)</f>
        <v>9.32</v>
      </c>
      <c r="F20" s="159">
        <f>ROUND(VALUE(SUBSTITUTE(実質収支比率等に係る経年分析!J$47,"▲","-")),2)</f>
        <v>8.31</v>
      </c>
    </row>
    <row r="21" spans="1:11" x14ac:dyDescent="0.15">
      <c r="A21" s="159" t="s">
        <v>51</v>
      </c>
      <c r="B21" s="159">
        <f>IF(ISNUMBER(VALUE(SUBSTITUTE(実質収支比率等に係る経年分析!F$49,"▲","-"))),ROUND(VALUE(SUBSTITUTE(実質収支比率等に係る経年分析!F$49,"▲","-")),2),NA())</f>
        <v>3.4</v>
      </c>
      <c r="C21" s="159">
        <f>IF(ISNUMBER(VALUE(SUBSTITUTE(実質収支比率等に係る経年分析!G$49,"▲","-"))),ROUND(VALUE(SUBSTITUTE(実質収支比率等に係る経年分析!G$49,"▲","-")),2),NA())</f>
        <v>0.47</v>
      </c>
      <c r="D21" s="159">
        <f>IF(ISNUMBER(VALUE(SUBSTITUTE(実質収支比率等に係る経年分析!H$49,"▲","-"))),ROUND(VALUE(SUBSTITUTE(実質収支比率等に係る経年分析!H$49,"▲","-")),2),NA())</f>
        <v>0.61</v>
      </c>
      <c r="E21" s="159">
        <f>IF(ISNUMBER(VALUE(SUBSTITUTE(実質収支比率等に係る経年分析!I$49,"▲","-"))),ROUND(VALUE(SUBSTITUTE(実質収支比率等に係る経年分析!I$49,"▲","-")),2),NA())</f>
        <v>-0.42</v>
      </c>
      <c r="F21" s="159">
        <f>IF(ISNUMBER(VALUE(SUBSTITUTE(実質収支比率等に係る経年分析!J$49,"▲","-"))),ROUND(VALUE(SUBSTITUTE(実質収支比率等に係る経年分析!J$49,"▲","-")),2),NA())</f>
        <v>-0.63</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0.75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0.57999999999999996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1.36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0.52</v>
      </c>
    </row>
    <row r="30" spans="1:11" x14ac:dyDescent="0.15">
      <c r="A30" s="160" t="str">
        <f>IF(連結実質赤字比率に係る赤字・黒字の構成分析!C$40="",NA(),連結実質赤字比率に係る赤字・黒字の構成分析!C$40)</f>
        <v>診療所事業会計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0.66</v>
      </c>
    </row>
    <row r="31" spans="1:11" x14ac:dyDescent="0.15">
      <c r="A31" s="160" t="str">
        <f>IF(連結実質赤字比率に係る赤字・黒字の構成分析!C$39="",NA(),連結実質赤字比率に係る赤字・黒字の構成分析!C$39)</f>
        <v>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0.77</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0.98</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1.81</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15.52</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3889</v>
      </c>
      <c r="E42" s="161"/>
      <c r="F42" s="161"/>
      <c r="G42" s="161">
        <f>'実質公債費比率（分子）の構造'!L$52</f>
        <v>4146</v>
      </c>
      <c r="H42" s="161"/>
      <c r="I42" s="161"/>
      <c r="J42" s="161">
        <f>'実質公債費比率（分子）の構造'!M$52</f>
        <v>4109</v>
      </c>
      <c r="K42" s="161"/>
      <c r="L42" s="161"/>
      <c r="M42" s="161">
        <f>'実質公債費比率（分子）の構造'!N$52</f>
        <v>4100</v>
      </c>
      <c r="N42" s="161"/>
      <c r="O42" s="161"/>
      <c r="P42" s="161">
        <f>'実質公債費比率（分子）の構造'!O$52</f>
        <v>4273</v>
      </c>
    </row>
    <row r="43" spans="1:16" x14ac:dyDescent="0.15">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60</v>
      </c>
      <c r="B44" s="161">
        <f>'実質公債費比率（分子）の構造'!K$50</f>
        <v>60</v>
      </c>
      <c r="C44" s="161"/>
      <c r="D44" s="161"/>
      <c r="E44" s="161">
        <f>'実質公債費比率（分子）の構造'!L$50</f>
        <v>56</v>
      </c>
      <c r="F44" s="161"/>
      <c r="G44" s="161"/>
      <c r="H44" s="161">
        <f>'実質公債費比率（分子）の構造'!M$50</f>
        <v>58</v>
      </c>
      <c r="I44" s="161"/>
      <c r="J44" s="161"/>
      <c r="K44" s="161">
        <f>'実質公債費比率（分子）の構造'!N$50</f>
        <v>33</v>
      </c>
      <c r="L44" s="161"/>
      <c r="M44" s="161"/>
      <c r="N44" s="161">
        <f>'実質公債費比率（分子）の構造'!O$50</f>
        <v>27</v>
      </c>
      <c r="O44" s="161"/>
      <c r="P44" s="161"/>
    </row>
    <row r="45" spans="1:16" x14ac:dyDescent="0.15">
      <c r="A45" s="161" t="s">
        <v>61</v>
      </c>
      <c r="B45" s="161">
        <f>'実質公債費比率（分子）の構造'!K$49</f>
        <v>411</v>
      </c>
      <c r="C45" s="161"/>
      <c r="D45" s="161"/>
      <c r="E45" s="161">
        <f>'実質公債費比率（分子）の構造'!L$49</f>
        <v>607</v>
      </c>
      <c r="F45" s="161"/>
      <c r="G45" s="161"/>
      <c r="H45" s="161">
        <f>'実質公債費比率（分子）の構造'!M$49</f>
        <v>600</v>
      </c>
      <c r="I45" s="161"/>
      <c r="J45" s="161"/>
      <c r="K45" s="161">
        <f>'実質公債費比率（分子）の構造'!N$49</f>
        <v>667</v>
      </c>
      <c r="L45" s="161"/>
      <c r="M45" s="161"/>
      <c r="N45" s="161">
        <f>'実質公債費比率（分子）の構造'!O$49</f>
        <v>652</v>
      </c>
      <c r="O45" s="161"/>
      <c r="P45" s="161"/>
    </row>
    <row r="46" spans="1:16" x14ac:dyDescent="0.15">
      <c r="A46" s="161" t="s">
        <v>62</v>
      </c>
      <c r="B46" s="161">
        <f>'実質公債費比率（分子）の構造'!K$48</f>
        <v>1774</v>
      </c>
      <c r="C46" s="161"/>
      <c r="D46" s="161"/>
      <c r="E46" s="161">
        <f>'実質公債費比率（分子）の構造'!L$48</f>
        <v>1813</v>
      </c>
      <c r="F46" s="161"/>
      <c r="G46" s="161"/>
      <c r="H46" s="161">
        <f>'実質公債費比率（分子）の構造'!M$48</f>
        <v>1940</v>
      </c>
      <c r="I46" s="161"/>
      <c r="J46" s="161"/>
      <c r="K46" s="161">
        <f>'実質公債費比率（分子）の構造'!N$48</f>
        <v>1821</v>
      </c>
      <c r="L46" s="161"/>
      <c r="M46" s="161"/>
      <c r="N46" s="161">
        <f>'実質公債費比率（分子）の構造'!O$48</f>
        <v>1795</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3871</v>
      </c>
      <c r="C49" s="161"/>
      <c r="D49" s="161"/>
      <c r="E49" s="161">
        <f>'実質公債費比率（分子）の構造'!L$45</f>
        <v>3826</v>
      </c>
      <c r="F49" s="161"/>
      <c r="G49" s="161"/>
      <c r="H49" s="161">
        <f>'実質公債費比率（分子）の構造'!M$45</f>
        <v>3667</v>
      </c>
      <c r="I49" s="161"/>
      <c r="J49" s="161"/>
      <c r="K49" s="161">
        <f>'実質公債費比率（分子）の構造'!N$45</f>
        <v>3558</v>
      </c>
      <c r="L49" s="161"/>
      <c r="M49" s="161"/>
      <c r="N49" s="161">
        <f>'実質公債費比率（分子）の構造'!O$45</f>
        <v>3789</v>
      </c>
      <c r="O49" s="161"/>
      <c r="P49" s="161"/>
    </row>
    <row r="50" spans="1:16" x14ac:dyDescent="0.15">
      <c r="A50" s="161" t="s">
        <v>66</v>
      </c>
      <c r="B50" s="161" t="e">
        <f>NA()</f>
        <v>#N/A</v>
      </c>
      <c r="C50" s="161">
        <f>IF(ISNUMBER('実質公債費比率（分子）の構造'!K$53),'実質公債費比率（分子）の構造'!K$53,NA())</f>
        <v>2227</v>
      </c>
      <c r="D50" s="161" t="e">
        <f>NA()</f>
        <v>#N/A</v>
      </c>
      <c r="E50" s="161" t="e">
        <f>NA()</f>
        <v>#N/A</v>
      </c>
      <c r="F50" s="161">
        <f>IF(ISNUMBER('実質公債費比率（分子）の構造'!L$53),'実質公債費比率（分子）の構造'!L$53,NA())</f>
        <v>2156</v>
      </c>
      <c r="G50" s="161" t="e">
        <f>NA()</f>
        <v>#N/A</v>
      </c>
      <c r="H50" s="161" t="e">
        <f>NA()</f>
        <v>#N/A</v>
      </c>
      <c r="I50" s="161">
        <f>IF(ISNUMBER('実質公債費比率（分子）の構造'!M$53),'実質公債費比率（分子）の構造'!M$53,NA())</f>
        <v>2156</v>
      </c>
      <c r="J50" s="161" t="e">
        <f>NA()</f>
        <v>#N/A</v>
      </c>
      <c r="K50" s="161" t="e">
        <f>NA()</f>
        <v>#N/A</v>
      </c>
      <c r="L50" s="161">
        <f>IF(ISNUMBER('実質公債費比率（分子）の構造'!N$53),'実質公債費比率（分子）の構造'!N$53,NA())</f>
        <v>1979</v>
      </c>
      <c r="M50" s="161" t="e">
        <f>NA()</f>
        <v>#N/A</v>
      </c>
      <c r="N50" s="161" t="e">
        <f>NA()</f>
        <v>#N/A</v>
      </c>
      <c r="O50" s="161">
        <f>IF(ISNUMBER('実質公債費比率（分子）の構造'!O$53),'実質公債費比率（分子）の構造'!O$53,NA())</f>
        <v>1990</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48364</v>
      </c>
      <c r="E56" s="160"/>
      <c r="F56" s="160"/>
      <c r="G56" s="160">
        <f>'将来負担比率（分子）の構造'!J$52</f>
        <v>47784</v>
      </c>
      <c r="H56" s="160"/>
      <c r="I56" s="160"/>
      <c r="J56" s="160">
        <f>'将来負担比率（分子）の構造'!K$52</f>
        <v>47709</v>
      </c>
      <c r="K56" s="160"/>
      <c r="L56" s="160"/>
      <c r="M56" s="160">
        <f>'将来負担比率（分子）の構造'!L$52</f>
        <v>49629</v>
      </c>
      <c r="N56" s="160"/>
      <c r="O56" s="160"/>
      <c r="P56" s="160">
        <f>'将来負担比率（分子）の構造'!M$52</f>
        <v>50863</v>
      </c>
    </row>
    <row r="57" spans="1:16" x14ac:dyDescent="0.15">
      <c r="A57" s="160" t="s">
        <v>36</v>
      </c>
      <c r="B57" s="160"/>
      <c r="C57" s="160"/>
      <c r="D57" s="160">
        <f>'将来負担比率（分子）の構造'!I$51</f>
        <v>231</v>
      </c>
      <c r="E57" s="160"/>
      <c r="F57" s="160"/>
      <c r="G57" s="160">
        <f>'将来負担比率（分子）の構造'!J$51</f>
        <v>228</v>
      </c>
      <c r="H57" s="160"/>
      <c r="I57" s="160"/>
      <c r="J57" s="160">
        <f>'将来負担比率（分子）の構造'!K$51</f>
        <v>245</v>
      </c>
      <c r="K57" s="160"/>
      <c r="L57" s="160"/>
      <c r="M57" s="160">
        <f>'将来負担比率（分子）の構造'!L$51</f>
        <v>162</v>
      </c>
      <c r="N57" s="160"/>
      <c r="O57" s="160"/>
      <c r="P57" s="160">
        <f>'将来負担比率（分子）の構造'!M$51</f>
        <v>161</v>
      </c>
    </row>
    <row r="58" spans="1:16" x14ac:dyDescent="0.15">
      <c r="A58" s="160" t="s">
        <v>35</v>
      </c>
      <c r="B58" s="160"/>
      <c r="C58" s="160"/>
      <c r="D58" s="160">
        <f>'将来負担比率（分子）の構造'!I$50</f>
        <v>7883</v>
      </c>
      <c r="E58" s="160"/>
      <c r="F58" s="160"/>
      <c r="G58" s="160">
        <f>'将来負担比率（分子）の構造'!J$50</f>
        <v>7744</v>
      </c>
      <c r="H58" s="160"/>
      <c r="I58" s="160"/>
      <c r="J58" s="160">
        <f>'将来負担比率（分子）の構造'!K$50</f>
        <v>7426</v>
      </c>
      <c r="K58" s="160"/>
      <c r="L58" s="160"/>
      <c r="M58" s="160">
        <f>'将来負担比率（分子）の構造'!L$50</f>
        <v>7161</v>
      </c>
      <c r="N58" s="160"/>
      <c r="O58" s="160"/>
      <c r="P58" s="160">
        <f>'将来負担比率（分子）の構造'!M$50</f>
        <v>6508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3</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6904</v>
      </c>
      <c r="C62" s="160"/>
      <c r="D62" s="160"/>
      <c r="E62" s="160">
        <f>'将来負担比率（分子）の構造'!J$45</f>
        <v>6543</v>
      </c>
      <c r="F62" s="160"/>
      <c r="G62" s="160"/>
      <c r="H62" s="160">
        <f>'将来負担比率（分子）の構造'!K$45</f>
        <v>6200</v>
      </c>
      <c r="I62" s="160"/>
      <c r="J62" s="160"/>
      <c r="K62" s="160">
        <f>'将来負担比率（分子）の構造'!L$45</f>
        <v>6289</v>
      </c>
      <c r="L62" s="160"/>
      <c r="M62" s="160"/>
      <c r="N62" s="160">
        <f>'将来負担比率（分子）の構造'!M$45</f>
        <v>6427</v>
      </c>
      <c r="O62" s="160"/>
      <c r="P62" s="160"/>
    </row>
    <row r="63" spans="1:16" x14ac:dyDescent="0.15">
      <c r="A63" s="160" t="s">
        <v>28</v>
      </c>
      <c r="B63" s="160">
        <f>'将来負担比率（分子）の構造'!I$44</f>
        <v>6502</v>
      </c>
      <c r="C63" s="160"/>
      <c r="D63" s="160"/>
      <c r="E63" s="160">
        <f>'将来負担比率（分子）の構造'!J$44</f>
        <v>6300</v>
      </c>
      <c r="F63" s="160"/>
      <c r="G63" s="160"/>
      <c r="H63" s="160">
        <f>'将来負担比率（分子）の構造'!K$44</f>
        <v>5717</v>
      </c>
      <c r="I63" s="160"/>
      <c r="J63" s="160"/>
      <c r="K63" s="160">
        <f>'将来負担比率（分子）の構造'!L$44</f>
        <v>5187</v>
      </c>
      <c r="L63" s="160"/>
      <c r="M63" s="160"/>
      <c r="N63" s="160">
        <f>'将来負担比率（分子）の構造'!M$44</f>
        <v>4701</v>
      </c>
      <c r="O63" s="160"/>
      <c r="P63" s="160"/>
    </row>
    <row r="64" spans="1:16" x14ac:dyDescent="0.15">
      <c r="A64" s="160" t="s">
        <v>27</v>
      </c>
      <c r="B64" s="160">
        <f>'将来負担比率（分子）の構造'!I$43</f>
        <v>20897</v>
      </c>
      <c r="C64" s="160"/>
      <c r="D64" s="160"/>
      <c r="E64" s="160">
        <f>'将来負担比率（分子）の構造'!J$43</f>
        <v>21060</v>
      </c>
      <c r="F64" s="160"/>
      <c r="G64" s="160"/>
      <c r="H64" s="160">
        <f>'将来負担比率（分子）の構造'!K$43</f>
        <v>21350</v>
      </c>
      <c r="I64" s="160"/>
      <c r="J64" s="160"/>
      <c r="K64" s="160">
        <f>'将来負担比率（分子）の構造'!L$43</f>
        <v>20595</v>
      </c>
      <c r="L64" s="160"/>
      <c r="M64" s="160"/>
      <c r="N64" s="160">
        <f>'将来負担比率（分子）の構造'!M$43</f>
        <v>19623</v>
      </c>
      <c r="O64" s="160"/>
      <c r="P64" s="160"/>
    </row>
    <row r="65" spans="1:16" x14ac:dyDescent="0.15">
      <c r="A65" s="160" t="s">
        <v>26</v>
      </c>
      <c r="B65" s="160">
        <f>'将来負担比率（分子）の構造'!I$42</f>
        <v>230</v>
      </c>
      <c r="C65" s="160"/>
      <c r="D65" s="160"/>
      <c r="E65" s="160">
        <f>'将来負担比率（分子）の構造'!J$42</f>
        <v>175</v>
      </c>
      <c r="F65" s="160"/>
      <c r="G65" s="160"/>
      <c r="H65" s="160">
        <f>'将来負担比率（分子）の構造'!K$42</f>
        <v>112</v>
      </c>
      <c r="I65" s="160"/>
      <c r="J65" s="160"/>
      <c r="K65" s="160">
        <f>'将来負担比率（分子）の構造'!L$42</f>
        <v>82</v>
      </c>
      <c r="L65" s="160"/>
      <c r="M65" s="160"/>
      <c r="N65" s="160">
        <f>'将来負担比率（分子）の構造'!M$42</f>
        <v>43</v>
      </c>
      <c r="O65" s="160"/>
      <c r="P65" s="160"/>
    </row>
    <row r="66" spans="1:16" x14ac:dyDescent="0.15">
      <c r="A66" s="160" t="s">
        <v>25</v>
      </c>
      <c r="B66" s="160">
        <f>'将来負担比率（分子）の構造'!I$41</f>
        <v>35624</v>
      </c>
      <c r="C66" s="160"/>
      <c r="D66" s="160"/>
      <c r="E66" s="160">
        <f>'将来負担比率（分子）の構造'!J$41</f>
        <v>34986</v>
      </c>
      <c r="F66" s="160"/>
      <c r="G66" s="160"/>
      <c r="H66" s="160">
        <f>'将来負担比率（分子）の構造'!K$41</f>
        <v>34518</v>
      </c>
      <c r="I66" s="160"/>
      <c r="J66" s="160"/>
      <c r="K66" s="160">
        <f>'将来負担比率（分子）の構造'!L$41</f>
        <v>38762</v>
      </c>
      <c r="L66" s="160"/>
      <c r="M66" s="160"/>
      <c r="N66" s="160">
        <f>'将来負担比率（分子）の構造'!M$41</f>
        <v>41679</v>
      </c>
      <c r="O66" s="160"/>
      <c r="P66" s="160"/>
    </row>
    <row r="67" spans="1:16" x14ac:dyDescent="0.15">
      <c r="A67" s="160" t="s">
        <v>70</v>
      </c>
      <c r="B67" s="160" t="e">
        <f>NA()</f>
        <v>#N/A</v>
      </c>
      <c r="C67" s="160">
        <f>IF(ISNUMBER('将来負担比率（分子）の構造'!I$53), IF('将来負担比率（分子）の構造'!I$53 &lt; 0, 0, '将来負担比率（分子）の構造'!I$53), NA())</f>
        <v>13679</v>
      </c>
      <c r="D67" s="160" t="e">
        <f>NA()</f>
        <v>#N/A</v>
      </c>
      <c r="E67" s="160" t="e">
        <f>NA()</f>
        <v>#N/A</v>
      </c>
      <c r="F67" s="160">
        <f>IF(ISNUMBER('将来負担比率（分子）の構造'!J$53), IF('将来負担比率（分子）の構造'!J$53 &lt; 0, 0, '将来負担比率（分子）の構造'!J$53), NA())</f>
        <v>13310</v>
      </c>
      <c r="G67" s="160" t="e">
        <f>NA()</f>
        <v>#N/A</v>
      </c>
      <c r="H67" s="160" t="e">
        <f>NA()</f>
        <v>#N/A</v>
      </c>
      <c r="I67" s="160">
        <f>IF(ISNUMBER('将来負担比率（分子）の構造'!K$53), IF('将来負担比率（分子）の構造'!K$53 &lt; 0, 0, '将来負担比率（分子）の構造'!K$53), NA())</f>
        <v>12518</v>
      </c>
      <c r="J67" s="160" t="e">
        <f>NA()</f>
        <v>#N/A</v>
      </c>
      <c r="K67" s="160" t="e">
        <f>NA()</f>
        <v>#N/A</v>
      </c>
      <c r="L67" s="160">
        <f>IF(ISNUMBER('将来負担比率（分子）の構造'!L$53), IF('将来負担比率（分子）の構造'!L$53 &lt; 0, 0, '将来負担比率（分子）の構造'!L$53), NA())</f>
        <v>13963</v>
      </c>
      <c r="M67" s="160" t="e">
        <f>NA()</f>
        <v>#N/A</v>
      </c>
      <c r="N67" s="160" t="e">
        <f>NA()</f>
        <v>#N/A</v>
      </c>
      <c r="O67" s="160">
        <f>IF(ISNUMBER('将来負担比率（分子）の構造'!M$53), IF('将来負担比率（分子）の構造'!M$53 &lt; 0, 0, '将来負担比率（分子）の構造'!M$53), NA())</f>
        <v>14942</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2541</v>
      </c>
      <c r="C72" s="164">
        <f>基金残高に係る経年分析!G55</f>
        <v>2271</v>
      </c>
      <c r="D72" s="164">
        <f>基金残高に係る経年分析!H55</f>
        <v>2028</v>
      </c>
    </row>
    <row r="73" spans="1:16" x14ac:dyDescent="0.15">
      <c r="A73" s="163" t="s">
        <v>73</v>
      </c>
      <c r="B73" s="164">
        <f>基金残高に係る経年分析!F56</f>
        <v>537</v>
      </c>
      <c r="C73" s="164">
        <f>基金残高に係る経年分析!G56</f>
        <v>537</v>
      </c>
      <c r="D73" s="164">
        <f>基金残高に係る経年分析!H56</f>
        <v>537</v>
      </c>
    </row>
    <row r="74" spans="1:16" x14ac:dyDescent="0.15">
      <c r="A74" s="163" t="s">
        <v>74</v>
      </c>
      <c r="B74" s="164">
        <f>基金残高に係る経年分析!F57</f>
        <v>7580</v>
      </c>
      <c r="C74" s="164">
        <f>基金残高に係る経年分析!G57</f>
        <v>7522</v>
      </c>
      <c r="D74" s="164">
        <f>基金残高に係る経年分析!H57</f>
        <v>6221</v>
      </c>
    </row>
  </sheetData>
  <sheetProtection algorithmName="SHA-512" hashValue="2uFFTyua/xhrxSJcCDVTjdSvKNcdDpNgHc+bIDjb/8Bwq5FEYZRUuaJm12CuTmwi3lasUSXkdHA3xhBfKyZOMA==" saltValue="ejn64/yg0WuR3rvZIppY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14465012</v>
      </c>
      <c r="S5" s="649"/>
      <c r="T5" s="649"/>
      <c r="U5" s="649"/>
      <c r="V5" s="649"/>
      <c r="W5" s="649"/>
      <c r="X5" s="649"/>
      <c r="Y5" s="650"/>
      <c r="Z5" s="651">
        <v>33.700000000000003</v>
      </c>
      <c r="AA5" s="651"/>
      <c r="AB5" s="651"/>
      <c r="AC5" s="651"/>
      <c r="AD5" s="652">
        <v>14465012</v>
      </c>
      <c r="AE5" s="652"/>
      <c r="AF5" s="652"/>
      <c r="AG5" s="652"/>
      <c r="AH5" s="652"/>
      <c r="AI5" s="652"/>
      <c r="AJ5" s="652"/>
      <c r="AK5" s="652"/>
      <c r="AL5" s="653">
        <v>61.6</v>
      </c>
      <c r="AM5" s="654"/>
      <c r="AN5" s="654"/>
      <c r="AO5" s="655"/>
      <c r="AP5" s="645" t="s">
        <v>221</v>
      </c>
      <c r="AQ5" s="646"/>
      <c r="AR5" s="646"/>
      <c r="AS5" s="646"/>
      <c r="AT5" s="646"/>
      <c r="AU5" s="646"/>
      <c r="AV5" s="646"/>
      <c r="AW5" s="646"/>
      <c r="AX5" s="646"/>
      <c r="AY5" s="646"/>
      <c r="AZ5" s="646"/>
      <c r="BA5" s="646"/>
      <c r="BB5" s="646"/>
      <c r="BC5" s="646"/>
      <c r="BD5" s="646"/>
      <c r="BE5" s="646"/>
      <c r="BF5" s="647"/>
      <c r="BG5" s="659">
        <v>14449436</v>
      </c>
      <c r="BH5" s="660"/>
      <c r="BI5" s="660"/>
      <c r="BJ5" s="660"/>
      <c r="BK5" s="660"/>
      <c r="BL5" s="660"/>
      <c r="BM5" s="660"/>
      <c r="BN5" s="661"/>
      <c r="BO5" s="662">
        <v>99.9</v>
      </c>
      <c r="BP5" s="662"/>
      <c r="BQ5" s="662"/>
      <c r="BR5" s="662"/>
      <c r="BS5" s="663">
        <v>293203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365128</v>
      </c>
      <c r="S6" s="660"/>
      <c r="T6" s="660"/>
      <c r="U6" s="660"/>
      <c r="V6" s="660"/>
      <c r="W6" s="660"/>
      <c r="X6" s="660"/>
      <c r="Y6" s="661"/>
      <c r="Z6" s="662">
        <v>0.9</v>
      </c>
      <c r="AA6" s="662"/>
      <c r="AB6" s="662"/>
      <c r="AC6" s="662"/>
      <c r="AD6" s="663">
        <v>365128</v>
      </c>
      <c r="AE6" s="663"/>
      <c r="AF6" s="663"/>
      <c r="AG6" s="663"/>
      <c r="AH6" s="663"/>
      <c r="AI6" s="663"/>
      <c r="AJ6" s="663"/>
      <c r="AK6" s="663"/>
      <c r="AL6" s="664">
        <v>1.6</v>
      </c>
      <c r="AM6" s="665"/>
      <c r="AN6" s="665"/>
      <c r="AO6" s="666"/>
      <c r="AP6" s="656" t="s">
        <v>226</v>
      </c>
      <c r="AQ6" s="657"/>
      <c r="AR6" s="657"/>
      <c r="AS6" s="657"/>
      <c r="AT6" s="657"/>
      <c r="AU6" s="657"/>
      <c r="AV6" s="657"/>
      <c r="AW6" s="657"/>
      <c r="AX6" s="657"/>
      <c r="AY6" s="657"/>
      <c r="AZ6" s="657"/>
      <c r="BA6" s="657"/>
      <c r="BB6" s="657"/>
      <c r="BC6" s="657"/>
      <c r="BD6" s="657"/>
      <c r="BE6" s="657"/>
      <c r="BF6" s="658"/>
      <c r="BG6" s="659">
        <v>14449436</v>
      </c>
      <c r="BH6" s="660"/>
      <c r="BI6" s="660"/>
      <c r="BJ6" s="660"/>
      <c r="BK6" s="660"/>
      <c r="BL6" s="660"/>
      <c r="BM6" s="660"/>
      <c r="BN6" s="661"/>
      <c r="BO6" s="662">
        <v>99.9</v>
      </c>
      <c r="BP6" s="662"/>
      <c r="BQ6" s="662"/>
      <c r="BR6" s="662"/>
      <c r="BS6" s="663">
        <v>293203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259073</v>
      </c>
      <c r="CS6" s="660"/>
      <c r="CT6" s="660"/>
      <c r="CU6" s="660"/>
      <c r="CV6" s="660"/>
      <c r="CW6" s="660"/>
      <c r="CX6" s="660"/>
      <c r="CY6" s="661"/>
      <c r="CZ6" s="653">
        <v>0.6</v>
      </c>
      <c r="DA6" s="654"/>
      <c r="DB6" s="654"/>
      <c r="DC6" s="673"/>
      <c r="DD6" s="668" t="s">
        <v>228</v>
      </c>
      <c r="DE6" s="660"/>
      <c r="DF6" s="660"/>
      <c r="DG6" s="660"/>
      <c r="DH6" s="660"/>
      <c r="DI6" s="660"/>
      <c r="DJ6" s="660"/>
      <c r="DK6" s="660"/>
      <c r="DL6" s="660"/>
      <c r="DM6" s="660"/>
      <c r="DN6" s="660"/>
      <c r="DO6" s="660"/>
      <c r="DP6" s="661"/>
      <c r="DQ6" s="668">
        <v>258959</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21984</v>
      </c>
      <c r="S7" s="660"/>
      <c r="T7" s="660"/>
      <c r="U7" s="660"/>
      <c r="V7" s="660"/>
      <c r="W7" s="660"/>
      <c r="X7" s="660"/>
      <c r="Y7" s="661"/>
      <c r="Z7" s="662">
        <v>0.1</v>
      </c>
      <c r="AA7" s="662"/>
      <c r="AB7" s="662"/>
      <c r="AC7" s="662"/>
      <c r="AD7" s="663">
        <v>21984</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6507136</v>
      </c>
      <c r="BH7" s="660"/>
      <c r="BI7" s="660"/>
      <c r="BJ7" s="660"/>
      <c r="BK7" s="660"/>
      <c r="BL7" s="660"/>
      <c r="BM7" s="660"/>
      <c r="BN7" s="661"/>
      <c r="BO7" s="662">
        <v>45</v>
      </c>
      <c r="BP7" s="662"/>
      <c r="BQ7" s="662"/>
      <c r="BR7" s="662"/>
      <c r="BS7" s="663">
        <v>293203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7556893</v>
      </c>
      <c r="CS7" s="660"/>
      <c r="CT7" s="660"/>
      <c r="CU7" s="660"/>
      <c r="CV7" s="660"/>
      <c r="CW7" s="660"/>
      <c r="CX7" s="660"/>
      <c r="CY7" s="661"/>
      <c r="CZ7" s="662">
        <v>18.3</v>
      </c>
      <c r="DA7" s="662"/>
      <c r="DB7" s="662"/>
      <c r="DC7" s="662"/>
      <c r="DD7" s="668">
        <v>3087127</v>
      </c>
      <c r="DE7" s="660"/>
      <c r="DF7" s="660"/>
      <c r="DG7" s="660"/>
      <c r="DH7" s="660"/>
      <c r="DI7" s="660"/>
      <c r="DJ7" s="660"/>
      <c r="DK7" s="660"/>
      <c r="DL7" s="660"/>
      <c r="DM7" s="660"/>
      <c r="DN7" s="660"/>
      <c r="DO7" s="660"/>
      <c r="DP7" s="661"/>
      <c r="DQ7" s="668">
        <v>3846816</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53364</v>
      </c>
      <c r="S8" s="660"/>
      <c r="T8" s="660"/>
      <c r="U8" s="660"/>
      <c r="V8" s="660"/>
      <c r="W8" s="660"/>
      <c r="X8" s="660"/>
      <c r="Y8" s="661"/>
      <c r="Z8" s="662">
        <v>0.1</v>
      </c>
      <c r="AA8" s="662"/>
      <c r="AB8" s="662"/>
      <c r="AC8" s="662"/>
      <c r="AD8" s="663">
        <v>53364</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165029</v>
      </c>
      <c r="BH8" s="660"/>
      <c r="BI8" s="660"/>
      <c r="BJ8" s="660"/>
      <c r="BK8" s="660"/>
      <c r="BL8" s="660"/>
      <c r="BM8" s="660"/>
      <c r="BN8" s="661"/>
      <c r="BO8" s="662">
        <v>1.1000000000000001</v>
      </c>
      <c r="BP8" s="662"/>
      <c r="BQ8" s="662"/>
      <c r="BR8" s="662"/>
      <c r="BS8" s="668" t="s">
        <v>169</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12716190</v>
      </c>
      <c r="CS8" s="660"/>
      <c r="CT8" s="660"/>
      <c r="CU8" s="660"/>
      <c r="CV8" s="660"/>
      <c r="CW8" s="660"/>
      <c r="CX8" s="660"/>
      <c r="CY8" s="661"/>
      <c r="CZ8" s="662">
        <v>30.8</v>
      </c>
      <c r="DA8" s="662"/>
      <c r="DB8" s="662"/>
      <c r="DC8" s="662"/>
      <c r="DD8" s="668">
        <v>683725</v>
      </c>
      <c r="DE8" s="660"/>
      <c r="DF8" s="660"/>
      <c r="DG8" s="660"/>
      <c r="DH8" s="660"/>
      <c r="DI8" s="660"/>
      <c r="DJ8" s="660"/>
      <c r="DK8" s="660"/>
      <c r="DL8" s="660"/>
      <c r="DM8" s="660"/>
      <c r="DN8" s="660"/>
      <c r="DO8" s="660"/>
      <c r="DP8" s="661"/>
      <c r="DQ8" s="668">
        <v>6541375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64676</v>
      </c>
      <c r="S9" s="660"/>
      <c r="T9" s="660"/>
      <c r="U9" s="660"/>
      <c r="V9" s="660"/>
      <c r="W9" s="660"/>
      <c r="X9" s="660"/>
      <c r="Y9" s="661"/>
      <c r="Z9" s="662">
        <v>0.2</v>
      </c>
      <c r="AA9" s="662"/>
      <c r="AB9" s="662"/>
      <c r="AC9" s="662"/>
      <c r="AD9" s="663">
        <v>64676</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4274380</v>
      </c>
      <c r="BH9" s="660"/>
      <c r="BI9" s="660"/>
      <c r="BJ9" s="660"/>
      <c r="BK9" s="660"/>
      <c r="BL9" s="660"/>
      <c r="BM9" s="660"/>
      <c r="BN9" s="661"/>
      <c r="BO9" s="662">
        <v>29.5</v>
      </c>
      <c r="BP9" s="662"/>
      <c r="BQ9" s="662"/>
      <c r="BR9" s="662"/>
      <c r="BS9" s="668" t="s">
        <v>169</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3674638</v>
      </c>
      <c r="CS9" s="660"/>
      <c r="CT9" s="660"/>
      <c r="CU9" s="660"/>
      <c r="CV9" s="660"/>
      <c r="CW9" s="660"/>
      <c r="CX9" s="660"/>
      <c r="CY9" s="661"/>
      <c r="CZ9" s="662">
        <v>8.9</v>
      </c>
      <c r="DA9" s="662"/>
      <c r="DB9" s="662"/>
      <c r="DC9" s="662"/>
      <c r="DD9" s="668">
        <v>46558</v>
      </c>
      <c r="DE9" s="660"/>
      <c r="DF9" s="660"/>
      <c r="DG9" s="660"/>
      <c r="DH9" s="660"/>
      <c r="DI9" s="660"/>
      <c r="DJ9" s="660"/>
      <c r="DK9" s="660"/>
      <c r="DL9" s="660"/>
      <c r="DM9" s="660"/>
      <c r="DN9" s="660"/>
      <c r="DO9" s="660"/>
      <c r="DP9" s="661"/>
      <c r="DQ9" s="668">
        <v>3404062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169</v>
      </c>
      <c r="AA10" s="662"/>
      <c r="AB10" s="662"/>
      <c r="AC10" s="662"/>
      <c r="AD10" s="663" t="s">
        <v>169</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285438</v>
      </c>
      <c r="BH10" s="660"/>
      <c r="BI10" s="660"/>
      <c r="BJ10" s="660"/>
      <c r="BK10" s="660"/>
      <c r="BL10" s="660"/>
      <c r="BM10" s="660"/>
      <c r="BN10" s="661"/>
      <c r="BO10" s="662">
        <v>2</v>
      </c>
      <c r="BP10" s="662"/>
      <c r="BQ10" s="662"/>
      <c r="BR10" s="662"/>
      <c r="BS10" s="668" t="s">
        <v>228</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88718</v>
      </c>
      <c r="CS10" s="660"/>
      <c r="CT10" s="660"/>
      <c r="CU10" s="660"/>
      <c r="CV10" s="660"/>
      <c r="CW10" s="660"/>
      <c r="CX10" s="660"/>
      <c r="CY10" s="661"/>
      <c r="CZ10" s="662">
        <v>0.2</v>
      </c>
      <c r="DA10" s="662"/>
      <c r="DB10" s="662"/>
      <c r="DC10" s="662"/>
      <c r="DD10" s="668">
        <v>5184</v>
      </c>
      <c r="DE10" s="660"/>
      <c r="DF10" s="660"/>
      <c r="DG10" s="660"/>
      <c r="DH10" s="660"/>
      <c r="DI10" s="660"/>
      <c r="DJ10" s="660"/>
      <c r="DK10" s="660"/>
      <c r="DL10" s="660"/>
      <c r="DM10" s="660"/>
      <c r="DN10" s="660"/>
      <c r="DO10" s="660"/>
      <c r="DP10" s="661"/>
      <c r="DQ10" s="668">
        <v>70625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169</v>
      </c>
      <c r="AA11" s="662"/>
      <c r="AB11" s="662"/>
      <c r="AC11" s="662"/>
      <c r="AD11" s="663" t="s">
        <v>228</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1782289</v>
      </c>
      <c r="BH11" s="660"/>
      <c r="BI11" s="660"/>
      <c r="BJ11" s="660"/>
      <c r="BK11" s="660"/>
      <c r="BL11" s="660"/>
      <c r="BM11" s="660"/>
      <c r="BN11" s="661"/>
      <c r="BO11" s="662">
        <v>12.3</v>
      </c>
      <c r="BP11" s="662"/>
      <c r="BQ11" s="662"/>
      <c r="BR11" s="662"/>
      <c r="BS11" s="668">
        <v>293203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1724576</v>
      </c>
      <c r="CS11" s="660"/>
      <c r="CT11" s="660"/>
      <c r="CU11" s="660"/>
      <c r="CV11" s="660"/>
      <c r="CW11" s="660"/>
      <c r="CX11" s="660"/>
      <c r="CY11" s="661"/>
      <c r="CZ11" s="662">
        <v>4.2</v>
      </c>
      <c r="DA11" s="662"/>
      <c r="DB11" s="662"/>
      <c r="DC11" s="662"/>
      <c r="DD11" s="668">
        <v>434055</v>
      </c>
      <c r="DE11" s="660"/>
      <c r="DF11" s="660"/>
      <c r="DG11" s="660"/>
      <c r="DH11" s="660"/>
      <c r="DI11" s="660"/>
      <c r="DJ11" s="660"/>
      <c r="DK11" s="660"/>
      <c r="DL11" s="660"/>
      <c r="DM11" s="660"/>
      <c r="DN11" s="660"/>
      <c r="DO11" s="660"/>
      <c r="DP11" s="661"/>
      <c r="DQ11" s="668">
        <v>1201295</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1527989</v>
      </c>
      <c r="S12" s="660"/>
      <c r="T12" s="660"/>
      <c r="U12" s="660"/>
      <c r="V12" s="660"/>
      <c r="W12" s="660"/>
      <c r="X12" s="660"/>
      <c r="Y12" s="661"/>
      <c r="Z12" s="662">
        <v>3.6</v>
      </c>
      <c r="AA12" s="662"/>
      <c r="AB12" s="662"/>
      <c r="AC12" s="662"/>
      <c r="AD12" s="663">
        <v>1527989</v>
      </c>
      <c r="AE12" s="663"/>
      <c r="AF12" s="663"/>
      <c r="AG12" s="663"/>
      <c r="AH12" s="663"/>
      <c r="AI12" s="663"/>
      <c r="AJ12" s="663"/>
      <c r="AK12" s="663"/>
      <c r="AL12" s="664">
        <v>6.5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7034373</v>
      </c>
      <c r="BH12" s="660"/>
      <c r="BI12" s="660"/>
      <c r="BJ12" s="660"/>
      <c r="BK12" s="660"/>
      <c r="BL12" s="660"/>
      <c r="BM12" s="660"/>
      <c r="BN12" s="661"/>
      <c r="BO12" s="662">
        <v>48.6</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474086</v>
      </c>
      <c r="CS12" s="660"/>
      <c r="CT12" s="660"/>
      <c r="CU12" s="660"/>
      <c r="CV12" s="660"/>
      <c r="CW12" s="660"/>
      <c r="CX12" s="660"/>
      <c r="CY12" s="661"/>
      <c r="CZ12" s="662">
        <v>1.1000000000000001</v>
      </c>
      <c r="DA12" s="662"/>
      <c r="DB12" s="662"/>
      <c r="DC12" s="662"/>
      <c r="DD12" s="668">
        <v>56852</v>
      </c>
      <c r="DE12" s="660"/>
      <c r="DF12" s="660"/>
      <c r="DG12" s="660"/>
      <c r="DH12" s="660"/>
      <c r="DI12" s="660"/>
      <c r="DJ12" s="660"/>
      <c r="DK12" s="660"/>
      <c r="DL12" s="660"/>
      <c r="DM12" s="660"/>
      <c r="DN12" s="660"/>
      <c r="DO12" s="660"/>
      <c r="DP12" s="661"/>
      <c r="DQ12" s="668">
        <v>339859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334222</v>
      </c>
      <c r="S13" s="660"/>
      <c r="T13" s="660"/>
      <c r="U13" s="660"/>
      <c r="V13" s="660"/>
      <c r="W13" s="660"/>
      <c r="X13" s="660"/>
      <c r="Y13" s="661"/>
      <c r="Z13" s="662">
        <v>0.8</v>
      </c>
      <c r="AA13" s="662"/>
      <c r="AB13" s="662"/>
      <c r="AC13" s="662"/>
      <c r="AD13" s="663">
        <v>334222</v>
      </c>
      <c r="AE13" s="663"/>
      <c r="AF13" s="663"/>
      <c r="AG13" s="663"/>
      <c r="AH13" s="663"/>
      <c r="AI13" s="663"/>
      <c r="AJ13" s="663"/>
      <c r="AK13" s="663"/>
      <c r="AL13" s="664">
        <v>1.4</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7026544</v>
      </c>
      <c r="BH13" s="660"/>
      <c r="BI13" s="660"/>
      <c r="BJ13" s="660"/>
      <c r="BK13" s="660"/>
      <c r="BL13" s="660"/>
      <c r="BM13" s="660"/>
      <c r="BN13" s="661"/>
      <c r="BO13" s="662">
        <v>48.6</v>
      </c>
      <c r="BP13" s="662"/>
      <c r="BQ13" s="662"/>
      <c r="BR13" s="662"/>
      <c r="BS13" s="668" t="s">
        <v>169</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3575641</v>
      </c>
      <c r="CS13" s="660"/>
      <c r="CT13" s="660"/>
      <c r="CU13" s="660"/>
      <c r="CV13" s="660"/>
      <c r="CW13" s="660"/>
      <c r="CX13" s="660"/>
      <c r="CY13" s="661"/>
      <c r="CZ13" s="662">
        <v>8.6999999999999993</v>
      </c>
      <c r="DA13" s="662"/>
      <c r="DB13" s="662"/>
      <c r="DC13" s="662"/>
      <c r="DD13" s="668">
        <v>1262331</v>
      </c>
      <c r="DE13" s="660"/>
      <c r="DF13" s="660"/>
      <c r="DG13" s="660"/>
      <c r="DH13" s="660"/>
      <c r="DI13" s="660"/>
      <c r="DJ13" s="660"/>
      <c r="DK13" s="660"/>
      <c r="DL13" s="660"/>
      <c r="DM13" s="660"/>
      <c r="DN13" s="660"/>
      <c r="DO13" s="660"/>
      <c r="DP13" s="661"/>
      <c r="DQ13" s="668">
        <v>2585930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169</v>
      </c>
      <c r="AA14" s="662"/>
      <c r="AB14" s="662"/>
      <c r="AC14" s="662"/>
      <c r="AD14" s="663" t="s">
        <v>169</v>
      </c>
      <c r="AE14" s="663"/>
      <c r="AF14" s="663"/>
      <c r="AG14" s="663"/>
      <c r="AH14" s="663"/>
      <c r="AI14" s="663"/>
      <c r="AJ14" s="663"/>
      <c r="AK14" s="663"/>
      <c r="AL14" s="664" t="s">
        <v>169</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283034</v>
      </c>
      <c r="BH14" s="660"/>
      <c r="BI14" s="660"/>
      <c r="BJ14" s="660"/>
      <c r="BK14" s="660"/>
      <c r="BL14" s="660"/>
      <c r="BM14" s="660"/>
      <c r="BN14" s="661"/>
      <c r="BO14" s="662">
        <v>2</v>
      </c>
      <c r="BP14" s="662"/>
      <c r="BQ14" s="662"/>
      <c r="BR14" s="662"/>
      <c r="BS14" s="668" t="s">
        <v>169</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1499191</v>
      </c>
      <c r="CS14" s="660"/>
      <c r="CT14" s="660"/>
      <c r="CU14" s="660"/>
      <c r="CV14" s="660"/>
      <c r="CW14" s="660"/>
      <c r="CX14" s="660"/>
      <c r="CY14" s="661"/>
      <c r="CZ14" s="662">
        <v>3.6</v>
      </c>
      <c r="DA14" s="662"/>
      <c r="DB14" s="662"/>
      <c r="DC14" s="662"/>
      <c r="DD14" s="668">
        <v>23401</v>
      </c>
      <c r="DE14" s="660"/>
      <c r="DF14" s="660"/>
      <c r="DG14" s="660"/>
      <c r="DH14" s="660"/>
      <c r="DI14" s="660"/>
      <c r="DJ14" s="660"/>
      <c r="DK14" s="660"/>
      <c r="DL14" s="660"/>
      <c r="DM14" s="660"/>
      <c r="DN14" s="660"/>
      <c r="DO14" s="660"/>
      <c r="DP14" s="661"/>
      <c r="DQ14" s="668">
        <v>1460449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135258</v>
      </c>
      <c r="S15" s="660"/>
      <c r="T15" s="660"/>
      <c r="U15" s="660"/>
      <c r="V15" s="660"/>
      <c r="W15" s="660"/>
      <c r="X15" s="660"/>
      <c r="Y15" s="661"/>
      <c r="Z15" s="662">
        <v>0.3</v>
      </c>
      <c r="AA15" s="662"/>
      <c r="AB15" s="662"/>
      <c r="AC15" s="662"/>
      <c r="AD15" s="663">
        <v>135258</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624123</v>
      </c>
      <c r="BH15" s="660"/>
      <c r="BI15" s="660"/>
      <c r="BJ15" s="660"/>
      <c r="BK15" s="660"/>
      <c r="BL15" s="660"/>
      <c r="BM15" s="660"/>
      <c r="BN15" s="661"/>
      <c r="BO15" s="662">
        <v>4.3</v>
      </c>
      <c r="BP15" s="662"/>
      <c r="BQ15" s="662"/>
      <c r="BR15" s="662"/>
      <c r="BS15" s="668" t="s">
        <v>169</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5778411</v>
      </c>
      <c r="CS15" s="660"/>
      <c r="CT15" s="660"/>
      <c r="CU15" s="660"/>
      <c r="CV15" s="660"/>
      <c r="CW15" s="660"/>
      <c r="CX15" s="660"/>
      <c r="CY15" s="661"/>
      <c r="CZ15" s="662">
        <v>14</v>
      </c>
      <c r="DA15" s="662"/>
      <c r="DB15" s="662"/>
      <c r="DC15" s="662"/>
      <c r="DD15" s="668">
        <v>2473357</v>
      </c>
      <c r="DE15" s="660"/>
      <c r="DF15" s="660"/>
      <c r="DG15" s="660"/>
      <c r="DH15" s="660"/>
      <c r="DI15" s="660"/>
      <c r="DJ15" s="660"/>
      <c r="DK15" s="660"/>
      <c r="DL15" s="660"/>
      <c r="DM15" s="660"/>
      <c r="DN15" s="660"/>
      <c r="DO15" s="660"/>
      <c r="DP15" s="661"/>
      <c r="DQ15" s="668">
        <v>2829092</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169</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770</v>
      </c>
      <c r="BH16" s="660"/>
      <c r="BI16" s="660"/>
      <c r="BJ16" s="660"/>
      <c r="BK16" s="660"/>
      <c r="BL16" s="660"/>
      <c r="BM16" s="660"/>
      <c r="BN16" s="661"/>
      <c r="BO16" s="662">
        <v>0</v>
      </c>
      <c r="BP16" s="662"/>
      <c r="BQ16" s="662"/>
      <c r="BR16" s="662"/>
      <c r="BS16" s="668" t="s">
        <v>169</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134899</v>
      </c>
      <c r="CS16" s="660"/>
      <c r="CT16" s="660"/>
      <c r="CU16" s="660"/>
      <c r="CV16" s="660"/>
      <c r="CW16" s="660"/>
      <c r="CX16" s="660"/>
      <c r="CY16" s="661"/>
      <c r="CZ16" s="662">
        <v>0.3</v>
      </c>
      <c r="DA16" s="662"/>
      <c r="DB16" s="662"/>
      <c r="DC16" s="662"/>
      <c r="DD16" s="668" t="s">
        <v>228</v>
      </c>
      <c r="DE16" s="660"/>
      <c r="DF16" s="660"/>
      <c r="DG16" s="660"/>
      <c r="DH16" s="660"/>
      <c r="DI16" s="660"/>
      <c r="DJ16" s="660"/>
      <c r="DK16" s="660"/>
      <c r="DL16" s="660"/>
      <c r="DM16" s="660"/>
      <c r="DN16" s="660"/>
      <c r="DO16" s="660"/>
      <c r="DP16" s="661"/>
      <c r="DQ16" s="668">
        <v>109764</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63399</v>
      </c>
      <c r="S17" s="660"/>
      <c r="T17" s="660"/>
      <c r="U17" s="660"/>
      <c r="V17" s="660"/>
      <c r="W17" s="660"/>
      <c r="X17" s="660"/>
      <c r="Y17" s="661"/>
      <c r="Z17" s="662">
        <v>0.1</v>
      </c>
      <c r="AA17" s="662"/>
      <c r="AB17" s="662"/>
      <c r="AC17" s="662"/>
      <c r="AD17" s="663">
        <v>63399</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169</v>
      </c>
      <c r="BP17" s="662"/>
      <c r="BQ17" s="662"/>
      <c r="BR17" s="662"/>
      <c r="BS17" s="668" t="s">
        <v>169</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3788925</v>
      </c>
      <c r="CS17" s="660"/>
      <c r="CT17" s="660"/>
      <c r="CU17" s="660"/>
      <c r="CV17" s="660"/>
      <c r="CW17" s="660"/>
      <c r="CX17" s="660"/>
      <c r="CY17" s="661"/>
      <c r="CZ17" s="662">
        <v>9.1999999999999993</v>
      </c>
      <c r="DA17" s="662"/>
      <c r="DB17" s="662"/>
      <c r="DC17" s="662"/>
      <c r="DD17" s="668" t="s">
        <v>228</v>
      </c>
      <c r="DE17" s="660"/>
      <c r="DF17" s="660"/>
      <c r="DG17" s="660"/>
      <c r="DH17" s="660"/>
      <c r="DI17" s="660"/>
      <c r="DJ17" s="660"/>
      <c r="DK17" s="660"/>
      <c r="DL17" s="660"/>
      <c r="DM17" s="660"/>
      <c r="DN17" s="660"/>
      <c r="DO17" s="660"/>
      <c r="DP17" s="661"/>
      <c r="DQ17" s="668">
        <v>3764901</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7384947</v>
      </c>
      <c r="S18" s="660"/>
      <c r="T18" s="660"/>
      <c r="U18" s="660"/>
      <c r="V18" s="660"/>
      <c r="W18" s="660"/>
      <c r="X18" s="660"/>
      <c r="Y18" s="661"/>
      <c r="Z18" s="662">
        <v>17.2</v>
      </c>
      <c r="AA18" s="662"/>
      <c r="AB18" s="662"/>
      <c r="AC18" s="662"/>
      <c r="AD18" s="663">
        <v>6394527</v>
      </c>
      <c r="AE18" s="663"/>
      <c r="AF18" s="663"/>
      <c r="AG18" s="663"/>
      <c r="AH18" s="663"/>
      <c r="AI18" s="663"/>
      <c r="AJ18" s="663"/>
      <c r="AK18" s="663"/>
      <c r="AL18" s="664">
        <v>27.2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228</v>
      </c>
      <c r="BP18" s="662"/>
      <c r="BQ18" s="662"/>
      <c r="BR18" s="662"/>
      <c r="BS18" s="668" t="s">
        <v>169</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169</v>
      </c>
      <c r="CS18" s="660"/>
      <c r="CT18" s="660"/>
      <c r="CU18" s="660"/>
      <c r="CV18" s="660"/>
      <c r="CW18" s="660"/>
      <c r="CX18" s="660"/>
      <c r="CY18" s="661"/>
      <c r="CZ18" s="662" t="s">
        <v>169</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6394527</v>
      </c>
      <c r="S19" s="660"/>
      <c r="T19" s="660"/>
      <c r="U19" s="660"/>
      <c r="V19" s="660"/>
      <c r="W19" s="660"/>
      <c r="X19" s="660"/>
      <c r="Y19" s="661"/>
      <c r="Z19" s="662">
        <v>14.9</v>
      </c>
      <c r="AA19" s="662"/>
      <c r="AB19" s="662"/>
      <c r="AC19" s="662"/>
      <c r="AD19" s="663">
        <v>6394527</v>
      </c>
      <c r="AE19" s="663"/>
      <c r="AF19" s="663"/>
      <c r="AG19" s="663"/>
      <c r="AH19" s="663"/>
      <c r="AI19" s="663"/>
      <c r="AJ19" s="663"/>
      <c r="AK19" s="663"/>
      <c r="AL19" s="664">
        <v>27.2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15576</v>
      </c>
      <c r="BH19" s="660"/>
      <c r="BI19" s="660"/>
      <c r="BJ19" s="660"/>
      <c r="BK19" s="660"/>
      <c r="BL19" s="660"/>
      <c r="BM19" s="660"/>
      <c r="BN19" s="661"/>
      <c r="BO19" s="662">
        <v>0.1</v>
      </c>
      <c r="BP19" s="662"/>
      <c r="BQ19" s="662"/>
      <c r="BR19" s="662"/>
      <c r="BS19" s="668" t="s">
        <v>169</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169</v>
      </c>
      <c r="DA19" s="662"/>
      <c r="DB19" s="662"/>
      <c r="DC19" s="662"/>
      <c r="DD19" s="668" t="s">
        <v>169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990420</v>
      </c>
      <c r="S20" s="660"/>
      <c r="T20" s="660"/>
      <c r="U20" s="660"/>
      <c r="V20" s="660"/>
      <c r="W20" s="660"/>
      <c r="X20" s="660"/>
      <c r="Y20" s="661"/>
      <c r="Z20" s="662">
        <v>2.2999999999999998</v>
      </c>
      <c r="AA20" s="662"/>
      <c r="AB20" s="662"/>
      <c r="AC20" s="662"/>
      <c r="AD20" s="663" t="s">
        <v>169</v>
      </c>
      <c r="AE20" s="663"/>
      <c r="AF20" s="663"/>
      <c r="AG20" s="663"/>
      <c r="AH20" s="663"/>
      <c r="AI20" s="663"/>
      <c r="AJ20" s="663"/>
      <c r="AK20" s="663"/>
      <c r="AL20" s="664" t="s">
        <v>169</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15576</v>
      </c>
      <c r="BH20" s="660"/>
      <c r="BI20" s="660"/>
      <c r="BJ20" s="660"/>
      <c r="BK20" s="660"/>
      <c r="BL20" s="660"/>
      <c r="BM20" s="660"/>
      <c r="BN20" s="661"/>
      <c r="BO20" s="662">
        <v>0.1</v>
      </c>
      <c r="BP20" s="662"/>
      <c r="BQ20" s="662"/>
      <c r="BR20" s="662"/>
      <c r="BS20" s="668" t="s">
        <v>169</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41271241</v>
      </c>
      <c r="CS20" s="660"/>
      <c r="CT20" s="660"/>
      <c r="CU20" s="660"/>
      <c r="CV20" s="660"/>
      <c r="CW20" s="660"/>
      <c r="CX20" s="660"/>
      <c r="CY20" s="661"/>
      <c r="CZ20" s="662">
        <v>100</v>
      </c>
      <c r="DA20" s="662"/>
      <c r="DB20" s="662"/>
      <c r="DC20" s="662"/>
      <c r="DD20" s="668">
        <v>8072590</v>
      </c>
      <c r="DE20" s="660"/>
      <c r="DF20" s="660"/>
      <c r="DG20" s="660"/>
      <c r="DH20" s="660"/>
      <c r="DI20" s="660"/>
      <c r="DJ20" s="660"/>
      <c r="DK20" s="660"/>
      <c r="DL20" s="660"/>
      <c r="DM20" s="660"/>
      <c r="DN20" s="660"/>
      <c r="DO20" s="660"/>
      <c r="DP20" s="661"/>
      <c r="DQ20" s="668">
        <v>26413127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169</v>
      </c>
      <c r="S21" s="660"/>
      <c r="T21" s="660"/>
      <c r="U21" s="660"/>
      <c r="V21" s="660"/>
      <c r="W21" s="660"/>
      <c r="X21" s="660"/>
      <c r="Y21" s="661"/>
      <c r="Z21" s="662" t="s">
        <v>228</v>
      </c>
      <c r="AA21" s="662"/>
      <c r="AB21" s="662"/>
      <c r="AC21" s="662"/>
      <c r="AD21" s="663" t="s">
        <v>169</v>
      </c>
      <c r="AE21" s="663"/>
      <c r="AF21" s="663"/>
      <c r="AG21" s="663"/>
      <c r="AH21" s="663"/>
      <c r="AI21" s="663"/>
      <c r="AJ21" s="663"/>
      <c r="AK21" s="663"/>
      <c r="AL21" s="664" t="s">
        <v>228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15576</v>
      </c>
      <c r="BH21" s="660"/>
      <c r="BI21" s="660"/>
      <c r="BJ21" s="660"/>
      <c r="BK21" s="660"/>
      <c r="BL21" s="660"/>
      <c r="BM21" s="660"/>
      <c r="BN21" s="661"/>
      <c r="BO21" s="662">
        <v>0.1</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24415979</v>
      </c>
      <c r="S22" s="660"/>
      <c r="T22" s="660"/>
      <c r="U22" s="660"/>
      <c r="V22" s="660"/>
      <c r="W22" s="660"/>
      <c r="X22" s="660"/>
      <c r="Y22" s="661"/>
      <c r="Z22" s="662">
        <v>57</v>
      </c>
      <c r="AA22" s="662"/>
      <c r="AB22" s="662"/>
      <c r="AC22" s="662"/>
      <c r="AD22" s="663">
        <v>23425559</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169</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9813</v>
      </c>
      <c r="S23" s="660"/>
      <c r="T23" s="660"/>
      <c r="U23" s="660"/>
      <c r="V23" s="660"/>
      <c r="W23" s="660"/>
      <c r="X23" s="660"/>
      <c r="Y23" s="661"/>
      <c r="Z23" s="662">
        <v>0</v>
      </c>
      <c r="AA23" s="662"/>
      <c r="AB23" s="662"/>
      <c r="AC23" s="662"/>
      <c r="AD23" s="663">
        <v>9813</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169</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424725</v>
      </c>
      <c r="S24" s="660"/>
      <c r="T24" s="660"/>
      <c r="U24" s="660"/>
      <c r="V24" s="660"/>
      <c r="W24" s="660"/>
      <c r="X24" s="660"/>
      <c r="Y24" s="661"/>
      <c r="Z24" s="662">
        <v>1</v>
      </c>
      <c r="AA24" s="662"/>
      <c r="AB24" s="662"/>
      <c r="AC24" s="662"/>
      <c r="AD24" s="663" t="s">
        <v>228</v>
      </c>
      <c r="AE24" s="663"/>
      <c r="AF24" s="663"/>
      <c r="AG24" s="663"/>
      <c r="AH24" s="663"/>
      <c r="AI24" s="663"/>
      <c r="AJ24" s="663"/>
      <c r="AK24" s="663"/>
      <c r="AL24" s="664" t="s">
        <v>169</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228</v>
      </c>
      <c r="BP24" s="662"/>
      <c r="BQ24" s="662"/>
      <c r="BR24" s="662"/>
      <c r="BS24" s="668" t="s">
        <v>169</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16206006</v>
      </c>
      <c r="CS24" s="649"/>
      <c r="CT24" s="649"/>
      <c r="CU24" s="649"/>
      <c r="CV24" s="649"/>
      <c r="CW24" s="649"/>
      <c r="CX24" s="649"/>
      <c r="CY24" s="650"/>
      <c r="CZ24" s="653">
        <v>39.299999999999997</v>
      </c>
      <c r="DA24" s="654"/>
      <c r="DB24" s="654"/>
      <c r="DC24" s="673"/>
      <c r="DD24" s="696">
        <v>11427954</v>
      </c>
      <c r="DE24" s="649"/>
      <c r="DF24" s="649"/>
      <c r="DG24" s="649"/>
      <c r="DH24" s="649"/>
      <c r="DI24" s="649"/>
      <c r="DJ24" s="649"/>
      <c r="DK24" s="650"/>
      <c r="DL24" s="696">
        <v>11254108</v>
      </c>
      <c r="DM24" s="649"/>
      <c r="DN24" s="649"/>
      <c r="DO24" s="649"/>
      <c r="DP24" s="649"/>
      <c r="DQ24" s="649"/>
      <c r="DR24" s="649"/>
      <c r="DS24" s="649"/>
      <c r="DT24" s="649"/>
      <c r="DU24" s="649"/>
      <c r="DV24" s="650"/>
      <c r="DW24" s="653">
        <v>45.3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773691</v>
      </c>
      <c r="S25" s="660"/>
      <c r="T25" s="660"/>
      <c r="U25" s="660"/>
      <c r="V25" s="660"/>
      <c r="W25" s="660"/>
      <c r="X25" s="660"/>
      <c r="Y25" s="661"/>
      <c r="Z25" s="662">
        <v>1.8</v>
      </c>
      <c r="AA25" s="662"/>
      <c r="AB25" s="662"/>
      <c r="AC25" s="662"/>
      <c r="AD25" s="663">
        <v>41902</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169</v>
      </c>
      <c r="BP25" s="662"/>
      <c r="BQ25" s="662"/>
      <c r="BR25" s="662"/>
      <c r="BS25" s="668" t="s">
        <v>228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6619597</v>
      </c>
      <c r="CS25" s="692"/>
      <c r="CT25" s="692"/>
      <c r="CU25" s="692"/>
      <c r="CV25" s="692"/>
      <c r="CW25" s="692"/>
      <c r="CX25" s="692"/>
      <c r="CY25" s="693"/>
      <c r="CZ25" s="664">
        <v>16</v>
      </c>
      <c r="DA25" s="694"/>
      <c r="DB25" s="694"/>
      <c r="DC25" s="697"/>
      <c r="DD25" s="668">
        <v>5999749</v>
      </c>
      <c r="DE25" s="692"/>
      <c r="DF25" s="692"/>
      <c r="DG25" s="692"/>
      <c r="DH25" s="692"/>
      <c r="DI25" s="692"/>
      <c r="DJ25" s="692"/>
      <c r="DK25" s="693"/>
      <c r="DL25" s="668">
        <v>5855903</v>
      </c>
      <c r="DM25" s="692"/>
      <c r="DN25" s="692"/>
      <c r="DO25" s="692"/>
      <c r="DP25" s="692"/>
      <c r="DQ25" s="692"/>
      <c r="DR25" s="692"/>
      <c r="DS25" s="692"/>
      <c r="DT25" s="692"/>
      <c r="DU25" s="692"/>
      <c r="DV25" s="693"/>
      <c r="DW25" s="664">
        <v>23.6</v>
      </c>
      <c r="DX25" s="694"/>
      <c r="DY25" s="694"/>
      <c r="DZ25" s="694"/>
      <c r="EA25" s="694"/>
      <c r="EB25" s="694"/>
      <c r="EC25" s="695"/>
    </row>
    <row r="26" spans="2:133" ht="11.25" customHeight="1" x14ac:dyDescent="0.15">
      <c r="B26" s="656" t="s">
        <v>289</v>
      </c>
      <c r="C26" s="657"/>
      <c r="D26" s="657"/>
      <c r="E26" s="657"/>
      <c r="F26" s="657"/>
      <c r="G26" s="657"/>
      <c r="H26" s="657"/>
      <c r="I26" s="657"/>
      <c r="J26" s="657"/>
      <c r="K26" s="657"/>
      <c r="L26" s="657"/>
      <c r="M26" s="657"/>
      <c r="N26" s="657"/>
      <c r="O26" s="657"/>
      <c r="P26" s="657"/>
      <c r="Q26" s="658"/>
      <c r="R26" s="659">
        <v>211433</v>
      </c>
      <c r="S26" s="660"/>
      <c r="T26" s="660"/>
      <c r="U26" s="660"/>
      <c r="V26" s="660"/>
      <c r="W26" s="660"/>
      <c r="X26" s="660"/>
      <c r="Y26" s="661"/>
      <c r="Z26" s="662">
        <v>0.5</v>
      </c>
      <c r="AA26" s="662"/>
      <c r="AB26" s="662"/>
      <c r="AC26" s="662"/>
      <c r="AD26" s="663" t="s">
        <v>169</v>
      </c>
      <c r="AE26" s="663"/>
      <c r="AF26" s="663"/>
      <c r="AG26" s="663"/>
      <c r="AH26" s="663"/>
      <c r="AI26" s="663"/>
      <c r="AJ26" s="663"/>
      <c r="AK26" s="663"/>
      <c r="AL26" s="664" t="s">
        <v>169</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169</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4128292</v>
      </c>
      <c r="CS26" s="660"/>
      <c r="CT26" s="660"/>
      <c r="CU26" s="660"/>
      <c r="CV26" s="660"/>
      <c r="CW26" s="660"/>
      <c r="CX26" s="660"/>
      <c r="CY26" s="661"/>
      <c r="CZ26" s="664">
        <v>10</v>
      </c>
      <c r="DA26" s="694"/>
      <c r="DB26" s="694"/>
      <c r="DC26" s="697"/>
      <c r="DD26" s="668">
        <v>3855624</v>
      </c>
      <c r="DE26" s="660"/>
      <c r="DF26" s="660"/>
      <c r="DG26" s="660"/>
      <c r="DH26" s="660"/>
      <c r="DI26" s="660"/>
      <c r="DJ26" s="660"/>
      <c r="DK26" s="661"/>
      <c r="DL26" s="668" t="s">
        <v>228</v>
      </c>
      <c r="DM26" s="660"/>
      <c r="DN26" s="660"/>
      <c r="DO26" s="660"/>
      <c r="DP26" s="660"/>
      <c r="DQ26" s="660"/>
      <c r="DR26" s="660"/>
      <c r="DS26" s="660"/>
      <c r="DT26" s="660"/>
      <c r="DU26" s="660"/>
      <c r="DV26" s="661"/>
      <c r="DW26" s="664" t="s">
        <v>169</v>
      </c>
      <c r="DX26" s="694"/>
      <c r="DY26" s="694"/>
      <c r="DZ26" s="694"/>
      <c r="EA26" s="694"/>
      <c r="EB26" s="694"/>
      <c r="EC26" s="695"/>
    </row>
    <row r="27" spans="2:133" ht="11.25" customHeight="1" x14ac:dyDescent="0.15">
      <c r="B27" s="656" t="s">
        <v>292</v>
      </c>
      <c r="C27" s="657"/>
      <c r="D27" s="657"/>
      <c r="E27" s="657"/>
      <c r="F27" s="657"/>
      <c r="G27" s="657"/>
      <c r="H27" s="657"/>
      <c r="I27" s="657"/>
      <c r="J27" s="657"/>
      <c r="K27" s="657"/>
      <c r="L27" s="657"/>
      <c r="M27" s="657"/>
      <c r="N27" s="657"/>
      <c r="O27" s="657"/>
      <c r="P27" s="657"/>
      <c r="Q27" s="658"/>
      <c r="R27" s="659">
        <v>4051506</v>
      </c>
      <c r="S27" s="660"/>
      <c r="T27" s="660"/>
      <c r="U27" s="660"/>
      <c r="V27" s="660"/>
      <c r="W27" s="660"/>
      <c r="X27" s="660"/>
      <c r="Y27" s="661"/>
      <c r="Z27" s="662">
        <v>9.5</v>
      </c>
      <c r="AA27" s="662"/>
      <c r="AB27" s="662"/>
      <c r="AC27" s="662"/>
      <c r="AD27" s="663" t="s">
        <v>228</v>
      </c>
      <c r="AE27" s="663"/>
      <c r="AF27" s="663"/>
      <c r="AG27" s="663"/>
      <c r="AH27" s="663"/>
      <c r="AI27" s="663"/>
      <c r="AJ27" s="663"/>
      <c r="AK27" s="663"/>
      <c r="AL27" s="664" t="s">
        <v>169</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14465012</v>
      </c>
      <c r="BH27" s="660"/>
      <c r="BI27" s="660"/>
      <c r="BJ27" s="660"/>
      <c r="BK27" s="660"/>
      <c r="BL27" s="660"/>
      <c r="BM27" s="660"/>
      <c r="BN27" s="661"/>
      <c r="BO27" s="662">
        <v>100</v>
      </c>
      <c r="BP27" s="662"/>
      <c r="BQ27" s="662"/>
      <c r="BR27" s="662"/>
      <c r="BS27" s="668">
        <v>293203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5797484</v>
      </c>
      <c r="CS27" s="692"/>
      <c r="CT27" s="692"/>
      <c r="CU27" s="692"/>
      <c r="CV27" s="692"/>
      <c r="CW27" s="692"/>
      <c r="CX27" s="692"/>
      <c r="CY27" s="693"/>
      <c r="CZ27" s="664">
        <v>14</v>
      </c>
      <c r="DA27" s="694"/>
      <c r="DB27" s="694"/>
      <c r="DC27" s="697"/>
      <c r="DD27" s="668">
        <v>1663304</v>
      </c>
      <c r="DE27" s="692"/>
      <c r="DF27" s="692"/>
      <c r="DG27" s="692"/>
      <c r="DH27" s="692"/>
      <c r="DI27" s="692"/>
      <c r="DJ27" s="692"/>
      <c r="DK27" s="693"/>
      <c r="DL27" s="668">
        <v>1633304</v>
      </c>
      <c r="DM27" s="692"/>
      <c r="DN27" s="692"/>
      <c r="DO27" s="692"/>
      <c r="DP27" s="692"/>
      <c r="DQ27" s="692"/>
      <c r="DR27" s="692"/>
      <c r="DS27" s="692"/>
      <c r="DT27" s="692"/>
      <c r="DU27" s="692"/>
      <c r="DV27" s="693"/>
      <c r="DW27" s="664">
        <v>6.6</v>
      </c>
      <c r="DX27" s="694"/>
      <c r="DY27" s="694"/>
      <c r="DZ27" s="694"/>
      <c r="EA27" s="694"/>
      <c r="EB27" s="694"/>
      <c r="EC27" s="695"/>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169</v>
      </c>
      <c r="AA28" s="662"/>
      <c r="AB28" s="662"/>
      <c r="AC28" s="662"/>
      <c r="AD28" s="663" t="s">
        <v>169</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3788925</v>
      </c>
      <c r="CS28" s="660"/>
      <c r="CT28" s="660"/>
      <c r="CU28" s="660"/>
      <c r="CV28" s="660"/>
      <c r="CW28" s="660"/>
      <c r="CX28" s="660"/>
      <c r="CY28" s="661"/>
      <c r="CZ28" s="664">
        <v>9.1999999999999993</v>
      </c>
      <c r="DA28" s="694"/>
      <c r="DB28" s="694"/>
      <c r="DC28" s="697"/>
      <c r="DD28" s="668">
        <v>3764901</v>
      </c>
      <c r="DE28" s="660"/>
      <c r="DF28" s="660"/>
      <c r="DG28" s="660"/>
      <c r="DH28" s="660"/>
      <c r="DI28" s="660"/>
      <c r="DJ28" s="660"/>
      <c r="DK28" s="661"/>
      <c r="DL28" s="668">
        <v>3764901</v>
      </c>
      <c r="DM28" s="660"/>
      <c r="DN28" s="660"/>
      <c r="DO28" s="660"/>
      <c r="DP28" s="660"/>
      <c r="DQ28" s="660"/>
      <c r="DR28" s="660"/>
      <c r="DS28" s="660"/>
      <c r="DT28" s="660"/>
      <c r="DU28" s="660"/>
      <c r="DV28" s="661"/>
      <c r="DW28" s="664">
        <v>15.2</v>
      </c>
      <c r="DX28" s="694"/>
      <c r="DY28" s="694"/>
      <c r="DZ28" s="694"/>
      <c r="EA28" s="694"/>
      <c r="EB28" s="694"/>
      <c r="EC28" s="695"/>
    </row>
    <row r="29" spans="2:133" ht="11.25" customHeight="1" x14ac:dyDescent="0.15">
      <c r="B29" s="656" t="s">
        <v>297</v>
      </c>
      <c r="C29" s="657"/>
      <c r="D29" s="657"/>
      <c r="E29" s="657"/>
      <c r="F29" s="657"/>
      <c r="G29" s="657"/>
      <c r="H29" s="657"/>
      <c r="I29" s="657"/>
      <c r="J29" s="657"/>
      <c r="K29" s="657"/>
      <c r="L29" s="657"/>
      <c r="M29" s="657"/>
      <c r="N29" s="657"/>
      <c r="O29" s="657"/>
      <c r="P29" s="657"/>
      <c r="Q29" s="658"/>
      <c r="R29" s="659">
        <v>2521199</v>
      </c>
      <c r="S29" s="660"/>
      <c r="T29" s="660"/>
      <c r="U29" s="660"/>
      <c r="V29" s="660"/>
      <c r="W29" s="660"/>
      <c r="X29" s="660"/>
      <c r="Y29" s="661"/>
      <c r="Z29" s="662">
        <v>5.9</v>
      </c>
      <c r="AA29" s="662"/>
      <c r="AB29" s="662"/>
      <c r="AC29" s="662"/>
      <c r="AD29" s="663" t="s">
        <v>169</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3788794</v>
      </c>
      <c r="CS29" s="692"/>
      <c r="CT29" s="692"/>
      <c r="CU29" s="692"/>
      <c r="CV29" s="692"/>
      <c r="CW29" s="692"/>
      <c r="CX29" s="692"/>
      <c r="CY29" s="693"/>
      <c r="CZ29" s="664">
        <v>9.1999999999999993</v>
      </c>
      <c r="DA29" s="694"/>
      <c r="DB29" s="694"/>
      <c r="DC29" s="697"/>
      <c r="DD29" s="668">
        <v>3764770</v>
      </c>
      <c r="DE29" s="692"/>
      <c r="DF29" s="692"/>
      <c r="DG29" s="692"/>
      <c r="DH29" s="692"/>
      <c r="DI29" s="692"/>
      <c r="DJ29" s="692"/>
      <c r="DK29" s="693"/>
      <c r="DL29" s="668">
        <v>3764770</v>
      </c>
      <c r="DM29" s="692"/>
      <c r="DN29" s="692"/>
      <c r="DO29" s="692"/>
      <c r="DP29" s="692"/>
      <c r="DQ29" s="692"/>
      <c r="DR29" s="692"/>
      <c r="DS29" s="692"/>
      <c r="DT29" s="692"/>
      <c r="DU29" s="692"/>
      <c r="DV29" s="693"/>
      <c r="DW29" s="664">
        <v>15.2</v>
      </c>
      <c r="DX29" s="694"/>
      <c r="DY29" s="694"/>
      <c r="DZ29" s="694"/>
      <c r="EA29" s="694"/>
      <c r="EB29" s="694"/>
      <c r="EC29" s="695"/>
    </row>
    <row r="30" spans="2:133" ht="11.25" customHeight="1" x14ac:dyDescent="0.15">
      <c r="B30" s="656" t="s">
        <v>302</v>
      </c>
      <c r="C30" s="657"/>
      <c r="D30" s="657"/>
      <c r="E30" s="657"/>
      <c r="F30" s="657"/>
      <c r="G30" s="657"/>
      <c r="H30" s="657"/>
      <c r="I30" s="657"/>
      <c r="J30" s="657"/>
      <c r="K30" s="657"/>
      <c r="L30" s="657"/>
      <c r="M30" s="657"/>
      <c r="N30" s="657"/>
      <c r="O30" s="657"/>
      <c r="P30" s="657"/>
      <c r="Q30" s="658"/>
      <c r="R30" s="659">
        <v>34698</v>
      </c>
      <c r="S30" s="660"/>
      <c r="T30" s="660"/>
      <c r="U30" s="660"/>
      <c r="V30" s="660"/>
      <c r="W30" s="660"/>
      <c r="X30" s="660"/>
      <c r="Y30" s="661"/>
      <c r="Z30" s="662">
        <v>0.1</v>
      </c>
      <c r="AA30" s="662"/>
      <c r="AB30" s="662"/>
      <c r="AC30" s="662"/>
      <c r="AD30" s="663" t="s">
        <v>169</v>
      </c>
      <c r="AE30" s="663"/>
      <c r="AF30" s="663"/>
      <c r="AG30" s="663"/>
      <c r="AH30" s="663"/>
      <c r="AI30" s="663"/>
      <c r="AJ30" s="663"/>
      <c r="AK30" s="663"/>
      <c r="AL30" s="664" t="s">
        <v>228</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99.2</v>
      </c>
      <c r="BH30" s="720"/>
      <c r="BI30" s="720"/>
      <c r="BJ30" s="720"/>
      <c r="BK30" s="720"/>
      <c r="BL30" s="720"/>
      <c r="BM30" s="654">
        <v>95.7</v>
      </c>
      <c r="BN30" s="720"/>
      <c r="BO30" s="720"/>
      <c r="BP30" s="720"/>
      <c r="BQ30" s="721"/>
      <c r="BR30" s="719">
        <v>99.1</v>
      </c>
      <c r="BS30" s="720"/>
      <c r="BT30" s="720"/>
      <c r="BU30" s="720"/>
      <c r="BV30" s="720"/>
      <c r="BW30" s="720"/>
      <c r="BX30" s="654">
        <v>95.4</v>
      </c>
      <c r="BY30" s="720"/>
      <c r="BZ30" s="720"/>
      <c r="CA30" s="720"/>
      <c r="CB30" s="721"/>
      <c r="CD30" s="724"/>
      <c r="CE30" s="725"/>
      <c r="CF30" s="674" t="s">
        <v>305</v>
      </c>
      <c r="CG30" s="675"/>
      <c r="CH30" s="675"/>
      <c r="CI30" s="675"/>
      <c r="CJ30" s="675"/>
      <c r="CK30" s="675"/>
      <c r="CL30" s="675"/>
      <c r="CM30" s="675"/>
      <c r="CN30" s="675"/>
      <c r="CO30" s="675"/>
      <c r="CP30" s="675"/>
      <c r="CQ30" s="676"/>
      <c r="CR30" s="659">
        <v>3510479</v>
      </c>
      <c r="CS30" s="660"/>
      <c r="CT30" s="660"/>
      <c r="CU30" s="660"/>
      <c r="CV30" s="660"/>
      <c r="CW30" s="660"/>
      <c r="CX30" s="660"/>
      <c r="CY30" s="661"/>
      <c r="CZ30" s="664">
        <v>8.5</v>
      </c>
      <c r="DA30" s="694"/>
      <c r="DB30" s="694"/>
      <c r="DC30" s="697"/>
      <c r="DD30" s="668">
        <v>3486484</v>
      </c>
      <c r="DE30" s="660"/>
      <c r="DF30" s="660"/>
      <c r="DG30" s="660"/>
      <c r="DH30" s="660"/>
      <c r="DI30" s="660"/>
      <c r="DJ30" s="660"/>
      <c r="DK30" s="661"/>
      <c r="DL30" s="668">
        <v>3486484</v>
      </c>
      <c r="DM30" s="660"/>
      <c r="DN30" s="660"/>
      <c r="DO30" s="660"/>
      <c r="DP30" s="660"/>
      <c r="DQ30" s="660"/>
      <c r="DR30" s="660"/>
      <c r="DS30" s="660"/>
      <c r="DT30" s="660"/>
      <c r="DU30" s="660"/>
      <c r="DV30" s="661"/>
      <c r="DW30" s="664">
        <v>14</v>
      </c>
      <c r="DX30" s="694"/>
      <c r="DY30" s="694"/>
      <c r="DZ30" s="694"/>
      <c r="EA30" s="694"/>
      <c r="EB30" s="694"/>
      <c r="EC30" s="695"/>
    </row>
    <row r="31" spans="2:133" ht="11.25" customHeight="1" x14ac:dyDescent="0.15">
      <c r="B31" s="656" t="s">
        <v>306</v>
      </c>
      <c r="C31" s="657"/>
      <c r="D31" s="657"/>
      <c r="E31" s="657"/>
      <c r="F31" s="657"/>
      <c r="G31" s="657"/>
      <c r="H31" s="657"/>
      <c r="I31" s="657"/>
      <c r="J31" s="657"/>
      <c r="K31" s="657"/>
      <c r="L31" s="657"/>
      <c r="M31" s="657"/>
      <c r="N31" s="657"/>
      <c r="O31" s="657"/>
      <c r="P31" s="657"/>
      <c r="Q31" s="658"/>
      <c r="R31" s="659">
        <v>21511</v>
      </c>
      <c r="S31" s="660"/>
      <c r="T31" s="660"/>
      <c r="U31" s="660"/>
      <c r="V31" s="660"/>
      <c r="W31" s="660"/>
      <c r="X31" s="660"/>
      <c r="Y31" s="661"/>
      <c r="Z31" s="662">
        <v>0.1</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99.2</v>
      </c>
      <c r="BH31" s="692"/>
      <c r="BI31" s="692"/>
      <c r="BJ31" s="692"/>
      <c r="BK31" s="692"/>
      <c r="BL31" s="692"/>
      <c r="BM31" s="665">
        <v>96</v>
      </c>
      <c r="BN31" s="717"/>
      <c r="BO31" s="717"/>
      <c r="BP31" s="717"/>
      <c r="BQ31" s="718"/>
      <c r="BR31" s="716">
        <v>99.2</v>
      </c>
      <c r="BS31" s="692"/>
      <c r="BT31" s="692"/>
      <c r="BU31" s="692"/>
      <c r="BV31" s="692"/>
      <c r="BW31" s="692"/>
      <c r="BX31" s="665">
        <v>95.6</v>
      </c>
      <c r="BY31" s="717"/>
      <c r="BZ31" s="717"/>
      <c r="CA31" s="717"/>
      <c r="CB31" s="718"/>
      <c r="CD31" s="724"/>
      <c r="CE31" s="725"/>
      <c r="CF31" s="674" t="s">
        <v>309</v>
      </c>
      <c r="CG31" s="675"/>
      <c r="CH31" s="675"/>
      <c r="CI31" s="675"/>
      <c r="CJ31" s="675"/>
      <c r="CK31" s="675"/>
      <c r="CL31" s="675"/>
      <c r="CM31" s="675"/>
      <c r="CN31" s="675"/>
      <c r="CO31" s="675"/>
      <c r="CP31" s="675"/>
      <c r="CQ31" s="676"/>
      <c r="CR31" s="659">
        <v>278315</v>
      </c>
      <c r="CS31" s="692"/>
      <c r="CT31" s="692"/>
      <c r="CU31" s="692"/>
      <c r="CV31" s="692"/>
      <c r="CW31" s="692"/>
      <c r="CX31" s="692"/>
      <c r="CY31" s="693"/>
      <c r="CZ31" s="664">
        <v>0.7</v>
      </c>
      <c r="DA31" s="694"/>
      <c r="DB31" s="694"/>
      <c r="DC31" s="697"/>
      <c r="DD31" s="668">
        <v>278286</v>
      </c>
      <c r="DE31" s="692"/>
      <c r="DF31" s="692"/>
      <c r="DG31" s="692"/>
      <c r="DH31" s="692"/>
      <c r="DI31" s="692"/>
      <c r="DJ31" s="692"/>
      <c r="DK31" s="693"/>
      <c r="DL31" s="668">
        <v>278286</v>
      </c>
      <c r="DM31" s="692"/>
      <c r="DN31" s="692"/>
      <c r="DO31" s="692"/>
      <c r="DP31" s="692"/>
      <c r="DQ31" s="692"/>
      <c r="DR31" s="692"/>
      <c r="DS31" s="692"/>
      <c r="DT31" s="692"/>
      <c r="DU31" s="692"/>
      <c r="DV31" s="693"/>
      <c r="DW31" s="664">
        <v>1.1000000000000001</v>
      </c>
      <c r="DX31" s="694"/>
      <c r="DY31" s="694"/>
      <c r="DZ31" s="694"/>
      <c r="EA31" s="694"/>
      <c r="EB31" s="694"/>
      <c r="EC31" s="695"/>
    </row>
    <row r="32" spans="2:133" ht="11.25" customHeight="1" x14ac:dyDescent="0.15">
      <c r="B32" s="656" t="s">
        <v>310</v>
      </c>
      <c r="C32" s="657"/>
      <c r="D32" s="657"/>
      <c r="E32" s="657"/>
      <c r="F32" s="657"/>
      <c r="G32" s="657"/>
      <c r="H32" s="657"/>
      <c r="I32" s="657"/>
      <c r="J32" s="657"/>
      <c r="K32" s="657"/>
      <c r="L32" s="657"/>
      <c r="M32" s="657"/>
      <c r="N32" s="657"/>
      <c r="O32" s="657"/>
      <c r="P32" s="657"/>
      <c r="Q32" s="658"/>
      <c r="R32" s="659">
        <v>2305554</v>
      </c>
      <c r="S32" s="660"/>
      <c r="T32" s="660"/>
      <c r="U32" s="660"/>
      <c r="V32" s="660"/>
      <c r="W32" s="660"/>
      <c r="X32" s="660"/>
      <c r="Y32" s="661"/>
      <c r="Z32" s="662">
        <v>5.4</v>
      </c>
      <c r="AA32" s="662"/>
      <c r="AB32" s="662"/>
      <c r="AC32" s="662"/>
      <c r="AD32" s="663" t="s">
        <v>228</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99.1</v>
      </c>
      <c r="BH32" s="729"/>
      <c r="BI32" s="729"/>
      <c r="BJ32" s="729"/>
      <c r="BK32" s="729"/>
      <c r="BL32" s="729"/>
      <c r="BM32" s="730">
        <v>95.2</v>
      </c>
      <c r="BN32" s="729"/>
      <c r="BO32" s="729"/>
      <c r="BP32" s="729"/>
      <c r="BQ32" s="731"/>
      <c r="BR32" s="728">
        <v>98.9</v>
      </c>
      <c r="BS32" s="729"/>
      <c r="BT32" s="729"/>
      <c r="BU32" s="729"/>
      <c r="BV32" s="729"/>
      <c r="BW32" s="729"/>
      <c r="BX32" s="730">
        <v>94.8</v>
      </c>
      <c r="BY32" s="729"/>
      <c r="BZ32" s="729"/>
      <c r="CA32" s="729"/>
      <c r="CB32" s="731"/>
      <c r="CD32" s="726"/>
      <c r="CE32" s="727"/>
      <c r="CF32" s="674" t="s">
        <v>312</v>
      </c>
      <c r="CG32" s="675"/>
      <c r="CH32" s="675"/>
      <c r="CI32" s="675"/>
      <c r="CJ32" s="675"/>
      <c r="CK32" s="675"/>
      <c r="CL32" s="675"/>
      <c r="CM32" s="675"/>
      <c r="CN32" s="675"/>
      <c r="CO32" s="675"/>
      <c r="CP32" s="675"/>
      <c r="CQ32" s="676"/>
      <c r="CR32" s="659">
        <v>131</v>
      </c>
      <c r="CS32" s="660"/>
      <c r="CT32" s="660"/>
      <c r="CU32" s="660"/>
      <c r="CV32" s="660"/>
      <c r="CW32" s="660"/>
      <c r="CX32" s="660"/>
      <c r="CY32" s="661"/>
      <c r="CZ32" s="664">
        <v>0</v>
      </c>
      <c r="DA32" s="694"/>
      <c r="DB32" s="694"/>
      <c r="DC32" s="697"/>
      <c r="DD32" s="668">
        <v>131</v>
      </c>
      <c r="DE32" s="660"/>
      <c r="DF32" s="660"/>
      <c r="DG32" s="660"/>
      <c r="DH32" s="660"/>
      <c r="DI32" s="660"/>
      <c r="DJ32" s="660"/>
      <c r="DK32" s="661"/>
      <c r="DL32" s="668">
        <v>131</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15">
      <c r="B33" s="656" t="s">
        <v>313</v>
      </c>
      <c r="C33" s="657"/>
      <c r="D33" s="657"/>
      <c r="E33" s="657"/>
      <c r="F33" s="657"/>
      <c r="G33" s="657"/>
      <c r="H33" s="657"/>
      <c r="I33" s="657"/>
      <c r="J33" s="657"/>
      <c r="K33" s="657"/>
      <c r="L33" s="657"/>
      <c r="M33" s="657"/>
      <c r="N33" s="657"/>
      <c r="O33" s="657"/>
      <c r="P33" s="657"/>
      <c r="Q33" s="658"/>
      <c r="R33" s="659">
        <v>1228213</v>
      </c>
      <c r="S33" s="660"/>
      <c r="T33" s="660"/>
      <c r="U33" s="660"/>
      <c r="V33" s="660"/>
      <c r="W33" s="660"/>
      <c r="X33" s="660"/>
      <c r="Y33" s="661"/>
      <c r="Z33" s="662">
        <v>2.9</v>
      </c>
      <c r="AA33" s="662"/>
      <c r="AB33" s="662"/>
      <c r="AC33" s="662"/>
      <c r="AD33" s="663" t="s">
        <v>169</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16857746</v>
      </c>
      <c r="CS33" s="692"/>
      <c r="CT33" s="692"/>
      <c r="CU33" s="692"/>
      <c r="CV33" s="692"/>
      <c r="CW33" s="692"/>
      <c r="CX33" s="692"/>
      <c r="CY33" s="693"/>
      <c r="CZ33" s="664">
        <v>40.799999999999997</v>
      </c>
      <c r="DA33" s="694"/>
      <c r="DB33" s="694"/>
      <c r="DC33" s="697"/>
      <c r="DD33" s="668">
        <v>13790184</v>
      </c>
      <c r="DE33" s="692"/>
      <c r="DF33" s="692"/>
      <c r="DG33" s="692"/>
      <c r="DH33" s="692"/>
      <c r="DI33" s="692"/>
      <c r="DJ33" s="692"/>
      <c r="DK33" s="693"/>
      <c r="DL33" s="668">
        <v>11310033</v>
      </c>
      <c r="DM33" s="692"/>
      <c r="DN33" s="692"/>
      <c r="DO33" s="692"/>
      <c r="DP33" s="692"/>
      <c r="DQ33" s="692"/>
      <c r="DR33" s="692"/>
      <c r="DS33" s="692"/>
      <c r="DT33" s="692"/>
      <c r="DU33" s="692"/>
      <c r="DV33" s="693"/>
      <c r="DW33" s="664">
        <v>45.6</v>
      </c>
      <c r="DX33" s="694"/>
      <c r="DY33" s="694"/>
      <c r="DZ33" s="694"/>
      <c r="EA33" s="694"/>
      <c r="EB33" s="694"/>
      <c r="EC33" s="695"/>
    </row>
    <row r="34" spans="2:133" ht="11.25" customHeight="1" x14ac:dyDescent="0.15">
      <c r="B34" s="656" t="s">
        <v>315</v>
      </c>
      <c r="C34" s="657"/>
      <c r="D34" s="657"/>
      <c r="E34" s="657"/>
      <c r="F34" s="657"/>
      <c r="G34" s="657"/>
      <c r="H34" s="657"/>
      <c r="I34" s="657"/>
      <c r="J34" s="657"/>
      <c r="K34" s="657"/>
      <c r="L34" s="657"/>
      <c r="M34" s="657"/>
      <c r="N34" s="657"/>
      <c r="O34" s="657"/>
      <c r="P34" s="657"/>
      <c r="Q34" s="658"/>
      <c r="R34" s="659">
        <v>439143</v>
      </c>
      <c r="S34" s="660"/>
      <c r="T34" s="660"/>
      <c r="U34" s="660"/>
      <c r="V34" s="660"/>
      <c r="W34" s="660"/>
      <c r="X34" s="660"/>
      <c r="Y34" s="661"/>
      <c r="Z34" s="662">
        <v>1</v>
      </c>
      <c r="AA34" s="662"/>
      <c r="AB34" s="662"/>
      <c r="AC34" s="662"/>
      <c r="AD34" s="663">
        <v>3154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5886271</v>
      </c>
      <c r="CS34" s="660"/>
      <c r="CT34" s="660"/>
      <c r="CU34" s="660"/>
      <c r="CV34" s="660"/>
      <c r="CW34" s="660"/>
      <c r="CX34" s="660"/>
      <c r="CY34" s="661"/>
      <c r="CZ34" s="664">
        <v>14.3</v>
      </c>
      <c r="DA34" s="694"/>
      <c r="DB34" s="694"/>
      <c r="DC34" s="697"/>
      <c r="DD34" s="668">
        <v>4109297</v>
      </c>
      <c r="DE34" s="660"/>
      <c r="DF34" s="660"/>
      <c r="DG34" s="660"/>
      <c r="DH34" s="660"/>
      <c r="DI34" s="660"/>
      <c r="DJ34" s="660"/>
      <c r="DK34" s="661"/>
      <c r="DL34" s="668">
        <v>3739278</v>
      </c>
      <c r="DM34" s="660"/>
      <c r="DN34" s="660"/>
      <c r="DO34" s="660"/>
      <c r="DP34" s="660"/>
      <c r="DQ34" s="660"/>
      <c r="DR34" s="660"/>
      <c r="DS34" s="660"/>
      <c r="DT34" s="660"/>
      <c r="DU34" s="660"/>
      <c r="DV34" s="661"/>
      <c r="DW34" s="664">
        <v>15.1</v>
      </c>
      <c r="DX34" s="694"/>
      <c r="DY34" s="694"/>
      <c r="DZ34" s="694"/>
      <c r="EA34" s="694"/>
      <c r="EB34" s="694"/>
      <c r="EC34" s="695"/>
    </row>
    <row r="35" spans="2:133" ht="11.25" customHeight="1" x14ac:dyDescent="0.15">
      <c r="B35" s="656" t="s">
        <v>319</v>
      </c>
      <c r="C35" s="657"/>
      <c r="D35" s="657"/>
      <c r="E35" s="657"/>
      <c r="F35" s="657"/>
      <c r="G35" s="657"/>
      <c r="H35" s="657"/>
      <c r="I35" s="657"/>
      <c r="J35" s="657"/>
      <c r="K35" s="657"/>
      <c r="L35" s="657"/>
      <c r="M35" s="657"/>
      <c r="N35" s="657"/>
      <c r="O35" s="657"/>
      <c r="P35" s="657"/>
      <c r="Q35" s="658"/>
      <c r="R35" s="659">
        <v>6427629</v>
      </c>
      <c r="S35" s="660"/>
      <c r="T35" s="660"/>
      <c r="U35" s="660"/>
      <c r="V35" s="660"/>
      <c r="W35" s="660"/>
      <c r="X35" s="660"/>
      <c r="Y35" s="661"/>
      <c r="Z35" s="662">
        <v>15</v>
      </c>
      <c r="AA35" s="662"/>
      <c r="AB35" s="662"/>
      <c r="AC35" s="662"/>
      <c r="AD35" s="663" t="s">
        <v>169</v>
      </c>
      <c r="AE35" s="663"/>
      <c r="AF35" s="663"/>
      <c r="AG35" s="663"/>
      <c r="AH35" s="663"/>
      <c r="AI35" s="663"/>
      <c r="AJ35" s="663"/>
      <c r="AK35" s="663"/>
      <c r="AL35" s="664" t="s">
        <v>169</v>
      </c>
      <c r="AM35" s="665"/>
      <c r="AN35" s="665"/>
      <c r="AO35" s="666"/>
      <c r="AP35" s="214"/>
      <c r="AQ35" s="732" t="s">
        <v>320</v>
      </c>
      <c r="AR35" s="733"/>
      <c r="AS35" s="733"/>
      <c r="AT35" s="733"/>
      <c r="AU35" s="733"/>
      <c r="AV35" s="733"/>
      <c r="AW35" s="733"/>
      <c r="AX35" s="733"/>
      <c r="AY35" s="734"/>
      <c r="AZ35" s="648">
        <v>6104522</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443282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351289</v>
      </c>
      <c r="CS35" s="692"/>
      <c r="CT35" s="692"/>
      <c r="CU35" s="692"/>
      <c r="CV35" s="692"/>
      <c r="CW35" s="692"/>
      <c r="CX35" s="692"/>
      <c r="CY35" s="693"/>
      <c r="CZ35" s="664">
        <v>0.9</v>
      </c>
      <c r="DA35" s="694"/>
      <c r="DB35" s="694"/>
      <c r="DC35" s="697"/>
      <c r="DD35" s="668">
        <v>339639</v>
      </c>
      <c r="DE35" s="692"/>
      <c r="DF35" s="692"/>
      <c r="DG35" s="692"/>
      <c r="DH35" s="692"/>
      <c r="DI35" s="692"/>
      <c r="DJ35" s="692"/>
      <c r="DK35" s="693"/>
      <c r="DL35" s="668">
        <v>339639</v>
      </c>
      <c r="DM35" s="692"/>
      <c r="DN35" s="692"/>
      <c r="DO35" s="692"/>
      <c r="DP35" s="692"/>
      <c r="DQ35" s="692"/>
      <c r="DR35" s="692"/>
      <c r="DS35" s="692"/>
      <c r="DT35" s="692"/>
      <c r="DU35" s="692"/>
      <c r="DV35" s="693"/>
      <c r="DW35" s="664">
        <v>1.4</v>
      </c>
      <c r="DX35" s="694"/>
      <c r="DY35" s="694"/>
      <c r="DZ35" s="694"/>
      <c r="EA35" s="694"/>
      <c r="EB35" s="694"/>
      <c r="EC35" s="695"/>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169</v>
      </c>
      <c r="AE36" s="663"/>
      <c r="AF36" s="663"/>
      <c r="AG36" s="663"/>
      <c r="AH36" s="663"/>
      <c r="AI36" s="663"/>
      <c r="AJ36" s="663"/>
      <c r="AK36" s="663"/>
      <c r="AL36" s="664" t="s">
        <v>169</v>
      </c>
      <c r="AM36" s="665"/>
      <c r="AN36" s="665"/>
      <c r="AO36" s="666"/>
      <c r="AQ36" s="736" t="s">
        <v>324</v>
      </c>
      <c r="AR36" s="737"/>
      <c r="AS36" s="737"/>
      <c r="AT36" s="737"/>
      <c r="AU36" s="737"/>
      <c r="AV36" s="737"/>
      <c r="AW36" s="737"/>
      <c r="AX36" s="737"/>
      <c r="AY36" s="738"/>
      <c r="AZ36" s="659">
        <v>2023324</v>
      </c>
      <c r="BA36" s="660"/>
      <c r="BB36" s="660"/>
      <c r="BC36" s="660"/>
      <c r="BD36" s="692"/>
      <c r="BE36" s="692"/>
      <c r="BF36" s="718"/>
      <c r="BG36" s="674" t="s">
        <v>325</v>
      </c>
      <c r="BH36" s="675"/>
      <c r="BI36" s="675"/>
      <c r="BJ36" s="675"/>
      <c r="BK36" s="675"/>
      <c r="BL36" s="675"/>
      <c r="BM36" s="675"/>
      <c r="BN36" s="675"/>
      <c r="BO36" s="675"/>
      <c r="BP36" s="675"/>
      <c r="BQ36" s="675"/>
      <c r="BR36" s="675"/>
      <c r="BS36" s="675"/>
      <c r="BT36" s="675"/>
      <c r="BU36" s="676"/>
      <c r="BV36" s="659">
        <v>407057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6493429</v>
      </c>
      <c r="CS36" s="660"/>
      <c r="CT36" s="660"/>
      <c r="CU36" s="660"/>
      <c r="CV36" s="660"/>
      <c r="CW36" s="660"/>
      <c r="CX36" s="660"/>
      <c r="CY36" s="661"/>
      <c r="CZ36" s="664">
        <v>15.7</v>
      </c>
      <c r="DA36" s="694"/>
      <c r="DB36" s="694"/>
      <c r="DC36" s="697"/>
      <c r="DD36" s="668">
        <v>5677247</v>
      </c>
      <c r="DE36" s="660"/>
      <c r="DF36" s="660"/>
      <c r="DG36" s="660"/>
      <c r="DH36" s="660"/>
      <c r="DI36" s="660"/>
      <c r="DJ36" s="660"/>
      <c r="DK36" s="661"/>
      <c r="DL36" s="668">
        <v>5041390</v>
      </c>
      <c r="DM36" s="660"/>
      <c r="DN36" s="660"/>
      <c r="DO36" s="660"/>
      <c r="DP36" s="660"/>
      <c r="DQ36" s="660"/>
      <c r="DR36" s="660"/>
      <c r="DS36" s="660"/>
      <c r="DT36" s="660"/>
      <c r="DU36" s="660"/>
      <c r="DV36" s="661"/>
      <c r="DW36" s="664">
        <v>20.3</v>
      </c>
      <c r="DX36" s="694"/>
      <c r="DY36" s="694"/>
      <c r="DZ36" s="694"/>
      <c r="EA36" s="694"/>
      <c r="EB36" s="694"/>
      <c r="EC36" s="695"/>
    </row>
    <row r="37" spans="2:133" ht="11.25" customHeight="1" x14ac:dyDescent="0.15">
      <c r="B37" s="656" t="s">
        <v>327</v>
      </c>
      <c r="C37" s="657"/>
      <c r="D37" s="657"/>
      <c r="E37" s="657"/>
      <c r="F37" s="657"/>
      <c r="G37" s="657"/>
      <c r="H37" s="657"/>
      <c r="I37" s="657"/>
      <c r="J37" s="657"/>
      <c r="K37" s="657"/>
      <c r="L37" s="657"/>
      <c r="M37" s="657"/>
      <c r="N37" s="657"/>
      <c r="O37" s="657"/>
      <c r="P37" s="657"/>
      <c r="Q37" s="658"/>
      <c r="R37" s="659">
        <v>1347029</v>
      </c>
      <c r="S37" s="660"/>
      <c r="T37" s="660"/>
      <c r="U37" s="660"/>
      <c r="V37" s="660"/>
      <c r="W37" s="660"/>
      <c r="X37" s="660"/>
      <c r="Y37" s="661"/>
      <c r="Z37" s="662">
        <v>3.1</v>
      </c>
      <c r="AA37" s="662"/>
      <c r="AB37" s="662"/>
      <c r="AC37" s="662"/>
      <c r="AD37" s="663" t="s">
        <v>228</v>
      </c>
      <c r="AE37" s="663"/>
      <c r="AF37" s="663"/>
      <c r="AG37" s="663"/>
      <c r="AH37" s="663"/>
      <c r="AI37" s="663"/>
      <c r="AJ37" s="663"/>
      <c r="AK37" s="663"/>
      <c r="AL37" s="664" t="s">
        <v>169</v>
      </c>
      <c r="AM37" s="665"/>
      <c r="AN37" s="665"/>
      <c r="AO37" s="666"/>
      <c r="AQ37" s="736" t="s">
        <v>328</v>
      </c>
      <c r="AR37" s="737"/>
      <c r="AS37" s="737"/>
      <c r="AT37" s="737"/>
      <c r="AU37" s="737"/>
      <c r="AV37" s="737"/>
      <c r="AW37" s="737"/>
      <c r="AX37" s="737"/>
      <c r="AY37" s="738"/>
      <c r="AZ37" s="659">
        <v>947794</v>
      </c>
      <c r="BA37" s="660"/>
      <c r="BB37" s="660"/>
      <c r="BC37" s="660"/>
      <c r="BD37" s="692"/>
      <c r="BE37" s="692"/>
      <c r="BF37" s="718"/>
      <c r="BG37" s="674" t="s">
        <v>329</v>
      </c>
      <c r="BH37" s="675"/>
      <c r="BI37" s="675"/>
      <c r="BJ37" s="675"/>
      <c r="BK37" s="675"/>
      <c r="BL37" s="675"/>
      <c r="BM37" s="675"/>
      <c r="BN37" s="675"/>
      <c r="BO37" s="675"/>
      <c r="BP37" s="675"/>
      <c r="BQ37" s="675"/>
      <c r="BR37" s="675"/>
      <c r="BS37" s="675"/>
      <c r="BT37" s="675"/>
      <c r="BU37" s="676"/>
      <c r="BV37" s="659">
        <v>11275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1895765</v>
      </c>
      <c r="CS37" s="692"/>
      <c r="CT37" s="692"/>
      <c r="CU37" s="692"/>
      <c r="CV37" s="692"/>
      <c r="CW37" s="692"/>
      <c r="CX37" s="692"/>
      <c r="CY37" s="693"/>
      <c r="CZ37" s="664">
        <v>4.5999999999999996</v>
      </c>
      <c r="DA37" s="694"/>
      <c r="DB37" s="694"/>
      <c r="DC37" s="697"/>
      <c r="DD37" s="668">
        <v>1893898</v>
      </c>
      <c r="DE37" s="692"/>
      <c r="DF37" s="692"/>
      <c r="DG37" s="692"/>
      <c r="DH37" s="692"/>
      <c r="DI37" s="692"/>
      <c r="DJ37" s="692"/>
      <c r="DK37" s="693"/>
      <c r="DL37" s="668">
        <v>1844474</v>
      </c>
      <c r="DM37" s="692"/>
      <c r="DN37" s="692"/>
      <c r="DO37" s="692"/>
      <c r="DP37" s="692"/>
      <c r="DQ37" s="692"/>
      <c r="DR37" s="692"/>
      <c r="DS37" s="692"/>
      <c r="DT37" s="692"/>
      <c r="DU37" s="692"/>
      <c r="DV37" s="693"/>
      <c r="DW37" s="664">
        <v>7.4</v>
      </c>
      <c r="DX37" s="694"/>
      <c r="DY37" s="694"/>
      <c r="DZ37" s="694"/>
      <c r="EA37" s="694"/>
      <c r="EB37" s="694"/>
      <c r="EC37" s="695"/>
    </row>
    <row r="38" spans="2:133" ht="11.25" customHeight="1" x14ac:dyDescent="0.15">
      <c r="B38" s="704" t="s">
        <v>331</v>
      </c>
      <c r="C38" s="705"/>
      <c r="D38" s="705"/>
      <c r="E38" s="705"/>
      <c r="F38" s="705"/>
      <c r="G38" s="705"/>
      <c r="H38" s="705"/>
      <c r="I38" s="705"/>
      <c r="J38" s="705"/>
      <c r="K38" s="705"/>
      <c r="L38" s="705"/>
      <c r="M38" s="705"/>
      <c r="N38" s="705"/>
      <c r="O38" s="705"/>
      <c r="P38" s="705"/>
      <c r="Q38" s="706"/>
      <c r="R38" s="739">
        <v>42865094</v>
      </c>
      <c r="S38" s="740"/>
      <c r="T38" s="740"/>
      <c r="U38" s="740"/>
      <c r="V38" s="740"/>
      <c r="W38" s="740"/>
      <c r="X38" s="740"/>
      <c r="Y38" s="741"/>
      <c r="Z38" s="742">
        <v>100</v>
      </c>
      <c r="AA38" s="742"/>
      <c r="AB38" s="742"/>
      <c r="AC38" s="742"/>
      <c r="AD38" s="743">
        <v>23480428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155826</v>
      </c>
      <c r="BA38" s="660"/>
      <c r="BB38" s="660"/>
      <c r="BC38" s="660"/>
      <c r="BD38" s="692"/>
      <c r="BE38" s="692"/>
      <c r="BF38" s="718"/>
      <c r="BG38" s="674" t="s">
        <v>333</v>
      </c>
      <c r="BH38" s="675"/>
      <c r="BI38" s="675"/>
      <c r="BJ38" s="675"/>
      <c r="BK38" s="675"/>
      <c r="BL38" s="675"/>
      <c r="BM38" s="675"/>
      <c r="BN38" s="675"/>
      <c r="BO38" s="675"/>
      <c r="BP38" s="675"/>
      <c r="BQ38" s="675"/>
      <c r="BR38" s="675"/>
      <c r="BS38" s="675"/>
      <c r="BT38" s="675"/>
      <c r="BU38" s="676"/>
      <c r="BV38" s="659">
        <v>18638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2761578</v>
      </c>
      <c r="CS38" s="660"/>
      <c r="CT38" s="660"/>
      <c r="CU38" s="660"/>
      <c r="CV38" s="660"/>
      <c r="CW38" s="660"/>
      <c r="CX38" s="660"/>
      <c r="CY38" s="661"/>
      <c r="CZ38" s="664">
        <v>6.7</v>
      </c>
      <c r="DA38" s="694"/>
      <c r="DB38" s="694"/>
      <c r="DC38" s="697"/>
      <c r="DD38" s="668">
        <v>2332451</v>
      </c>
      <c r="DE38" s="660"/>
      <c r="DF38" s="660"/>
      <c r="DG38" s="660"/>
      <c r="DH38" s="660"/>
      <c r="DI38" s="660"/>
      <c r="DJ38" s="660"/>
      <c r="DK38" s="661"/>
      <c r="DL38" s="668">
        <v>2189726</v>
      </c>
      <c r="DM38" s="660"/>
      <c r="DN38" s="660"/>
      <c r="DO38" s="660"/>
      <c r="DP38" s="660"/>
      <c r="DQ38" s="660"/>
      <c r="DR38" s="660"/>
      <c r="DS38" s="660"/>
      <c r="DT38" s="660"/>
      <c r="DU38" s="660"/>
      <c r="DV38" s="661"/>
      <c r="DW38" s="664">
        <v>8.8000000000000007</v>
      </c>
      <c r="DX38" s="694"/>
      <c r="DY38" s="694"/>
      <c r="DZ38" s="694"/>
      <c r="EA38" s="694"/>
      <c r="EB38" s="694"/>
      <c r="EC38" s="695"/>
    </row>
    <row r="39" spans="2:133" ht="11.25" customHeight="1" x14ac:dyDescent="0.15">
      <c r="AQ39" s="736" t="s">
        <v>335</v>
      </c>
      <c r="AR39" s="737"/>
      <c r="AS39" s="737"/>
      <c r="AT39" s="737"/>
      <c r="AU39" s="737"/>
      <c r="AV39" s="737"/>
      <c r="AW39" s="737"/>
      <c r="AX39" s="737"/>
      <c r="AY39" s="738"/>
      <c r="AZ39" s="659">
        <v>131000</v>
      </c>
      <c r="BA39" s="660"/>
      <c r="BB39" s="660"/>
      <c r="BC39" s="660"/>
      <c r="BD39" s="692"/>
      <c r="BE39" s="692"/>
      <c r="BF39" s="718"/>
      <c r="BG39" s="750" t="s">
        <v>336</v>
      </c>
      <c r="BH39" s="751"/>
      <c r="BI39" s="751"/>
      <c r="BJ39" s="751"/>
      <c r="BK39" s="751"/>
      <c r="BL39" s="215"/>
      <c r="BM39" s="675" t="s">
        <v>337</v>
      </c>
      <c r="BN39" s="675"/>
      <c r="BO39" s="675"/>
      <c r="BP39" s="675"/>
      <c r="BQ39" s="675"/>
      <c r="BR39" s="675"/>
      <c r="BS39" s="675"/>
      <c r="BT39" s="675"/>
      <c r="BU39" s="676"/>
      <c r="BV39" s="659">
        <v>96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676193</v>
      </c>
      <c r="CS39" s="692"/>
      <c r="CT39" s="692"/>
      <c r="CU39" s="692"/>
      <c r="CV39" s="692"/>
      <c r="CW39" s="692"/>
      <c r="CX39" s="692"/>
      <c r="CY39" s="693"/>
      <c r="CZ39" s="664">
        <v>1.6</v>
      </c>
      <c r="DA39" s="694"/>
      <c r="DB39" s="694"/>
      <c r="DC39" s="697"/>
      <c r="DD39" s="668">
        <v>664864</v>
      </c>
      <c r="DE39" s="692"/>
      <c r="DF39" s="692"/>
      <c r="DG39" s="692"/>
      <c r="DH39" s="692"/>
      <c r="DI39" s="692"/>
      <c r="DJ39" s="692"/>
      <c r="DK39" s="693"/>
      <c r="DL39" s="668" t="s">
        <v>169</v>
      </c>
      <c r="DM39" s="692"/>
      <c r="DN39" s="692"/>
      <c r="DO39" s="692"/>
      <c r="DP39" s="692"/>
      <c r="DQ39" s="692"/>
      <c r="DR39" s="692"/>
      <c r="DS39" s="692"/>
      <c r="DT39" s="692"/>
      <c r="DU39" s="692"/>
      <c r="DV39" s="693"/>
      <c r="DW39" s="664" t="s">
        <v>228</v>
      </c>
      <c r="DX39" s="694"/>
      <c r="DY39" s="694"/>
      <c r="DZ39" s="694"/>
      <c r="EA39" s="694"/>
      <c r="EB39" s="694"/>
      <c r="EC39" s="695"/>
    </row>
    <row r="40" spans="2:133" ht="11.25" customHeight="1" x14ac:dyDescent="0.15">
      <c r="AQ40" s="736" t="s">
        <v>339</v>
      </c>
      <c r="AR40" s="737"/>
      <c r="AS40" s="737"/>
      <c r="AT40" s="737"/>
      <c r="AU40" s="737"/>
      <c r="AV40" s="737"/>
      <c r="AW40" s="737"/>
      <c r="AX40" s="737"/>
      <c r="AY40" s="738"/>
      <c r="AZ40" s="659">
        <v>547071</v>
      </c>
      <c r="BA40" s="660"/>
      <c r="BB40" s="660"/>
      <c r="BC40" s="660"/>
      <c r="BD40" s="692"/>
      <c r="BE40" s="692"/>
      <c r="BF40" s="718"/>
      <c r="BG40" s="750"/>
      <c r="BH40" s="751"/>
      <c r="BI40" s="751"/>
      <c r="BJ40" s="751"/>
      <c r="BK40" s="751"/>
      <c r="BL40" s="215"/>
      <c r="BM40" s="675" t="s">
        <v>340</v>
      </c>
      <c r="BN40" s="675"/>
      <c r="BO40" s="675"/>
      <c r="BP40" s="675"/>
      <c r="BQ40" s="675"/>
      <c r="BR40" s="675"/>
      <c r="BS40" s="675"/>
      <c r="BT40" s="675"/>
      <c r="BU40" s="676"/>
      <c r="BV40" s="659">
        <v>105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688986</v>
      </c>
      <c r="CS40" s="660"/>
      <c r="CT40" s="660"/>
      <c r="CU40" s="660"/>
      <c r="CV40" s="660"/>
      <c r="CW40" s="660"/>
      <c r="CX40" s="660"/>
      <c r="CY40" s="661"/>
      <c r="CZ40" s="664">
        <v>1.7</v>
      </c>
      <c r="DA40" s="694"/>
      <c r="DB40" s="694"/>
      <c r="DC40" s="697"/>
      <c r="DD40" s="668">
        <v>666686</v>
      </c>
      <c r="DE40" s="660"/>
      <c r="DF40" s="660"/>
      <c r="DG40" s="660"/>
      <c r="DH40" s="660"/>
      <c r="DI40" s="660"/>
      <c r="DJ40" s="660"/>
      <c r="DK40" s="661"/>
      <c r="DL40" s="668" t="s">
        <v>169</v>
      </c>
      <c r="DM40" s="660"/>
      <c r="DN40" s="660"/>
      <c r="DO40" s="660"/>
      <c r="DP40" s="660"/>
      <c r="DQ40" s="660"/>
      <c r="DR40" s="660"/>
      <c r="DS40" s="660"/>
      <c r="DT40" s="660"/>
      <c r="DU40" s="660"/>
      <c r="DV40" s="661"/>
      <c r="DW40" s="664" t="s">
        <v>228</v>
      </c>
      <c r="DX40" s="694"/>
      <c r="DY40" s="694"/>
      <c r="DZ40" s="694"/>
      <c r="EA40" s="694"/>
      <c r="EB40" s="694"/>
      <c r="EC40" s="695"/>
    </row>
    <row r="41" spans="2:133" ht="11.25" customHeight="1" x14ac:dyDescent="0.15">
      <c r="AQ41" s="746" t="s">
        <v>342</v>
      </c>
      <c r="AR41" s="747"/>
      <c r="AS41" s="747"/>
      <c r="AT41" s="747"/>
      <c r="AU41" s="747"/>
      <c r="AV41" s="747"/>
      <c r="AW41" s="747"/>
      <c r="AX41" s="747"/>
      <c r="AY41" s="748"/>
      <c r="AZ41" s="739">
        <v>2299507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228</v>
      </c>
      <c r="CS41" s="692"/>
      <c r="CT41" s="692"/>
      <c r="CU41" s="692"/>
      <c r="CV41" s="692"/>
      <c r="CW41" s="692"/>
      <c r="CX41" s="692"/>
      <c r="CY41" s="693"/>
      <c r="CZ41" s="664" t="s">
        <v>228</v>
      </c>
      <c r="DA41" s="694"/>
      <c r="DB41" s="694"/>
      <c r="DC41" s="697"/>
      <c r="DD41" s="668" t="s">
        <v>228</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8207489</v>
      </c>
      <c r="CS42" s="660"/>
      <c r="CT42" s="660"/>
      <c r="CU42" s="660"/>
      <c r="CV42" s="660"/>
      <c r="CW42" s="660"/>
      <c r="CX42" s="660"/>
      <c r="CY42" s="661"/>
      <c r="CZ42" s="664">
        <v>19.899999999999999</v>
      </c>
      <c r="DA42" s="665"/>
      <c r="DB42" s="665"/>
      <c r="DC42" s="760"/>
      <c r="DD42" s="668">
        <v>1194989</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171615</v>
      </c>
      <c r="CS43" s="692"/>
      <c r="CT43" s="692"/>
      <c r="CU43" s="692"/>
      <c r="CV43" s="692"/>
      <c r="CW43" s="692"/>
      <c r="CX43" s="692"/>
      <c r="CY43" s="693"/>
      <c r="CZ43" s="664">
        <v>0.4</v>
      </c>
      <c r="DA43" s="694"/>
      <c r="DB43" s="694"/>
      <c r="DC43" s="697"/>
      <c r="DD43" s="668">
        <v>171615</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8072590</v>
      </c>
      <c r="CS44" s="660"/>
      <c r="CT44" s="660"/>
      <c r="CU44" s="660"/>
      <c r="CV44" s="660"/>
      <c r="CW44" s="660"/>
      <c r="CX44" s="660"/>
      <c r="CY44" s="661"/>
      <c r="CZ44" s="664">
        <v>19.600000000000001</v>
      </c>
      <c r="DA44" s="665"/>
      <c r="DB44" s="665"/>
      <c r="DC44" s="760"/>
      <c r="DD44" s="668">
        <v>1085225</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351</v>
      </c>
      <c r="CG45" s="657"/>
      <c r="CH45" s="657"/>
      <c r="CI45" s="657"/>
      <c r="CJ45" s="657"/>
      <c r="CK45" s="657"/>
      <c r="CL45" s="657"/>
      <c r="CM45" s="657"/>
      <c r="CN45" s="657"/>
      <c r="CO45" s="657"/>
      <c r="CP45" s="657"/>
      <c r="CQ45" s="658"/>
      <c r="CR45" s="659">
        <v>2275604</v>
      </c>
      <c r="CS45" s="692"/>
      <c r="CT45" s="692"/>
      <c r="CU45" s="692"/>
      <c r="CV45" s="692"/>
      <c r="CW45" s="692"/>
      <c r="CX45" s="692"/>
      <c r="CY45" s="693"/>
      <c r="CZ45" s="664">
        <v>5.5</v>
      </c>
      <c r="DA45" s="694"/>
      <c r="DB45" s="694"/>
      <c r="DC45" s="697"/>
      <c r="DD45" s="668">
        <v>37024</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352</v>
      </c>
      <c r="CG46" s="657"/>
      <c r="CH46" s="657"/>
      <c r="CI46" s="657"/>
      <c r="CJ46" s="657"/>
      <c r="CK46" s="657"/>
      <c r="CL46" s="657"/>
      <c r="CM46" s="657"/>
      <c r="CN46" s="657"/>
      <c r="CO46" s="657"/>
      <c r="CP46" s="657"/>
      <c r="CQ46" s="658"/>
      <c r="CR46" s="659">
        <v>5715728</v>
      </c>
      <c r="CS46" s="660"/>
      <c r="CT46" s="660"/>
      <c r="CU46" s="660"/>
      <c r="CV46" s="660"/>
      <c r="CW46" s="660"/>
      <c r="CX46" s="660"/>
      <c r="CY46" s="661"/>
      <c r="CZ46" s="664">
        <v>13.8</v>
      </c>
      <c r="DA46" s="665"/>
      <c r="DB46" s="665"/>
      <c r="DC46" s="760"/>
      <c r="DD46" s="668">
        <v>971808</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353</v>
      </c>
      <c r="CG47" s="657"/>
      <c r="CH47" s="657"/>
      <c r="CI47" s="657"/>
      <c r="CJ47" s="657"/>
      <c r="CK47" s="657"/>
      <c r="CL47" s="657"/>
      <c r="CM47" s="657"/>
      <c r="CN47" s="657"/>
      <c r="CO47" s="657"/>
      <c r="CP47" s="657"/>
      <c r="CQ47" s="658"/>
      <c r="CR47" s="659">
        <v>134899</v>
      </c>
      <c r="CS47" s="692"/>
      <c r="CT47" s="692"/>
      <c r="CU47" s="692"/>
      <c r="CV47" s="692"/>
      <c r="CW47" s="692"/>
      <c r="CX47" s="692"/>
      <c r="CY47" s="693"/>
      <c r="CZ47" s="664">
        <v>0.3</v>
      </c>
      <c r="DA47" s="694"/>
      <c r="DB47" s="694"/>
      <c r="DC47" s="697"/>
      <c r="DD47" s="668">
        <v>109764</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354</v>
      </c>
      <c r="CG48" s="657"/>
      <c r="CH48" s="657"/>
      <c r="CI48" s="657"/>
      <c r="CJ48" s="657"/>
      <c r="CK48" s="657"/>
      <c r="CL48" s="657"/>
      <c r="CM48" s="657"/>
      <c r="CN48" s="657"/>
      <c r="CO48" s="657"/>
      <c r="CP48" s="657"/>
      <c r="CQ48" s="658"/>
      <c r="CR48" s="659" t="s">
        <v>169</v>
      </c>
      <c r="CS48" s="660"/>
      <c r="CT48" s="660"/>
      <c r="CU48" s="660"/>
      <c r="CV48" s="660"/>
      <c r="CW48" s="660"/>
      <c r="CX48" s="660"/>
      <c r="CY48" s="661"/>
      <c r="CZ48" s="664" t="s">
        <v>169</v>
      </c>
      <c r="DA48" s="665"/>
      <c r="DB48" s="665"/>
      <c r="DC48" s="760"/>
      <c r="DD48" s="668" t="s">
        <v>228</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355</v>
      </c>
      <c r="CE49" s="705"/>
      <c r="CF49" s="705"/>
      <c r="CG49" s="705"/>
      <c r="CH49" s="705"/>
      <c r="CI49" s="705"/>
      <c r="CJ49" s="705"/>
      <c r="CK49" s="705"/>
      <c r="CL49" s="705"/>
      <c r="CM49" s="705"/>
      <c r="CN49" s="705"/>
      <c r="CO49" s="705"/>
      <c r="CP49" s="705"/>
      <c r="CQ49" s="706"/>
      <c r="CR49" s="739">
        <v>41271241</v>
      </c>
      <c r="CS49" s="729"/>
      <c r="CT49" s="729"/>
      <c r="CU49" s="729"/>
      <c r="CV49" s="729"/>
      <c r="CW49" s="729"/>
      <c r="CX49" s="729"/>
      <c r="CY49" s="761"/>
      <c r="CZ49" s="744">
        <v>100</v>
      </c>
      <c r="DA49" s="762"/>
      <c r="DB49" s="762"/>
      <c r="DC49" s="763"/>
      <c r="DD49" s="764">
        <v>26413127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SXutk7LTvO3lT5yZCpflFPGsAv4uBabm43Hzx5Z+ek5rMrS9zvxVVJe6DJlXs710vR2IbmUVpx0zDnlKHwxGA==" saltValue="9X9kttEoKV+up9aNrmS+B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42853</v>
      </c>
      <c r="R7" s="795"/>
      <c r="S7" s="795"/>
      <c r="T7" s="795"/>
      <c r="U7" s="795"/>
      <c r="V7" s="795">
        <v>41259</v>
      </c>
      <c r="W7" s="795"/>
      <c r="X7" s="795"/>
      <c r="Y7" s="795"/>
      <c r="Z7" s="795"/>
      <c r="AA7" s="795">
        <v>1593</v>
      </c>
      <c r="AB7" s="795"/>
      <c r="AC7" s="795"/>
      <c r="AD7" s="795"/>
      <c r="AE7" s="796"/>
      <c r="AF7" s="797">
        <v>1019</v>
      </c>
      <c r="AG7" s="798"/>
      <c r="AH7" s="798"/>
      <c r="AI7" s="798"/>
      <c r="AJ7" s="799"/>
      <c r="AK7" s="834">
        <v>90</v>
      </c>
      <c r="AL7" s="835"/>
      <c r="AM7" s="835"/>
      <c r="AN7" s="835"/>
      <c r="AO7" s="835"/>
      <c r="AP7" s="835">
        <v>41679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596</v>
      </c>
      <c r="BT7" s="839"/>
      <c r="BU7" s="839"/>
      <c r="BV7" s="839"/>
      <c r="BW7" s="839"/>
      <c r="BX7" s="839"/>
      <c r="BY7" s="839"/>
      <c r="BZ7" s="839"/>
      <c r="CA7" s="839"/>
      <c r="CB7" s="839"/>
      <c r="CC7" s="839"/>
      <c r="CD7" s="839"/>
      <c r="CE7" s="839"/>
      <c r="CF7" s="839"/>
      <c r="CG7" s="840"/>
      <c r="CH7" s="831">
        <v>5</v>
      </c>
      <c r="CI7" s="832"/>
      <c r="CJ7" s="832"/>
      <c r="CK7" s="832"/>
      <c r="CL7" s="833"/>
      <c r="CM7" s="831">
        <v>139</v>
      </c>
      <c r="CN7" s="832"/>
      <c r="CO7" s="832"/>
      <c r="CP7" s="832"/>
      <c r="CQ7" s="833"/>
      <c r="CR7" s="831">
        <v>238</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6</v>
      </c>
      <c r="R8" s="819"/>
      <c r="S8" s="819"/>
      <c r="T8" s="819"/>
      <c r="U8" s="819"/>
      <c r="V8" s="819">
        <v>6</v>
      </c>
      <c r="W8" s="819"/>
      <c r="X8" s="819"/>
      <c r="Y8" s="819"/>
      <c r="Z8" s="819"/>
      <c r="AA8" s="819">
        <v>1</v>
      </c>
      <c r="AB8" s="819"/>
      <c r="AC8" s="819"/>
      <c r="AD8" s="819"/>
      <c r="AE8" s="820"/>
      <c r="AF8" s="821">
        <v>1</v>
      </c>
      <c r="AG8" s="822"/>
      <c r="AH8" s="822"/>
      <c r="AI8" s="822"/>
      <c r="AJ8" s="823"/>
      <c r="AK8" s="824" t="s">
        <v>514</v>
      </c>
      <c r="AL8" s="825"/>
      <c r="AM8" s="825"/>
      <c r="AN8" s="825"/>
      <c r="AO8" s="825"/>
      <c r="AP8" s="825" t="s">
        <v>514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597</v>
      </c>
      <c r="BT8" s="829"/>
      <c r="BU8" s="829"/>
      <c r="BV8" s="829"/>
      <c r="BW8" s="829"/>
      <c r="BX8" s="829"/>
      <c r="BY8" s="829"/>
      <c r="BZ8" s="829"/>
      <c r="CA8" s="829"/>
      <c r="CB8" s="829"/>
      <c r="CC8" s="829"/>
      <c r="CD8" s="829"/>
      <c r="CE8" s="829"/>
      <c r="CF8" s="829"/>
      <c r="CG8" s="830"/>
      <c r="CH8" s="841">
        <v>2</v>
      </c>
      <c r="CI8" s="842"/>
      <c r="CJ8" s="842"/>
      <c r="CK8" s="842"/>
      <c r="CL8" s="843"/>
      <c r="CM8" s="841">
        <v>56</v>
      </c>
      <c r="CN8" s="842"/>
      <c r="CO8" s="842"/>
      <c r="CP8" s="842"/>
      <c r="CQ8" s="843"/>
      <c r="CR8" s="841">
        <v>5</v>
      </c>
      <c r="CS8" s="842"/>
      <c r="CT8" s="842"/>
      <c r="CU8" s="842"/>
      <c r="CV8" s="843"/>
      <c r="CW8" s="841">
        <v>0</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25</v>
      </c>
      <c r="R9" s="819"/>
      <c r="S9" s="819"/>
      <c r="T9" s="819"/>
      <c r="U9" s="819"/>
      <c r="V9" s="819">
        <v>25</v>
      </c>
      <c r="W9" s="819"/>
      <c r="X9" s="819"/>
      <c r="Y9" s="819"/>
      <c r="Z9" s="819"/>
      <c r="AA9" s="819">
        <v>0</v>
      </c>
      <c r="AB9" s="819"/>
      <c r="AC9" s="819"/>
      <c r="AD9" s="819"/>
      <c r="AE9" s="820"/>
      <c r="AF9" s="821">
        <v>0</v>
      </c>
      <c r="AG9" s="822"/>
      <c r="AH9" s="822"/>
      <c r="AI9" s="822"/>
      <c r="AJ9" s="823"/>
      <c r="AK9" s="824">
        <v>4</v>
      </c>
      <c r="AL9" s="825"/>
      <c r="AM9" s="825"/>
      <c r="AN9" s="825"/>
      <c r="AO9" s="825"/>
      <c r="AP9" s="825" t="s">
        <v>514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598</v>
      </c>
      <c r="BT9" s="829"/>
      <c r="BU9" s="829"/>
      <c r="BV9" s="829"/>
      <c r="BW9" s="829"/>
      <c r="BX9" s="829"/>
      <c r="BY9" s="829"/>
      <c r="BZ9" s="829"/>
      <c r="CA9" s="829"/>
      <c r="CB9" s="829"/>
      <c r="CC9" s="829"/>
      <c r="CD9" s="829"/>
      <c r="CE9" s="829"/>
      <c r="CF9" s="829"/>
      <c r="CG9" s="830"/>
      <c r="CH9" s="841">
        <v>4</v>
      </c>
      <c r="CI9" s="842"/>
      <c r="CJ9" s="842"/>
      <c r="CK9" s="842"/>
      <c r="CL9" s="843"/>
      <c r="CM9" s="841">
        <v>92</v>
      </c>
      <c r="CN9" s="842"/>
      <c r="CO9" s="842"/>
      <c r="CP9" s="842"/>
      <c r="CQ9" s="843"/>
      <c r="CR9" s="841">
        <v>50</v>
      </c>
      <c r="CS9" s="842"/>
      <c r="CT9" s="842"/>
      <c r="CU9" s="842"/>
      <c r="CV9" s="843"/>
      <c r="CW9" s="841">
        <v>0</v>
      </c>
      <c r="CX9" s="842"/>
      <c r="CY9" s="842"/>
      <c r="CZ9" s="842"/>
      <c r="DA9" s="843"/>
      <c r="DB9" s="841">
        <v>0</v>
      </c>
      <c r="DC9" s="842"/>
      <c r="DD9" s="842"/>
      <c r="DE9" s="842"/>
      <c r="DF9" s="843"/>
      <c r="DG9" s="841">
        <v>0</v>
      </c>
      <c r="DH9" s="842"/>
      <c r="DI9" s="842"/>
      <c r="DJ9" s="842"/>
      <c r="DK9" s="843"/>
      <c r="DL9" s="841">
        <v>0</v>
      </c>
      <c r="DM9" s="842"/>
      <c r="DN9" s="842"/>
      <c r="DO9" s="842"/>
      <c r="DP9" s="843"/>
      <c r="DQ9" s="841">
        <v>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599</v>
      </c>
      <c r="BT10" s="829"/>
      <c r="BU10" s="829"/>
      <c r="BV10" s="829"/>
      <c r="BW10" s="829"/>
      <c r="BX10" s="829"/>
      <c r="BY10" s="829"/>
      <c r="BZ10" s="829"/>
      <c r="CA10" s="829"/>
      <c r="CB10" s="829"/>
      <c r="CC10" s="829"/>
      <c r="CD10" s="829"/>
      <c r="CE10" s="829"/>
      <c r="CF10" s="829"/>
      <c r="CG10" s="830"/>
      <c r="CH10" s="841">
        <v>2</v>
      </c>
      <c r="CI10" s="842"/>
      <c r="CJ10" s="842"/>
      <c r="CK10" s="842"/>
      <c r="CL10" s="843"/>
      <c r="CM10" s="841">
        <v>52</v>
      </c>
      <c r="CN10" s="842"/>
      <c r="CO10" s="842"/>
      <c r="CP10" s="842"/>
      <c r="CQ10" s="843"/>
      <c r="CR10" s="841">
        <v>30</v>
      </c>
      <c r="CS10" s="842"/>
      <c r="CT10" s="842"/>
      <c r="CU10" s="842"/>
      <c r="CV10" s="843"/>
      <c r="CW10" s="841">
        <v>0</v>
      </c>
      <c r="CX10" s="842"/>
      <c r="CY10" s="842"/>
      <c r="CZ10" s="842"/>
      <c r="DA10" s="843"/>
      <c r="DB10" s="841">
        <v>0</v>
      </c>
      <c r="DC10" s="842"/>
      <c r="DD10" s="842"/>
      <c r="DE10" s="842"/>
      <c r="DF10" s="843"/>
      <c r="DG10" s="841">
        <v>0</v>
      </c>
      <c r="DH10" s="842"/>
      <c r="DI10" s="842"/>
      <c r="DJ10" s="842"/>
      <c r="DK10" s="843"/>
      <c r="DL10" s="841">
        <v>0</v>
      </c>
      <c r="DM10" s="842"/>
      <c r="DN10" s="842"/>
      <c r="DO10" s="842"/>
      <c r="DP10" s="843"/>
      <c r="DQ10" s="841">
        <v>0</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600</v>
      </c>
      <c r="BT11" s="829"/>
      <c r="BU11" s="829"/>
      <c r="BV11" s="829"/>
      <c r="BW11" s="829"/>
      <c r="BX11" s="829"/>
      <c r="BY11" s="829"/>
      <c r="BZ11" s="829"/>
      <c r="CA11" s="829"/>
      <c r="CB11" s="829"/>
      <c r="CC11" s="829"/>
      <c r="CD11" s="829"/>
      <c r="CE11" s="829"/>
      <c r="CF11" s="829"/>
      <c r="CG11" s="830"/>
      <c r="CH11" s="841">
        <v>1</v>
      </c>
      <c r="CI11" s="842"/>
      <c r="CJ11" s="842"/>
      <c r="CK11" s="842"/>
      <c r="CL11" s="843"/>
      <c r="CM11" s="841">
        <v>79</v>
      </c>
      <c r="CN11" s="842"/>
      <c r="CO11" s="842"/>
      <c r="CP11" s="842"/>
      <c r="CQ11" s="843"/>
      <c r="CR11" s="841">
        <v>75</v>
      </c>
      <c r="CS11" s="842"/>
      <c r="CT11" s="842"/>
      <c r="CU11" s="842"/>
      <c r="CV11" s="843"/>
      <c r="CW11" s="841">
        <v>7</v>
      </c>
      <c r="CX11" s="842"/>
      <c r="CY11" s="842"/>
      <c r="CZ11" s="842"/>
      <c r="DA11" s="843"/>
      <c r="DB11" s="841">
        <v>0</v>
      </c>
      <c r="DC11" s="842"/>
      <c r="DD11" s="842"/>
      <c r="DE11" s="842"/>
      <c r="DF11" s="843"/>
      <c r="DG11" s="841">
        <v>0</v>
      </c>
      <c r="DH11" s="842"/>
      <c r="DI11" s="842"/>
      <c r="DJ11" s="842"/>
      <c r="DK11" s="843"/>
      <c r="DL11" s="841">
        <v>0</v>
      </c>
      <c r="DM11" s="842"/>
      <c r="DN11" s="842"/>
      <c r="DO11" s="842"/>
      <c r="DP11" s="843"/>
      <c r="DQ11" s="841">
        <v>0</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601</v>
      </c>
      <c r="BT12" s="829"/>
      <c r="BU12" s="829"/>
      <c r="BV12" s="829"/>
      <c r="BW12" s="829"/>
      <c r="BX12" s="829"/>
      <c r="BY12" s="829"/>
      <c r="BZ12" s="829"/>
      <c r="CA12" s="829"/>
      <c r="CB12" s="829"/>
      <c r="CC12" s="829"/>
      <c r="CD12" s="829"/>
      <c r="CE12" s="829"/>
      <c r="CF12" s="829"/>
      <c r="CG12" s="830"/>
      <c r="CH12" s="841">
        <v>-3</v>
      </c>
      <c r="CI12" s="842"/>
      <c r="CJ12" s="842"/>
      <c r="CK12" s="842"/>
      <c r="CL12" s="843"/>
      <c r="CM12" s="841">
        <v>51</v>
      </c>
      <c r="CN12" s="842"/>
      <c r="CO12" s="842"/>
      <c r="CP12" s="842"/>
      <c r="CQ12" s="843"/>
      <c r="CR12" s="841">
        <v>50</v>
      </c>
      <c r="CS12" s="842"/>
      <c r="CT12" s="842"/>
      <c r="CU12" s="842"/>
      <c r="CV12" s="843"/>
      <c r="CW12" s="841">
        <v>10</v>
      </c>
      <c r="CX12" s="842"/>
      <c r="CY12" s="842"/>
      <c r="CZ12" s="842"/>
      <c r="DA12" s="843"/>
      <c r="DB12" s="841">
        <v>0</v>
      </c>
      <c r="DC12" s="842"/>
      <c r="DD12" s="842"/>
      <c r="DE12" s="842"/>
      <c r="DF12" s="843"/>
      <c r="DG12" s="841">
        <v>0</v>
      </c>
      <c r="DH12" s="842"/>
      <c r="DI12" s="842"/>
      <c r="DJ12" s="842"/>
      <c r="DK12" s="843"/>
      <c r="DL12" s="841">
        <v>0</v>
      </c>
      <c r="DM12" s="842"/>
      <c r="DN12" s="842"/>
      <c r="DO12" s="842"/>
      <c r="DP12" s="843"/>
      <c r="DQ12" s="841">
        <v>0</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602</v>
      </c>
      <c r="BT13" s="829"/>
      <c r="BU13" s="829"/>
      <c r="BV13" s="829"/>
      <c r="BW13" s="829"/>
      <c r="BX13" s="829"/>
      <c r="BY13" s="829"/>
      <c r="BZ13" s="829"/>
      <c r="CA13" s="829"/>
      <c r="CB13" s="829"/>
      <c r="CC13" s="829"/>
      <c r="CD13" s="829"/>
      <c r="CE13" s="829"/>
      <c r="CF13" s="829"/>
      <c r="CG13" s="830"/>
      <c r="CH13" s="841">
        <v>75</v>
      </c>
      <c r="CI13" s="842"/>
      <c r="CJ13" s="842"/>
      <c r="CK13" s="842"/>
      <c r="CL13" s="843"/>
      <c r="CM13" s="841">
        <v>-517</v>
      </c>
      <c r="CN13" s="842"/>
      <c r="CO13" s="842"/>
      <c r="CP13" s="842"/>
      <c r="CQ13" s="843"/>
      <c r="CR13" s="841">
        <v>10</v>
      </c>
      <c r="CS13" s="842"/>
      <c r="CT13" s="842"/>
      <c r="CU13" s="842"/>
      <c r="CV13" s="843"/>
      <c r="CW13" s="841">
        <v>0</v>
      </c>
      <c r="CX13" s="842"/>
      <c r="CY13" s="842"/>
      <c r="CZ13" s="842"/>
      <c r="DA13" s="843"/>
      <c r="DB13" s="841">
        <v>740</v>
      </c>
      <c r="DC13" s="842"/>
      <c r="DD13" s="842"/>
      <c r="DE13" s="842"/>
      <c r="DF13" s="843"/>
      <c r="DG13" s="841">
        <v>0</v>
      </c>
      <c r="DH13" s="842"/>
      <c r="DI13" s="842"/>
      <c r="DJ13" s="842"/>
      <c r="DK13" s="843"/>
      <c r="DL13" s="841">
        <v>0</v>
      </c>
      <c r="DM13" s="842"/>
      <c r="DN13" s="842"/>
      <c r="DO13" s="842"/>
      <c r="DP13" s="843"/>
      <c r="DQ13" s="841">
        <v>0</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42875</v>
      </c>
      <c r="R23" s="854"/>
      <c r="S23" s="854"/>
      <c r="T23" s="854"/>
      <c r="U23" s="854"/>
      <c r="V23" s="854">
        <v>41281</v>
      </c>
      <c r="W23" s="854"/>
      <c r="X23" s="854"/>
      <c r="Y23" s="854"/>
      <c r="Z23" s="854"/>
      <c r="AA23" s="854">
        <v>1594</v>
      </c>
      <c r="AB23" s="854"/>
      <c r="AC23" s="854"/>
      <c r="AD23" s="854"/>
      <c r="AE23" s="855"/>
      <c r="AF23" s="856">
        <v>1020</v>
      </c>
      <c r="AG23" s="854"/>
      <c r="AH23" s="854"/>
      <c r="AI23" s="854"/>
      <c r="AJ23" s="857"/>
      <c r="AK23" s="858"/>
      <c r="AL23" s="859"/>
      <c r="AM23" s="859"/>
      <c r="AN23" s="859"/>
      <c r="AO23" s="859"/>
      <c r="AP23" s="854">
        <v>41679</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9991</v>
      </c>
      <c r="R28" s="883"/>
      <c r="S28" s="883"/>
      <c r="T28" s="883"/>
      <c r="U28" s="883"/>
      <c r="V28" s="883">
        <v>9548</v>
      </c>
      <c r="W28" s="883"/>
      <c r="X28" s="883"/>
      <c r="Y28" s="883"/>
      <c r="Z28" s="883"/>
      <c r="AA28" s="883">
        <v>443</v>
      </c>
      <c r="AB28" s="883"/>
      <c r="AC28" s="883"/>
      <c r="AD28" s="883"/>
      <c r="AE28" s="884"/>
      <c r="AF28" s="885">
        <v>443</v>
      </c>
      <c r="AG28" s="883"/>
      <c r="AH28" s="883"/>
      <c r="AI28" s="883"/>
      <c r="AJ28" s="886"/>
      <c r="AK28" s="887">
        <v>513</v>
      </c>
      <c r="AL28" s="878"/>
      <c r="AM28" s="878"/>
      <c r="AN28" s="878"/>
      <c r="AO28" s="878"/>
      <c r="AP28" s="878" t="s">
        <v>514</v>
      </c>
      <c r="AQ28" s="878"/>
      <c r="AR28" s="878"/>
      <c r="AS28" s="878"/>
      <c r="AT28" s="878"/>
      <c r="AU28" s="878" t="s">
        <v>514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1939</v>
      </c>
      <c r="R29" s="819"/>
      <c r="S29" s="819"/>
      <c r="T29" s="819"/>
      <c r="U29" s="819"/>
      <c r="V29" s="819">
        <v>1917</v>
      </c>
      <c r="W29" s="819"/>
      <c r="X29" s="819"/>
      <c r="Y29" s="819"/>
      <c r="Z29" s="819"/>
      <c r="AA29" s="819">
        <v>22</v>
      </c>
      <c r="AB29" s="819"/>
      <c r="AC29" s="819"/>
      <c r="AD29" s="819"/>
      <c r="AE29" s="820"/>
      <c r="AF29" s="821">
        <v>22</v>
      </c>
      <c r="AG29" s="822"/>
      <c r="AH29" s="822"/>
      <c r="AI29" s="822"/>
      <c r="AJ29" s="823"/>
      <c r="AK29" s="890">
        <v>1133</v>
      </c>
      <c r="AL29" s="891"/>
      <c r="AM29" s="891"/>
      <c r="AN29" s="891"/>
      <c r="AO29" s="891"/>
      <c r="AP29" s="891" t="s">
        <v>514</v>
      </c>
      <c r="AQ29" s="891"/>
      <c r="AR29" s="891"/>
      <c r="AS29" s="891"/>
      <c r="AT29" s="891"/>
      <c r="AU29" s="891" t="s">
        <v>514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7323</v>
      </c>
      <c r="R30" s="819"/>
      <c r="S30" s="819"/>
      <c r="T30" s="819"/>
      <c r="U30" s="819"/>
      <c r="V30" s="819">
        <v>7195</v>
      </c>
      <c r="W30" s="819"/>
      <c r="X30" s="819"/>
      <c r="Y30" s="819"/>
      <c r="Z30" s="819"/>
      <c r="AA30" s="819">
        <v>127</v>
      </c>
      <c r="AB30" s="819"/>
      <c r="AC30" s="819"/>
      <c r="AD30" s="819"/>
      <c r="AE30" s="820"/>
      <c r="AF30" s="821">
        <v>127</v>
      </c>
      <c r="AG30" s="822"/>
      <c r="AH30" s="822"/>
      <c r="AI30" s="822"/>
      <c r="AJ30" s="823"/>
      <c r="AK30" s="890">
        <v>1010</v>
      </c>
      <c r="AL30" s="891"/>
      <c r="AM30" s="891"/>
      <c r="AN30" s="891"/>
      <c r="AO30" s="891"/>
      <c r="AP30" s="891" t="s">
        <v>514</v>
      </c>
      <c r="AQ30" s="891"/>
      <c r="AR30" s="891"/>
      <c r="AS30" s="891"/>
      <c r="AT30" s="891"/>
      <c r="AU30" s="891" t="s">
        <v>514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835</v>
      </c>
      <c r="R31" s="819"/>
      <c r="S31" s="819"/>
      <c r="T31" s="819"/>
      <c r="U31" s="819"/>
      <c r="V31" s="819">
        <v>901</v>
      </c>
      <c r="W31" s="819"/>
      <c r="X31" s="819"/>
      <c r="Y31" s="819"/>
      <c r="Z31" s="819"/>
      <c r="AA31" s="819">
        <v>-66</v>
      </c>
      <c r="AB31" s="819"/>
      <c r="AC31" s="819"/>
      <c r="AD31" s="819"/>
      <c r="AE31" s="820"/>
      <c r="AF31" s="821">
        <v>240</v>
      </c>
      <c r="AG31" s="822"/>
      <c r="AH31" s="822"/>
      <c r="AI31" s="822"/>
      <c r="AJ31" s="823"/>
      <c r="AK31" s="890">
        <v>188</v>
      </c>
      <c r="AL31" s="891"/>
      <c r="AM31" s="891"/>
      <c r="AN31" s="891"/>
      <c r="AO31" s="891"/>
      <c r="AP31" s="891">
        <v>613</v>
      </c>
      <c r="AQ31" s="891"/>
      <c r="AR31" s="891"/>
      <c r="AS31" s="891"/>
      <c r="AT31" s="891"/>
      <c r="AU31" s="891">
        <v>467</v>
      </c>
      <c r="AV31" s="891"/>
      <c r="AW31" s="891"/>
      <c r="AX31" s="891"/>
      <c r="AY31" s="891"/>
      <c r="AZ31" s="892" t="s">
        <v>514</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2867</v>
      </c>
      <c r="R32" s="819"/>
      <c r="S32" s="819"/>
      <c r="T32" s="819"/>
      <c r="U32" s="819"/>
      <c r="V32" s="819">
        <v>2540</v>
      </c>
      <c r="W32" s="819"/>
      <c r="X32" s="819"/>
      <c r="Y32" s="819"/>
      <c r="Z32" s="819"/>
      <c r="AA32" s="819">
        <v>327</v>
      </c>
      <c r="AB32" s="819"/>
      <c r="AC32" s="819"/>
      <c r="AD32" s="819"/>
      <c r="AE32" s="820"/>
      <c r="AF32" s="821">
        <v>3791</v>
      </c>
      <c r="AG32" s="822"/>
      <c r="AH32" s="822"/>
      <c r="AI32" s="822"/>
      <c r="AJ32" s="823"/>
      <c r="AK32" s="890">
        <v>106</v>
      </c>
      <c r="AL32" s="891"/>
      <c r="AM32" s="891"/>
      <c r="AN32" s="891"/>
      <c r="AO32" s="891"/>
      <c r="AP32" s="891">
        <v>6854</v>
      </c>
      <c r="AQ32" s="891"/>
      <c r="AR32" s="891"/>
      <c r="AS32" s="891"/>
      <c r="AT32" s="891"/>
      <c r="AU32" s="891">
        <v>1028</v>
      </c>
      <c r="AV32" s="891"/>
      <c r="AW32" s="891"/>
      <c r="AX32" s="891"/>
      <c r="AY32" s="891"/>
      <c r="AZ32" s="892" t="s">
        <v>514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209</v>
      </c>
      <c r="R33" s="819"/>
      <c r="S33" s="819"/>
      <c r="T33" s="819"/>
      <c r="U33" s="819"/>
      <c r="V33" s="819">
        <v>198</v>
      </c>
      <c r="W33" s="819"/>
      <c r="X33" s="819"/>
      <c r="Y33" s="819"/>
      <c r="Z33" s="819"/>
      <c r="AA33" s="819">
        <v>11</v>
      </c>
      <c r="AB33" s="819"/>
      <c r="AC33" s="819"/>
      <c r="AD33" s="819"/>
      <c r="AE33" s="820"/>
      <c r="AF33" s="821">
        <v>163</v>
      </c>
      <c r="AG33" s="822"/>
      <c r="AH33" s="822"/>
      <c r="AI33" s="822"/>
      <c r="AJ33" s="823"/>
      <c r="AK33" s="890">
        <v>97</v>
      </c>
      <c r="AL33" s="891"/>
      <c r="AM33" s="891"/>
      <c r="AN33" s="891"/>
      <c r="AO33" s="891"/>
      <c r="AP33" s="891">
        <v>139</v>
      </c>
      <c r="AQ33" s="891"/>
      <c r="AR33" s="891"/>
      <c r="AS33" s="891"/>
      <c r="AT33" s="891"/>
      <c r="AU33" s="891">
        <v>72</v>
      </c>
      <c r="AV33" s="891"/>
      <c r="AW33" s="891"/>
      <c r="AX33" s="891"/>
      <c r="AY33" s="891"/>
      <c r="AZ33" s="892" t="s">
        <v>514</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303</v>
      </c>
      <c r="R34" s="819"/>
      <c r="S34" s="819"/>
      <c r="T34" s="819"/>
      <c r="U34" s="819"/>
      <c r="V34" s="819">
        <v>294</v>
      </c>
      <c r="W34" s="819"/>
      <c r="X34" s="819"/>
      <c r="Y34" s="819"/>
      <c r="Z34" s="819"/>
      <c r="AA34" s="819">
        <v>9</v>
      </c>
      <c r="AB34" s="819"/>
      <c r="AC34" s="819"/>
      <c r="AD34" s="819"/>
      <c r="AE34" s="820"/>
      <c r="AF34" s="821">
        <v>190</v>
      </c>
      <c r="AG34" s="822"/>
      <c r="AH34" s="822"/>
      <c r="AI34" s="822"/>
      <c r="AJ34" s="823"/>
      <c r="AK34" s="890">
        <v>134</v>
      </c>
      <c r="AL34" s="891"/>
      <c r="AM34" s="891"/>
      <c r="AN34" s="891"/>
      <c r="AO34" s="891"/>
      <c r="AP34" s="891">
        <v>368</v>
      </c>
      <c r="AQ34" s="891"/>
      <c r="AR34" s="891"/>
      <c r="AS34" s="891"/>
      <c r="AT34" s="891"/>
      <c r="AU34" s="891">
        <v>186</v>
      </c>
      <c r="AV34" s="891"/>
      <c r="AW34" s="891"/>
      <c r="AX34" s="891"/>
      <c r="AY34" s="891"/>
      <c r="AZ34" s="892" t="s">
        <v>514</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3954</v>
      </c>
      <c r="R35" s="819"/>
      <c r="S35" s="819"/>
      <c r="T35" s="819"/>
      <c r="U35" s="819"/>
      <c r="V35" s="819">
        <v>3696</v>
      </c>
      <c r="W35" s="819"/>
      <c r="X35" s="819"/>
      <c r="Y35" s="819"/>
      <c r="Z35" s="819"/>
      <c r="AA35" s="819">
        <v>258</v>
      </c>
      <c r="AB35" s="819"/>
      <c r="AC35" s="819"/>
      <c r="AD35" s="819"/>
      <c r="AE35" s="820"/>
      <c r="AF35" s="821">
        <v>660</v>
      </c>
      <c r="AG35" s="822"/>
      <c r="AH35" s="822"/>
      <c r="AI35" s="822"/>
      <c r="AJ35" s="823"/>
      <c r="AK35" s="890">
        <v>1413</v>
      </c>
      <c r="AL35" s="891"/>
      <c r="AM35" s="891"/>
      <c r="AN35" s="891"/>
      <c r="AO35" s="891"/>
      <c r="AP35" s="891">
        <v>25063</v>
      </c>
      <c r="AQ35" s="891"/>
      <c r="AR35" s="891"/>
      <c r="AS35" s="891"/>
      <c r="AT35" s="891"/>
      <c r="AU35" s="891">
        <v>17870</v>
      </c>
      <c r="AV35" s="891"/>
      <c r="AW35" s="891"/>
      <c r="AX35" s="891"/>
      <c r="AY35" s="891"/>
      <c r="AZ35" s="892" t="s">
        <v>514</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5635</v>
      </c>
      <c r="AG63" s="902"/>
      <c r="AH63" s="902"/>
      <c r="AI63" s="902"/>
      <c r="AJ63" s="903"/>
      <c r="AK63" s="904"/>
      <c r="AL63" s="899"/>
      <c r="AM63" s="899"/>
      <c r="AN63" s="899"/>
      <c r="AO63" s="899"/>
      <c r="AP63" s="902">
        <v>33037</v>
      </c>
      <c r="AQ63" s="902"/>
      <c r="AR63" s="902"/>
      <c r="AS63" s="902"/>
      <c r="AT63" s="902"/>
      <c r="AU63" s="902">
        <v>19623</v>
      </c>
      <c r="AV63" s="902"/>
      <c r="AW63" s="902"/>
      <c r="AX63" s="902"/>
      <c r="AY63" s="902"/>
      <c r="AZ63" s="906"/>
      <c r="BA63" s="906"/>
      <c r="BB63" s="906"/>
      <c r="BC63" s="906"/>
      <c r="BD63" s="906"/>
      <c r="BE63" s="907"/>
      <c r="BF63" s="907"/>
      <c r="BG63" s="907"/>
      <c r="BH63" s="907"/>
      <c r="BI63" s="908"/>
      <c r="BJ63" s="909" t="s">
        <v>169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391</v>
      </c>
      <c r="AL66" s="801"/>
      <c r="AM66" s="801"/>
      <c r="AN66" s="801"/>
      <c r="AO66" s="802"/>
      <c r="AP66" s="777" t="s">
        <v>413</v>
      </c>
      <c r="AQ66" s="778"/>
      <c r="AR66" s="778"/>
      <c r="AS66" s="778"/>
      <c r="AT66" s="779"/>
      <c r="AU66" s="777" t="s">
        <v>414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587</v>
      </c>
      <c r="C68" s="930"/>
      <c r="D68" s="930"/>
      <c r="E68" s="930"/>
      <c r="F68" s="930"/>
      <c r="G68" s="930"/>
      <c r="H68" s="930"/>
      <c r="I68" s="930"/>
      <c r="J68" s="930"/>
      <c r="K68" s="930"/>
      <c r="L68" s="930"/>
      <c r="M68" s="930"/>
      <c r="N68" s="930"/>
      <c r="O68" s="930"/>
      <c r="P68" s="931"/>
      <c r="Q68" s="932">
        <v>3627</v>
      </c>
      <c r="R68" s="926"/>
      <c r="S68" s="926"/>
      <c r="T68" s="926"/>
      <c r="U68" s="926"/>
      <c r="V68" s="926">
        <v>3574</v>
      </c>
      <c r="W68" s="926"/>
      <c r="X68" s="926"/>
      <c r="Y68" s="926"/>
      <c r="Z68" s="926"/>
      <c r="AA68" s="926">
        <v>54</v>
      </c>
      <c r="AB68" s="926"/>
      <c r="AC68" s="926"/>
      <c r="AD68" s="926"/>
      <c r="AE68" s="926"/>
      <c r="AF68" s="926">
        <v>54</v>
      </c>
      <c r="AG68" s="926"/>
      <c r="AH68" s="926"/>
      <c r="AI68" s="926"/>
      <c r="AJ68" s="926"/>
      <c r="AK68" s="926" t="s">
        <v>514</v>
      </c>
      <c r="AL68" s="926"/>
      <c r="AM68" s="926"/>
      <c r="AN68" s="926"/>
      <c r="AO68" s="926"/>
      <c r="AP68" s="926">
        <v>2334</v>
      </c>
      <c r="AQ68" s="926"/>
      <c r="AR68" s="926"/>
      <c r="AS68" s="926"/>
      <c r="AT68" s="926"/>
      <c r="AU68" s="926">
        <v>1529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588</v>
      </c>
      <c r="C69" s="934"/>
      <c r="D69" s="934"/>
      <c r="E69" s="934"/>
      <c r="F69" s="934"/>
      <c r="G69" s="934"/>
      <c r="H69" s="934"/>
      <c r="I69" s="934"/>
      <c r="J69" s="934"/>
      <c r="K69" s="934"/>
      <c r="L69" s="934"/>
      <c r="M69" s="934"/>
      <c r="N69" s="934"/>
      <c r="O69" s="934"/>
      <c r="P69" s="935"/>
      <c r="Q69" s="936">
        <v>24</v>
      </c>
      <c r="R69" s="891"/>
      <c r="S69" s="891"/>
      <c r="T69" s="891"/>
      <c r="U69" s="891"/>
      <c r="V69" s="891">
        <v>24</v>
      </c>
      <c r="W69" s="891"/>
      <c r="X69" s="891"/>
      <c r="Y69" s="891"/>
      <c r="Z69" s="891"/>
      <c r="AA69" s="891">
        <v>0</v>
      </c>
      <c r="AB69" s="891"/>
      <c r="AC69" s="891"/>
      <c r="AD69" s="891"/>
      <c r="AE69" s="891"/>
      <c r="AF69" s="891">
        <v>0</v>
      </c>
      <c r="AG69" s="891"/>
      <c r="AH69" s="891"/>
      <c r="AI69" s="891"/>
      <c r="AJ69" s="891"/>
      <c r="AK69" s="891" t="s">
        <v>514</v>
      </c>
      <c r="AL69" s="891"/>
      <c r="AM69" s="891"/>
      <c r="AN69" s="891"/>
      <c r="AO69" s="891"/>
      <c r="AP69" s="891" t="s">
        <v>514</v>
      </c>
      <c r="AQ69" s="891"/>
      <c r="AR69" s="891"/>
      <c r="AS69" s="891"/>
      <c r="AT69" s="891"/>
      <c r="AU69" s="891" t="s">
        <v>514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589</v>
      </c>
      <c r="C70" s="934"/>
      <c r="D70" s="934"/>
      <c r="E70" s="934"/>
      <c r="F70" s="934"/>
      <c r="G70" s="934"/>
      <c r="H70" s="934"/>
      <c r="I70" s="934"/>
      <c r="J70" s="934"/>
      <c r="K70" s="934"/>
      <c r="L70" s="934"/>
      <c r="M70" s="934"/>
      <c r="N70" s="934"/>
      <c r="O70" s="934"/>
      <c r="P70" s="935"/>
      <c r="Q70" s="936">
        <v>10814</v>
      </c>
      <c r="R70" s="891"/>
      <c r="S70" s="891"/>
      <c r="T70" s="891"/>
      <c r="U70" s="891"/>
      <c r="V70" s="891">
        <v>11002</v>
      </c>
      <c r="W70" s="891"/>
      <c r="X70" s="891"/>
      <c r="Y70" s="891"/>
      <c r="Z70" s="891"/>
      <c r="AA70" s="891">
        <v>-189</v>
      </c>
      <c r="AB70" s="891"/>
      <c r="AC70" s="891"/>
      <c r="AD70" s="891"/>
      <c r="AE70" s="891"/>
      <c r="AF70" s="891">
        <v>-189</v>
      </c>
      <c r="AG70" s="891"/>
      <c r="AH70" s="891"/>
      <c r="AI70" s="891"/>
      <c r="AJ70" s="891"/>
      <c r="AK70" s="891" t="s">
        <v>514</v>
      </c>
      <c r="AL70" s="891"/>
      <c r="AM70" s="891"/>
      <c r="AN70" s="891"/>
      <c r="AO70" s="891"/>
      <c r="AP70" s="891">
        <v>8111</v>
      </c>
      <c r="AQ70" s="891"/>
      <c r="AR70" s="891"/>
      <c r="AS70" s="891"/>
      <c r="AT70" s="891"/>
      <c r="AU70" s="891">
        <v>3172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590</v>
      </c>
      <c r="C71" s="934"/>
      <c r="D71" s="934"/>
      <c r="E71" s="934"/>
      <c r="F71" s="934"/>
      <c r="G71" s="934"/>
      <c r="H71" s="934"/>
      <c r="I71" s="934"/>
      <c r="J71" s="934"/>
      <c r="K71" s="934"/>
      <c r="L71" s="934"/>
      <c r="M71" s="934"/>
      <c r="N71" s="934"/>
      <c r="O71" s="934"/>
      <c r="P71" s="935"/>
      <c r="Q71" s="936" t="s">
        <v>514</v>
      </c>
      <c r="R71" s="891"/>
      <c r="S71" s="891"/>
      <c r="T71" s="891"/>
      <c r="U71" s="891"/>
      <c r="V71" s="891" t="s">
        <v>514</v>
      </c>
      <c r="W71" s="891"/>
      <c r="X71" s="891"/>
      <c r="Y71" s="891"/>
      <c r="Z71" s="891"/>
      <c r="AA71" s="891" t="s">
        <v>514</v>
      </c>
      <c r="AB71" s="891"/>
      <c r="AC71" s="891"/>
      <c r="AD71" s="891"/>
      <c r="AE71" s="891"/>
      <c r="AF71" s="891" t="s">
        <v>514</v>
      </c>
      <c r="AG71" s="891"/>
      <c r="AH71" s="891"/>
      <c r="AI71" s="891"/>
      <c r="AJ71" s="891"/>
      <c r="AK71" s="891" t="s">
        <v>514</v>
      </c>
      <c r="AL71" s="891"/>
      <c r="AM71" s="891"/>
      <c r="AN71" s="891"/>
      <c r="AO71" s="891"/>
      <c r="AP71" s="891" t="s">
        <v>514</v>
      </c>
      <c r="AQ71" s="891"/>
      <c r="AR71" s="891"/>
      <c r="AS71" s="891"/>
      <c r="AT71" s="891"/>
      <c r="AU71" s="891" t="s">
        <v>514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591</v>
      </c>
      <c r="C72" s="934"/>
      <c r="D72" s="934"/>
      <c r="E72" s="934"/>
      <c r="F72" s="934"/>
      <c r="G72" s="934"/>
      <c r="H72" s="934"/>
      <c r="I72" s="934"/>
      <c r="J72" s="934"/>
      <c r="K72" s="934"/>
      <c r="L72" s="934"/>
      <c r="M72" s="934"/>
      <c r="N72" s="934"/>
      <c r="O72" s="934"/>
      <c r="P72" s="935"/>
      <c r="Q72" s="936">
        <v>86</v>
      </c>
      <c r="R72" s="891"/>
      <c r="S72" s="891"/>
      <c r="T72" s="891"/>
      <c r="U72" s="891"/>
      <c r="V72" s="891">
        <v>81</v>
      </c>
      <c r="W72" s="891"/>
      <c r="X72" s="891"/>
      <c r="Y72" s="891"/>
      <c r="Z72" s="891"/>
      <c r="AA72" s="891">
        <v>6</v>
      </c>
      <c r="AB72" s="891"/>
      <c r="AC72" s="891"/>
      <c r="AD72" s="891"/>
      <c r="AE72" s="891"/>
      <c r="AF72" s="891">
        <v>6</v>
      </c>
      <c r="AG72" s="891"/>
      <c r="AH72" s="891"/>
      <c r="AI72" s="891"/>
      <c r="AJ72" s="891"/>
      <c r="AK72" s="891" t="s">
        <v>514</v>
      </c>
      <c r="AL72" s="891"/>
      <c r="AM72" s="891"/>
      <c r="AN72" s="891"/>
      <c r="AO72" s="891"/>
      <c r="AP72" s="891" t="s">
        <v>514</v>
      </c>
      <c r="AQ72" s="891"/>
      <c r="AR72" s="891"/>
      <c r="AS72" s="891"/>
      <c r="AT72" s="891"/>
      <c r="AU72" s="891" t="s">
        <v>514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592</v>
      </c>
      <c r="C73" s="934"/>
      <c r="D73" s="934"/>
      <c r="E73" s="934"/>
      <c r="F73" s="934"/>
      <c r="G73" s="934"/>
      <c r="H73" s="934"/>
      <c r="I73" s="934"/>
      <c r="J73" s="934"/>
      <c r="K73" s="934"/>
      <c r="L73" s="934"/>
      <c r="M73" s="934"/>
      <c r="N73" s="934"/>
      <c r="O73" s="934"/>
      <c r="P73" s="935"/>
      <c r="Q73" s="936">
        <v>3512</v>
      </c>
      <c r="R73" s="891"/>
      <c r="S73" s="891"/>
      <c r="T73" s="891"/>
      <c r="U73" s="891"/>
      <c r="V73" s="891">
        <v>3285</v>
      </c>
      <c r="W73" s="891"/>
      <c r="X73" s="891"/>
      <c r="Y73" s="891"/>
      <c r="Z73" s="891"/>
      <c r="AA73" s="891">
        <v>227</v>
      </c>
      <c r="AB73" s="891"/>
      <c r="AC73" s="891"/>
      <c r="AD73" s="891"/>
      <c r="AE73" s="891"/>
      <c r="AF73" s="891">
        <v>227</v>
      </c>
      <c r="AG73" s="891"/>
      <c r="AH73" s="891"/>
      <c r="AI73" s="891"/>
      <c r="AJ73" s="891"/>
      <c r="AK73" s="891">
        <v>279</v>
      </c>
      <c r="AL73" s="891"/>
      <c r="AM73" s="891"/>
      <c r="AN73" s="891"/>
      <c r="AO73" s="891"/>
      <c r="AP73" s="891" t="s">
        <v>514</v>
      </c>
      <c r="AQ73" s="891"/>
      <c r="AR73" s="891"/>
      <c r="AS73" s="891"/>
      <c r="AT73" s="891"/>
      <c r="AU73" s="891" t="s">
        <v>514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593</v>
      </c>
      <c r="C74" s="934"/>
      <c r="D74" s="934"/>
      <c r="E74" s="934"/>
      <c r="F74" s="934"/>
      <c r="G74" s="934"/>
      <c r="H74" s="934"/>
      <c r="I74" s="934"/>
      <c r="J74" s="934"/>
      <c r="K74" s="934"/>
      <c r="L74" s="934"/>
      <c r="M74" s="934"/>
      <c r="N74" s="934"/>
      <c r="O74" s="934"/>
      <c r="P74" s="935"/>
      <c r="Q74" s="936">
        <v>192</v>
      </c>
      <c r="R74" s="891"/>
      <c r="S74" s="891"/>
      <c r="T74" s="891"/>
      <c r="U74" s="891"/>
      <c r="V74" s="891">
        <v>140</v>
      </c>
      <c r="W74" s="891"/>
      <c r="X74" s="891"/>
      <c r="Y74" s="891"/>
      <c r="Z74" s="891"/>
      <c r="AA74" s="891">
        <v>52</v>
      </c>
      <c r="AB74" s="891"/>
      <c r="AC74" s="891"/>
      <c r="AD74" s="891"/>
      <c r="AE74" s="891"/>
      <c r="AF74" s="891">
        <v>52</v>
      </c>
      <c r="AG74" s="891"/>
      <c r="AH74" s="891"/>
      <c r="AI74" s="891"/>
      <c r="AJ74" s="891"/>
      <c r="AK74" s="891" t="s">
        <v>514</v>
      </c>
      <c r="AL74" s="891"/>
      <c r="AM74" s="891"/>
      <c r="AN74" s="891"/>
      <c r="AO74" s="891"/>
      <c r="AP74" s="891" t="s">
        <v>514</v>
      </c>
      <c r="AQ74" s="891"/>
      <c r="AR74" s="891"/>
      <c r="AS74" s="891"/>
      <c r="AT74" s="891"/>
      <c r="AU74" s="891" t="s">
        <v>514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594</v>
      </c>
      <c r="C75" s="934"/>
      <c r="D75" s="934"/>
      <c r="E75" s="934"/>
      <c r="F75" s="934"/>
      <c r="G75" s="934"/>
      <c r="H75" s="934"/>
      <c r="I75" s="934"/>
      <c r="J75" s="934"/>
      <c r="K75" s="934"/>
      <c r="L75" s="934"/>
      <c r="M75" s="934"/>
      <c r="N75" s="934"/>
      <c r="O75" s="934"/>
      <c r="P75" s="935"/>
      <c r="Q75" s="939">
        <v>160998</v>
      </c>
      <c r="R75" s="940"/>
      <c r="S75" s="940"/>
      <c r="T75" s="940"/>
      <c r="U75" s="890"/>
      <c r="V75" s="941">
        <v>154775</v>
      </c>
      <c r="W75" s="940"/>
      <c r="X75" s="940"/>
      <c r="Y75" s="940"/>
      <c r="Z75" s="890"/>
      <c r="AA75" s="941">
        <v>6223</v>
      </c>
      <c r="AB75" s="940"/>
      <c r="AC75" s="940"/>
      <c r="AD75" s="940"/>
      <c r="AE75" s="890"/>
      <c r="AF75" s="941">
        <v>6223</v>
      </c>
      <c r="AG75" s="940"/>
      <c r="AH75" s="940"/>
      <c r="AI75" s="940"/>
      <c r="AJ75" s="890"/>
      <c r="AK75" s="941" t="s">
        <v>514</v>
      </c>
      <c r="AL75" s="940"/>
      <c r="AM75" s="940"/>
      <c r="AN75" s="940"/>
      <c r="AO75" s="890"/>
      <c r="AP75" s="941" t="s">
        <v>514</v>
      </c>
      <c r="AQ75" s="940"/>
      <c r="AR75" s="940"/>
      <c r="AS75" s="940"/>
      <c r="AT75" s="890"/>
      <c r="AU75" s="941" t="s">
        <v>514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595</v>
      </c>
      <c r="C76" s="934"/>
      <c r="D76" s="934"/>
      <c r="E76" s="934"/>
      <c r="F76" s="934"/>
      <c r="G76" s="934"/>
      <c r="H76" s="934"/>
      <c r="I76" s="934"/>
      <c r="J76" s="934"/>
      <c r="K76" s="934"/>
      <c r="L76" s="934"/>
      <c r="M76" s="934"/>
      <c r="N76" s="934"/>
      <c r="O76" s="934"/>
      <c r="P76" s="935"/>
      <c r="Q76" s="939">
        <v>31</v>
      </c>
      <c r="R76" s="940"/>
      <c r="S76" s="940"/>
      <c r="T76" s="940"/>
      <c r="U76" s="890"/>
      <c r="V76" s="941">
        <v>30</v>
      </c>
      <c r="W76" s="940"/>
      <c r="X76" s="940"/>
      <c r="Y76" s="940"/>
      <c r="Z76" s="890"/>
      <c r="AA76" s="941">
        <v>1</v>
      </c>
      <c r="AB76" s="940"/>
      <c r="AC76" s="940"/>
      <c r="AD76" s="940"/>
      <c r="AE76" s="890"/>
      <c r="AF76" s="941">
        <v>1</v>
      </c>
      <c r="AG76" s="940"/>
      <c r="AH76" s="940"/>
      <c r="AI76" s="940"/>
      <c r="AJ76" s="890"/>
      <c r="AK76" s="941">
        <v>1</v>
      </c>
      <c r="AL76" s="940"/>
      <c r="AM76" s="940"/>
      <c r="AN76" s="940"/>
      <c r="AO76" s="890"/>
      <c r="AP76" s="941" t="s">
        <v>514</v>
      </c>
      <c r="AQ76" s="940"/>
      <c r="AR76" s="940"/>
      <c r="AS76" s="940"/>
      <c r="AT76" s="890"/>
      <c r="AU76" s="941" t="s">
        <v>514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6374</v>
      </c>
      <c r="AG88" s="902"/>
      <c r="AH88" s="902"/>
      <c r="AI88" s="902"/>
      <c r="AJ88" s="902"/>
      <c r="AK88" s="899"/>
      <c r="AL88" s="899"/>
      <c r="AM88" s="899"/>
      <c r="AN88" s="899"/>
      <c r="AO88" s="899"/>
      <c r="AP88" s="902">
        <v>10445</v>
      </c>
      <c r="AQ88" s="902"/>
      <c r="AR88" s="902"/>
      <c r="AS88" s="902"/>
      <c r="AT88" s="902"/>
      <c r="AU88" s="902">
        <v>4701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458</v>
      </c>
      <c r="CS102" s="910"/>
      <c r="CT102" s="910"/>
      <c r="CU102" s="910"/>
      <c r="CV102" s="953"/>
      <c r="CW102" s="952">
        <v>18</v>
      </c>
      <c r="CX102" s="910"/>
      <c r="CY102" s="910"/>
      <c r="CZ102" s="910"/>
      <c r="DA102" s="953"/>
      <c r="DB102" s="952">
        <v>740</v>
      </c>
      <c r="DC102" s="910"/>
      <c r="DD102" s="910"/>
      <c r="DE102" s="910"/>
      <c r="DF102" s="953"/>
      <c r="DG102" s="952">
        <v>0</v>
      </c>
      <c r="DH102" s="910"/>
      <c r="DI102" s="910"/>
      <c r="DJ102" s="910"/>
      <c r="DK102" s="953"/>
      <c r="DL102" s="952">
        <v>0</v>
      </c>
      <c r="DM102" s="910"/>
      <c r="DN102" s="910"/>
      <c r="DO102" s="910"/>
      <c r="DP102" s="953"/>
      <c r="DQ102" s="952">
        <v>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299</v>
      </c>
      <c r="AG109" s="955"/>
      <c r="AH109" s="955"/>
      <c r="AI109" s="955"/>
      <c r="AJ109" s="956"/>
      <c r="AK109" s="954" t="s">
        <v>298</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299</v>
      </c>
      <c r="BW109" s="955"/>
      <c r="BX109" s="955"/>
      <c r="BY109" s="955"/>
      <c r="BZ109" s="956"/>
      <c r="CA109" s="954" t="s">
        <v>298</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299</v>
      </c>
      <c r="DM109" s="955"/>
      <c r="DN109" s="955"/>
      <c r="DO109" s="955"/>
      <c r="DP109" s="956"/>
      <c r="DQ109" s="954" t="s">
        <v>298</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3667395</v>
      </c>
      <c r="AB110" s="962"/>
      <c r="AC110" s="962"/>
      <c r="AD110" s="962"/>
      <c r="AE110" s="963"/>
      <c r="AF110" s="964">
        <v>3558350</v>
      </c>
      <c r="AG110" s="962"/>
      <c r="AH110" s="962"/>
      <c r="AI110" s="962"/>
      <c r="AJ110" s="963"/>
      <c r="AK110" s="964">
        <v>3788538</v>
      </c>
      <c r="AL110" s="962"/>
      <c r="AM110" s="962"/>
      <c r="AN110" s="962"/>
      <c r="AO110" s="963"/>
      <c r="AP110" s="965">
        <v>18.8</v>
      </c>
      <c r="AQ110" s="966"/>
      <c r="AR110" s="966"/>
      <c r="AS110" s="966"/>
      <c r="AT110" s="967"/>
      <c r="AU110" s="968" t="s">
        <v>68</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34518192</v>
      </c>
      <c r="BR110" s="997"/>
      <c r="BS110" s="997"/>
      <c r="BT110" s="997"/>
      <c r="BU110" s="997"/>
      <c r="BV110" s="997">
        <v>38762192</v>
      </c>
      <c r="BW110" s="997"/>
      <c r="BX110" s="997"/>
      <c r="BY110" s="997"/>
      <c r="BZ110" s="997"/>
      <c r="CA110" s="997">
        <v>41679342</v>
      </c>
      <c r="CB110" s="997"/>
      <c r="CC110" s="997"/>
      <c r="CD110" s="997"/>
      <c r="CE110" s="997"/>
      <c r="CF110" s="1011">
        <v>206.7</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432</v>
      </c>
      <c r="DM110" s="997"/>
      <c r="DN110" s="997"/>
      <c r="DO110" s="997"/>
      <c r="DP110" s="997"/>
      <c r="DQ110" s="997" t="s">
        <v>433</v>
      </c>
      <c r="DR110" s="997"/>
      <c r="DS110" s="997"/>
      <c r="DT110" s="997"/>
      <c r="DU110" s="997"/>
      <c r="DV110" s="998" t="s">
        <v>432</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435</v>
      </c>
      <c r="AG111" s="1004"/>
      <c r="AH111" s="1004"/>
      <c r="AI111" s="1004"/>
      <c r="AJ111" s="1005"/>
      <c r="AK111" s="1006" t="s">
        <v>436</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112191</v>
      </c>
      <c r="BR111" s="990"/>
      <c r="BS111" s="990"/>
      <c r="BT111" s="990"/>
      <c r="BU111" s="990"/>
      <c r="BV111" s="990">
        <v>81860</v>
      </c>
      <c r="BW111" s="990"/>
      <c r="BX111" s="990"/>
      <c r="BY111" s="990"/>
      <c r="BZ111" s="990"/>
      <c r="CA111" s="990">
        <v>43484</v>
      </c>
      <c r="CB111" s="990"/>
      <c r="CC111" s="990"/>
      <c r="CD111" s="990"/>
      <c r="CE111" s="990"/>
      <c r="CF111" s="984">
        <v>0.2</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169</v>
      </c>
      <c r="DH111" s="990"/>
      <c r="DI111" s="990"/>
      <c r="DJ111" s="990"/>
      <c r="DK111" s="990"/>
      <c r="DL111" s="990" t="s">
        <v>436</v>
      </c>
      <c r="DM111" s="990"/>
      <c r="DN111" s="990"/>
      <c r="DO111" s="990"/>
      <c r="DP111" s="990"/>
      <c r="DQ111" s="990" t="s">
        <v>169</v>
      </c>
      <c r="DR111" s="990"/>
      <c r="DS111" s="990"/>
      <c r="DT111" s="990"/>
      <c r="DU111" s="990"/>
      <c r="DV111" s="991" t="s">
        <v>440</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169</v>
      </c>
      <c r="AB112" s="1029"/>
      <c r="AC112" s="1029"/>
      <c r="AD112" s="1029"/>
      <c r="AE112" s="1030"/>
      <c r="AF112" s="1031" t="s">
        <v>169</v>
      </c>
      <c r="AG112" s="1029"/>
      <c r="AH112" s="1029"/>
      <c r="AI112" s="1029"/>
      <c r="AJ112" s="1030"/>
      <c r="AK112" s="1031" t="s">
        <v>443</v>
      </c>
      <c r="AL112" s="1029"/>
      <c r="AM112" s="1029"/>
      <c r="AN112" s="1029"/>
      <c r="AO112" s="1030"/>
      <c r="AP112" s="1032" t="s">
        <v>432</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21350150</v>
      </c>
      <c r="BR112" s="990"/>
      <c r="BS112" s="990"/>
      <c r="BT112" s="990"/>
      <c r="BU112" s="990"/>
      <c r="BV112" s="990">
        <v>20595418</v>
      </c>
      <c r="BW112" s="990"/>
      <c r="BX112" s="990"/>
      <c r="BY112" s="990"/>
      <c r="BZ112" s="990"/>
      <c r="CA112" s="990">
        <v>19622955</v>
      </c>
      <c r="CB112" s="990"/>
      <c r="CC112" s="990"/>
      <c r="CD112" s="990"/>
      <c r="CE112" s="990"/>
      <c r="CF112" s="984">
        <v>97.3</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169</v>
      </c>
      <c r="DH112" s="990"/>
      <c r="DI112" s="990"/>
      <c r="DJ112" s="990"/>
      <c r="DK112" s="990"/>
      <c r="DL112" s="990" t="s">
        <v>169</v>
      </c>
      <c r="DM112" s="990"/>
      <c r="DN112" s="990"/>
      <c r="DO112" s="990"/>
      <c r="DP112" s="990"/>
      <c r="DQ112" s="990" t="s">
        <v>169</v>
      </c>
      <c r="DR112" s="990"/>
      <c r="DS112" s="990"/>
      <c r="DT112" s="990"/>
      <c r="DU112" s="990"/>
      <c r="DV112" s="991" t="s">
        <v>446</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1940263</v>
      </c>
      <c r="AB113" s="1004"/>
      <c r="AC113" s="1004"/>
      <c r="AD113" s="1004"/>
      <c r="AE113" s="1005"/>
      <c r="AF113" s="1006">
        <v>1820671</v>
      </c>
      <c r="AG113" s="1004"/>
      <c r="AH113" s="1004"/>
      <c r="AI113" s="1004"/>
      <c r="AJ113" s="1005"/>
      <c r="AK113" s="1006">
        <v>1794596</v>
      </c>
      <c r="AL113" s="1004"/>
      <c r="AM113" s="1004"/>
      <c r="AN113" s="1004"/>
      <c r="AO113" s="1005"/>
      <c r="AP113" s="1007">
        <v>8.9</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5717433</v>
      </c>
      <c r="BR113" s="990"/>
      <c r="BS113" s="990"/>
      <c r="BT113" s="990"/>
      <c r="BU113" s="990"/>
      <c r="BV113" s="990">
        <v>5186561</v>
      </c>
      <c r="BW113" s="990"/>
      <c r="BX113" s="990"/>
      <c r="BY113" s="990"/>
      <c r="BZ113" s="990"/>
      <c r="CA113" s="990">
        <v>4701064</v>
      </c>
      <c r="CB113" s="990"/>
      <c r="CC113" s="990"/>
      <c r="CD113" s="990"/>
      <c r="CE113" s="990"/>
      <c r="CF113" s="984">
        <v>23.3</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169</v>
      </c>
      <c r="DH113" s="1029"/>
      <c r="DI113" s="1029"/>
      <c r="DJ113" s="1029"/>
      <c r="DK113" s="1030"/>
      <c r="DL113" s="1031" t="s">
        <v>435</v>
      </c>
      <c r="DM113" s="1029"/>
      <c r="DN113" s="1029"/>
      <c r="DO113" s="1029"/>
      <c r="DP113" s="1030"/>
      <c r="DQ113" s="1031" t="s">
        <v>169</v>
      </c>
      <c r="DR113" s="1029"/>
      <c r="DS113" s="1029"/>
      <c r="DT113" s="1029"/>
      <c r="DU113" s="1030"/>
      <c r="DV113" s="1032" t="s">
        <v>169</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599720</v>
      </c>
      <c r="AB114" s="1029"/>
      <c r="AC114" s="1029"/>
      <c r="AD114" s="1029"/>
      <c r="AE114" s="1030"/>
      <c r="AF114" s="1031">
        <v>666858</v>
      </c>
      <c r="AG114" s="1029"/>
      <c r="AH114" s="1029"/>
      <c r="AI114" s="1029"/>
      <c r="AJ114" s="1030"/>
      <c r="AK114" s="1031">
        <v>652044</v>
      </c>
      <c r="AL114" s="1029"/>
      <c r="AM114" s="1029"/>
      <c r="AN114" s="1029"/>
      <c r="AO114" s="1030"/>
      <c r="AP114" s="1032">
        <v>3.2</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6199971</v>
      </c>
      <c r="BR114" s="990"/>
      <c r="BS114" s="990"/>
      <c r="BT114" s="990"/>
      <c r="BU114" s="990"/>
      <c r="BV114" s="990">
        <v>6289417</v>
      </c>
      <c r="BW114" s="990"/>
      <c r="BX114" s="990"/>
      <c r="BY114" s="990"/>
      <c r="BZ114" s="990"/>
      <c r="CA114" s="990">
        <v>6427446</v>
      </c>
      <c r="CB114" s="990"/>
      <c r="CC114" s="990"/>
      <c r="CD114" s="990"/>
      <c r="CE114" s="990"/>
      <c r="CF114" s="984">
        <v>31.9</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169</v>
      </c>
      <c r="DH114" s="1029"/>
      <c r="DI114" s="1029"/>
      <c r="DJ114" s="1029"/>
      <c r="DK114" s="1030"/>
      <c r="DL114" s="1031" t="s">
        <v>169</v>
      </c>
      <c r="DM114" s="1029"/>
      <c r="DN114" s="1029"/>
      <c r="DO114" s="1029"/>
      <c r="DP114" s="1030"/>
      <c r="DQ114" s="1031" t="s">
        <v>169</v>
      </c>
      <c r="DR114" s="1029"/>
      <c r="DS114" s="1029"/>
      <c r="DT114" s="1029"/>
      <c r="DU114" s="1030"/>
      <c r="DV114" s="1032" t="s">
        <v>432</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58087</v>
      </c>
      <c r="AB115" s="1004"/>
      <c r="AC115" s="1004"/>
      <c r="AD115" s="1004"/>
      <c r="AE115" s="1005"/>
      <c r="AF115" s="1006">
        <v>32637</v>
      </c>
      <c r="AG115" s="1004"/>
      <c r="AH115" s="1004"/>
      <c r="AI115" s="1004"/>
      <c r="AJ115" s="1005"/>
      <c r="AK115" s="1006">
        <v>27192</v>
      </c>
      <c r="AL115" s="1004"/>
      <c r="AM115" s="1004"/>
      <c r="AN115" s="1004"/>
      <c r="AO115" s="1005"/>
      <c r="AP115" s="1007">
        <v>0.1</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231</v>
      </c>
      <c r="BR115" s="990"/>
      <c r="BS115" s="990"/>
      <c r="BT115" s="990"/>
      <c r="BU115" s="990"/>
      <c r="BV115" s="990" t="s">
        <v>436</v>
      </c>
      <c r="BW115" s="990"/>
      <c r="BX115" s="990"/>
      <c r="BY115" s="990"/>
      <c r="BZ115" s="990"/>
      <c r="CA115" s="990" t="s">
        <v>446</v>
      </c>
      <c r="CB115" s="990"/>
      <c r="CC115" s="990"/>
      <c r="CD115" s="990"/>
      <c r="CE115" s="990"/>
      <c r="CF115" s="984" t="s">
        <v>432</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169</v>
      </c>
      <c r="DM115" s="1029"/>
      <c r="DN115" s="1029"/>
      <c r="DO115" s="1029"/>
      <c r="DP115" s="1030"/>
      <c r="DQ115" s="1031" t="s">
        <v>437</v>
      </c>
      <c r="DR115" s="1029"/>
      <c r="DS115" s="1029"/>
      <c r="DT115" s="1029"/>
      <c r="DU115" s="1030"/>
      <c r="DV115" s="1032" t="s">
        <v>169</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15</v>
      </c>
      <c r="AB116" s="1029"/>
      <c r="AC116" s="1029"/>
      <c r="AD116" s="1029"/>
      <c r="AE116" s="1030"/>
      <c r="AF116" s="1031">
        <v>2</v>
      </c>
      <c r="AG116" s="1029"/>
      <c r="AH116" s="1029"/>
      <c r="AI116" s="1029"/>
      <c r="AJ116" s="1030"/>
      <c r="AK116" s="1031">
        <v>131</v>
      </c>
      <c r="AL116" s="1029"/>
      <c r="AM116" s="1029"/>
      <c r="AN116" s="1029"/>
      <c r="AO116" s="1030"/>
      <c r="AP116" s="1032">
        <v>0</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169</v>
      </c>
      <c r="BR116" s="990"/>
      <c r="BS116" s="990"/>
      <c r="BT116" s="990"/>
      <c r="BU116" s="990"/>
      <c r="BV116" s="990" t="s">
        <v>433</v>
      </c>
      <c r="BW116" s="990"/>
      <c r="BX116" s="990"/>
      <c r="BY116" s="990"/>
      <c r="BZ116" s="990"/>
      <c r="CA116" s="990" t="s">
        <v>169</v>
      </c>
      <c r="CB116" s="990"/>
      <c r="CC116" s="990"/>
      <c r="CD116" s="990"/>
      <c r="CE116" s="990"/>
      <c r="CF116" s="984" t="s">
        <v>432</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110346</v>
      </c>
      <c r="DH116" s="1029"/>
      <c r="DI116" s="1029"/>
      <c r="DJ116" s="1029"/>
      <c r="DK116" s="1030"/>
      <c r="DL116" s="1031">
        <v>81302</v>
      </c>
      <c r="DM116" s="1029"/>
      <c r="DN116" s="1029"/>
      <c r="DO116" s="1029"/>
      <c r="DP116" s="1030"/>
      <c r="DQ116" s="1031">
        <v>43484</v>
      </c>
      <c r="DR116" s="1029"/>
      <c r="DS116" s="1029"/>
      <c r="DT116" s="1029"/>
      <c r="DU116" s="1030"/>
      <c r="DV116" s="1032">
        <v>0.2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6265480</v>
      </c>
      <c r="AB117" s="1047"/>
      <c r="AC117" s="1047"/>
      <c r="AD117" s="1047"/>
      <c r="AE117" s="1048"/>
      <c r="AF117" s="1049">
        <v>6078518</v>
      </c>
      <c r="AG117" s="1047"/>
      <c r="AH117" s="1047"/>
      <c r="AI117" s="1047"/>
      <c r="AJ117" s="1048"/>
      <c r="AK117" s="1049">
        <v>6262501</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169</v>
      </c>
      <c r="BW117" s="990"/>
      <c r="BX117" s="990"/>
      <c r="BY117" s="990"/>
      <c r="BZ117" s="990"/>
      <c r="CA117" s="990" t="s">
        <v>169</v>
      </c>
      <c r="CB117" s="990"/>
      <c r="CC117" s="990"/>
      <c r="CD117" s="990"/>
      <c r="CE117" s="990"/>
      <c r="CF117" s="984" t="s">
        <v>169</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169</v>
      </c>
      <c r="DH117" s="1029"/>
      <c r="DI117" s="1029"/>
      <c r="DJ117" s="1029"/>
      <c r="DK117" s="1030"/>
      <c r="DL117" s="1031" t="s">
        <v>169</v>
      </c>
      <c r="DM117" s="1029"/>
      <c r="DN117" s="1029"/>
      <c r="DO117" s="1029"/>
      <c r="DP117" s="1030"/>
      <c r="DQ117" s="1031" t="s">
        <v>443</v>
      </c>
      <c r="DR117" s="1029"/>
      <c r="DS117" s="1029"/>
      <c r="DT117" s="1029"/>
      <c r="DU117" s="1030"/>
      <c r="DV117" s="1032" t="s">
        <v>431</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299</v>
      </c>
      <c r="AG118" s="955"/>
      <c r="AH118" s="955"/>
      <c r="AI118" s="955"/>
      <c r="AJ118" s="956"/>
      <c r="AK118" s="954" t="s">
        <v>298</v>
      </c>
      <c r="AL118" s="955"/>
      <c r="AM118" s="955"/>
      <c r="AN118" s="955"/>
      <c r="AO118" s="956"/>
      <c r="AP118" s="1041" t="s">
        <v>425</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169</v>
      </c>
      <c r="BR118" s="1068"/>
      <c r="BS118" s="1068"/>
      <c r="BT118" s="1068"/>
      <c r="BU118" s="1068"/>
      <c r="BV118" s="1068" t="s">
        <v>433</v>
      </c>
      <c r="BW118" s="1068"/>
      <c r="BX118" s="1068"/>
      <c r="BY118" s="1068"/>
      <c r="BZ118" s="1068"/>
      <c r="CA118" s="1068" t="s">
        <v>436</v>
      </c>
      <c r="CB118" s="1068"/>
      <c r="CC118" s="1068"/>
      <c r="CD118" s="1068"/>
      <c r="CE118" s="1068"/>
      <c r="CF118" s="984" t="s">
        <v>431</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169</v>
      </c>
      <c r="DH118" s="1029"/>
      <c r="DI118" s="1029"/>
      <c r="DJ118" s="1029"/>
      <c r="DK118" s="1030"/>
      <c r="DL118" s="1031" t="s">
        <v>432</v>
      </c>
      <c r="DM118" s="1029"/>
      <c r="DN118" s="1029"/>
      <c r="DO118" s="1029"/>
      <c r="DP118" s="1030"/>
      <c r="DQ118" s="1031" t="s">
        <v>169</v>
      </c>
      <c r="DR118" s="1029"/>
      <c r="DS118" s="1029"/>
      <c r="DT118" s="1029"/>
      <c r="DU118" s="1030"/>
      <c r="DV118" s="1032" t="s">
        <v>169</v>
      </c>
      <c r="DW118" s="1033"/>
      <c r="DX118" s="1033"/>
      <c r="DY118" s="1033"/>
      <c r="DZ118" s="1034"/>
    </row>
    <row r="119" spans="1:130" s="226" customFormat="1" ht="26.25" customHeight="1" x14ac:dyDescent="0.15">
      <c r="A119" s="1129"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436</v>
      </c>
      <c r="AB119" s="962"/>
      <c r="AC119" s="962"/>
      <c r="AD119" s="962"/>
      <c r="AE119" s="963"/>
      <c r="AF119" s="964" t="s">
        <v>169</v>
      </c>
      <c r="AG119" s="962"/>
      <c r="AH119" s="962"/>
      <c r="AI119" s="962"/>
      <c r="AJ119" s="963"/>
      <c r="AK119" s="964" t="s">
        <v>169</v>
      </c>
      <c r="AL119" s="962"/>
      <c r="AM119" s="962"/>
      <c r="AN119" s="962"/>
      <c r="AO119" s="963"/>
      <c r="AP119" s="965" t="s">
        <v>440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67898168</v>
      </c>
      <c r="BR119" s="1068"/>
      <c r="BS119" s="1068"/>
      <c r="BT119" s="1068"/>
      <c r="BU119" s="1068"/>
      <c r="BV119" s="1068">
        <v>70915448</v>
      </c>
      <c r="BW119" s="1068"/>
      <c r="BX119" s="1068"/>
      <c r="BY119" s="1068"/>
      <c r="BZ119" s="1068"/>
      <c r="CA119" s="1068">
        <v>72474291</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1845</v>
      </c>
      <c r="DH119" s="1054"/>
      <c r="DI119" s="1054"/>
      <c r="DJ119" s="1054"/>
      <c r="DK119" s="1055"/>
      <c r="DL119" s="1053">
        <v>558</v>
      </c>
      <c r="DM119" s="1054"/>
      <c r="DN119" s="1054"/>
      <c r="DO119" s="1054"/>
      <c r="DP119" s="1055"/>
      <c r="DQ119" s="1053" t="s">
        <v>169</v>
      </c>
      <c r="DR119" s="1054"/>
      <c r="DS119" s="1054"/>
      <c r="DT119" s="1054"/>
      <c r="DU119" s="1055"/>
      <c r="DV119" s="1056" t="s">
        <v>436</v>
      </c>
      <c r="DW119" s="1057"/>
      <c r="DX119" s="1057"/>
      <c r="DY119" s="1057"/>
      <c r="DZ119" s="1058"/>
    </row>
    <row r="120" spans="1:130" s="226" customFormat="1" ht="26.25" customHeight="1" x14ac:dyDescent="0.15">
      <c r="A120" s="1130"/>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443</v>
      </c>
      <c r="AB120" s="1029"/>
      <c r="AC120" s="1029"/>
      <c r="AD120" s="1029"/>
      <c r="AE120" s="1030"/>
      <c r="AF120" s="1031" t="s">
        <v>169</v>
      </c>
      <c r="AG120" s="1029"/>
      <c r="AH120" s="1029"/>
      <c r="AI120" s="1029"/>
      <c r="AJ120" s="1030"/>
      <c r="AK120" s="1031" t="s">
        <v>169</v>
      </c>
      <c r="AL120" s="1029"/>
      <c r="AM120" s="1029"/>
      <c r="AN120" s="1029"/>
      <c r="AO120" s="1030"/>
      <c r="AP120" s="1032" t="s">
        <v>433</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7426119</v>
      </c>
      <c r="BR120" s="997"/>
      <c r="BS120" s="997"/>
      <c r="BT120" s="997"/>
      <c r="BU120" s="997"/>
      <c r="BV120" s="997">
        <v>7160869</v>
      </c>
      <c r="BW120" s="997"/>
      <c r="BX120" s="997"/>
      <c r="BY120" s="997"/>
      <c r="BZ120" s="997"/>
      <c r="CA120" s="997">
        <v>6508128</v>
      </c>
      <c r="CB120" s="997"/>
      <c r="CC120" s="997"/>
      <c r="CD120" s="997"/>
      <c r="CE120" s="997"/>
      <c r="CF120" s="1011">
        <v>32.299999999999997</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t="s">
        <v>431</v>
      </c>
      <c r="DH120" s="997"/>
      <c r="DI120" s="997"/>
      <c r="DJ120" s="997"/>
      <c r="DK120" s="997"/>
      <c r="DL120" s="997">
        <v>18721748</v>
      </c>
      <c r="DM120" s="997"/>
      <c r="DN120" s="997"/>
      <c r="DO120" s="997"/>
      <c r="DP120" s="997"/>
      <c r="DQ120" s="997">
        <v>17870047</v>
      </c>
      <c r="DR120" s="997"/>
      <c r="DS120" s="997"/>
      <c r="DT120" s="997"/>
      <c r="DU120" s="997"/>
      <c r="DV120" s="998">
        <v>88.6</v>
      </c>
      <c r="DW120" s="998"/>
      <c r="DX120" s="998"/>
      <c r="DY120" s="998"/>
      <c r="DZ120" s="999"/>
    </row>
    <row r="121" spans="1:130" s="226" customFormat="1" ht="26.25" customHeight="1" x14ac:dyDescent="0.15">
      <c r="A121" s="1130"/>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169</v>
      </c>
      <c r="AG121" s="1029"/>
      <c r="AH121" s="1029"/>
      <c r="AI121" s="1029"/>
      <c r="AJ121" s="1030"/>
      <c r="AK121" s="1031" t="s">
        <v>436</v>
      </c>
      <c r="AL121" s="1029"/>
      <c r="AM121" s="1029"/>
      <c r="AN121" s="1029"/>
      <c r="AO121" s="1030"/>
      <c r="AP121" s="1032" t="s">
        <v>436</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244630</v>
      </c>
      <c r="BR121" s="990"/>
      <c r="BS121" s="990"/>
      <c r="BT121" s="990"/>
      <c r="BU121" s="990"/>
      <c r="BV121" s="990">
        <v>162467</v>
      </c>
      <c r="BW121" s="990"/>
      <c r="BX121" s="990"/>
      <c r="BY121" s="990"/>
      <c r="BZ121" s="990"/>
      <c r="CA121" s="990">
        <v>161249</v>
      </c>
      <c r="CB121" s="990"/>
      <c r="CC121" s="990"/>
      <c r="CD121" s="990"/>
      <c r="CE121" s="990"/>
      <c r="CF121" s="984">
        <v>0.8</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1197106</v>
      </c>
      <c r="DH121" s="990"/>
      <c r="DI121" s="990"/>
      <c r="DJ121" s="990"/>
      <c r="DK121" s="990"/>
      <c r="DL121" s="990">
        <v>1091572</v>
      </c>
      <c r="DM121" s="990"/>
      <c r="DN121" s="990"/>
      <c r="DO121" s="990"/>
      <c r="DP121" s="990"/>
      <c r="DQ121" s="990">
        <v>1028127</v>
      </c>
      <c r="DR121" s="990"/>
      <c r="DS121" s="990"/>
      <c r="DT121" s="990"/>
      <c r="DU121" s="990"/>
      <c r="DV121" s="991">
        <v>5.0999999999999996</v>
      </c>
      <c r="DW121" s="991"/>
      <c r="DX121" s="991"/>
      <c r="DY121" s="991"/>
      <c r="DZ121" s="992"/>
    </row>
    <row r="122" spans="1:130" s="226" customFormat="1" ht="26.25" customHeight="1" x14ac:dyDescent="0.15">
      <c r="A122" s="1130"/>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432</v>
      </c>
      <c r="AB122" s="1029"/>
      <c r="AC122" s="1029"/>
      <c r="AD122" s="1029"/>
      <c r="AE122" s="1030"/>
      <c r="AF122" s="1031" t="s">
        <v>169</v>
      </c>
      <c r="AG122" s="1029"/>
      <c r="AH122" s="1029"/>
      <c r="AI122" s="1029"/>
      <c r="AJ122" s="1030"/>
      <c r="AK122" s="1031" t="s">
        <v>446</v>
      </c>
      <c r="AL122" s="1029"/>
      <c r="AM122" s="1029"/>
      <c r="AN122" s="1029"/>
      <c r="AO122" s="1030"/>
      <c r="AP122" s="1032" t="s">
        <v>169</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47709112</v>
      </c>
      <c r="BR122" s="1068"/>
      <c r="BS122" s="1068"/>
      <c r="BT122" s="1068"/>
      <c r="BU122" s="1068"/>
      <c r="BV122" s="1068">
        <v>49629012</v>
      </c>
      <c r="BW122" s="1068"/>
      <c r="BX122" s="1068"/>
      <c r="BY122" s="1068"/>
      <c r="BZ122" s="1068"/>
      <c r="CA122" s="1068">
        <v>50863108</v>
      </c>
      <c r="CB122" s="1068"/>
      <c r="CC122" s="1068"/>
      <c r="CD122" s="1068"/>
      <c r="CE122" s="1068"/>
      <c r="CF122" s="1088">
        <v>252.2</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537304</v>
      </c>
      <c r="DH122" s="990"/>
      <c r="DI122" s="990"/>
      <c r="DJ122" s="990"/>
      <c r="DK122" s="990"/>
      <c r="DL122" s="990">
        <v>503416</v>
      </c>
      <c r="DM122" s="990"/>
      <c r="DN122" s="990"/>
      <c r="DO122" s="990"/>
      <c r="DP122" s="990"/>
      <c r="DQ122" s="990">
        <v>467358</v>
      </c>
      <c r="DR122" s="990"/>
      <c r="DS122" s="990"/>
      <c r="DT122" s="990"/>
      <c r="DU122" s="990"/>
      <c r="DV122" s="991">
        <v>2.2999999999999998</v>
      </c>
      <c r="DW122" s="991"/>
      <c r="DX122" s="991"/>
      <c r="DY122" s="991"/>
      <c r="DZ122" s="992"/>
    </row>
    <row r="123" spans="1:130" s="226" customFormat="1" ht="26.25" customHeight="1" x14ac:dyDescent="0.15">
      <c r="A123" s="1130"/>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54644</v>
      </c>
      <c r="AB123" s="1029"/>
      <c r="AC123" s="1029"/>
      <c r="AD123" s="1029"/>
      <c r="AE123" s="1030"/>
      <c r="AF123" s="1031">
        <v>30524</v>
      </c>
      <c r="AG123" s="1029"/>
      <c r="AH123" s="1029"/>
      <c r="AI123" s="1029"/>
      <c r="AJ123" s="1030"/>
      <c r="AK123" s="1031">
        <v>26060</v>
      </c>
      <c r="AL123" s="1029"/>
      <c r="AM123" s="1029"/>
      <c r="AN123" s="1029"/>
      <c r="AO123" s="1030"/>
      <c r="AP123" s="1032">
        <v>0.1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475</v>
      </c>
      <c r="BP123" s="1076"/>
      <c r="BQ123" s="1136">
        <v>55379861</v>
      </c>
      <c r="BR123" s="1102"/>
      <c r="BS123" s="1102"/>
      <c r="BT123" s="1102"/>
      <c r="BU123" s="1102"/>
      <c r="BV123" s="1102">
        <v>56952348</v>
      </c>
      <c r="BW123" s="1102"/>
      <c r="BX123" s="1102"/>
      <c r="BY123" s="1102"/>
      <c r="BZ123" s="1102"/>
      <c r="CA123" s="1102">
        <v>57532485</v>
      </c>
      <c r="CB123" s="1102"/>
      <c r="CC123" s="1102"/>
      <c r="CD123" s="1102"/>
      <c r="CE123" s="1102"/>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213860</v>
      </c>
      <c r="DH123" s="1029"/>
      <c r="DI123" s="1029"/>
      <c r="DJ123" s="1029"/>
      <c r="DK123" s="1030"/>
      <c r="DL123" s="1031">
        <v>202057</v>
      </c>
      <c r="DM123" s="1029"/>
      <c r="DN123" s="1029"/>
      <c r="DO123" s="1029"/>
      <c r="DP123" s="1030"/>
      <c r="DQ123" s="1031">
        <v>185917</v>
      </c>
      <c r="DR123" s="1029"/>
      <c r="DS123" s="1029"/>
      <c r="DT123" s="1029"/>
      <c r="DU123" s="1030"/>
      <c r="DV123" s="1032">
        <v>0.9</v>
      </c>
      <c r="DW123" s="1033"/>
      <c r="DX123" s="1033"/>
      <c r="DY123" s="1033"/>
      <c r="DZ123" s="1034"/>
    </row>
    <row r="124" spans="1:130" s="226" customFormat="1" ht="26.25" customHeight="1" thickBot="1" x14ac:dyDescent="0.2">
      <c r="A124" s="1130"/>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431</v>
      </c>
      <c r="AB124" s="1029"/>
      <c r="AC124" s="1029"/>
      <c r="AD124" s="1029"/>
      <c r="AE124" s="1030"/>
      <c r="AF124" s="1031" t="s">
        <v>169</v>
      </c>
      <c r="AG124" s="1029"/>
      <c r="AH124" s="1029"/>
      <c r="AI124" s="1029"/>
      <c r="AJ124" s="1030"/>
      <c r="AK124" s="1031" t="s">
        <v>169</v>
      </c>
      <c r="AL124" s="1029"/>
      <c r="AM124" s="1029"/>
      <c r="AN124" s="1029"/>
      <c r="AO124" s="1030"/>
      <c r="AP124" s="1032" t="s">
        <v>169</v>
      </c>
      <c r="AQ124" s="1033"/>
      <c r="AR124" s="1033"/>
      <c r="AS124" s="1033"/>
      <c r="AT124" s="1034"/>
      <c r="AU124" s="1132" t="s">
        <v>477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60.7</v>
      </c>
      <c r="BR124" s="1098"/>
      <c r="BS124" s="1098"/>
      <c r="BT124" s="1098"/>
      <c r="BU124" s="1098"/>
      <c r="BV124" s="1098">
        <v>68.8</v>
      </c>
      <c r="BW124" s="1098"/>
      <c r="BX124" s="1098"/>
      <c r="BY124" s="1098"/>
      <c r="BZ124" s="1098"/>
      <c r="CA124" s="1098">
        <v>74</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19401880</v>
      </c>
      <c r="DH124" s="1054"/>
      <c r="DI124" s="1054"/>
      <c r="DJ124" s="1054"/>
      <c r="DK124" s="1055"/>
      <c r="DL124" s="1053">
        <v>76625</v>
      </c>
      <c r="DM124" s="1054"/>
      <c r="DN124" s="1054"/>
      <c r="DO124" s="1054"/>
      <c r="DP124" s="1055"/>
      <c r="DQ124" s="1053">
        <v>71506</v>
      </c>
      <c r="DR124" s="1054"/>
      <c r="DS124" s="1054"/>
      <c r="DT124" s="1054"/>
      <c r="DU124" s="1055"/>
      <c r="DV124" s="1056">
        <v>0.4</v>
      </c>
      <c r="DW124" s="1057"/>
      <c r="DX124" s="1057"/>
      <c r="DY124" s="1057"/>
      <c r="DZ124" s="1058"/>
    </row>
    <row r="125" spans="1:130" s="226" customFormat="1" ht="26.25" customHeight="1" x14ac:dyDescent="0.15">
      <c r="A125" s="1130"/>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169</v>
      </c>
      <c r="AB125" s="1029"/>
      <c r="AC125" s="1029"/>
      <c r="AD125" s="1029"/>
      <c r="AE125" s="1030"/>
      <c r="AF125" s="1031" t="s">
        <v>432</v>
      </c>
      <c r="AG125" s="1029"/>
      <c r="AH125" s="1029"/>
      <c r="AI125" s="1029"/>
      <c r="AJ125" s="1030"/>
      <c r="AK125" s="1031" t="s">
        <v>432</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446</v>
      </c>
      <c r="DH125" s="997"/>
      <c r="DI125" s="997"/>
      <c r="DJ125" s="997"/>
      <c r="DK125" s="997"/>
      <c r="DL125" s="997" t="s">
        <v>169</v>
      </c>
      <c r="DM125" s="997"/>
      <c r="DN125" s="997"/>
      <c r="DO125" s="997"/>
      <c r="DP125" s="997"/>
      <c r="DQ125" s="997" t="s">
        <v>440</v>
      </c>
      <c r="DR125" s="997"/>
      <c r="DS125" s="997"/>
      <c r="DT125" s="997"/>
      <c r="DU125" s="997"/>
      <c r="DV125" s="998" t="s">
        <v>169</v>
      </c>
      <c r="DW125" s="998"/>
      <c r="DX125" s="998"/>
      <c r="DY125" s="998"/>
      <c r="DZ125" s="999"/>
    </row>
    <row r="126" spans="1:130" s="226" customFormat="1" ht="26.25" customHeight="1" thickBot="1" x14ac:dyDescent="0.2">
      <c r="A126" s="1130"/>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2501</v>
      </c>
      <c r="AB126" s="1029"/>
      <c r="AC126" s="1029"/>
      <c r="AD126" s="1029"/>
      <c r="AE126" s="1030"/>
      <c r="AF126" s="1031">
        <v>1289</v>
      </c>
      <c r="AG126" s="1029"/>
      <c r="AH126" s="1029"/>
      <c r="AI126" s="1029"/>
      <c r="AJ126" s="1030"/>
      <c r="AK126" s="1031">
        <v>555</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169</v>
      </c>
      <c r="DH126" s="990"/>
      <c r="DI126" s="990"/>
      <c r="DJ126" s="990"/>
      <c r="DK126" s="990"/>
      <c r="DL126" s="990" t="s">
        <v>169</v>
      </c>
      <c r="DM126" s="990"/>
      <c r="DN126" s="990"/>
      <c r="DO126" s="990"/>
      <c r="DP126" s="990"/>
      <c r="DQ126" s="990" t="s">
        <v>432</v>
      </c>
      <c r="DR126" s="990"/>
      <c r="DS126" s="990"/>
      <c r="DT126" s="990"/>
      <c r="DU126" s="990"/>
      <c r="DV126" s="991" t="s">
        <v>440</v>
      </c>
      <c r="DW126" s="991"/>
      <c r="DX126" s="991"/>
      <c r="DY126" s="991"/>
      <c r="DZ126" s="992"/>
    </row>
    <row r="127" spans="1:130" s="226" customFormat="1" ht="26.25" customHeight="1" x14ac:dyDescent="0.15">
      <c r="A127" s="1131"/>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942</v>
      </c>
      <c r="AB127" s="1029"/>
      <c r="AC127" s="1029"/>
      <c r="AD127" s="1029"/>
      <c r="AE127" s="1030"/>
      <c r="AF127" s="1031">
        <v>824</v>
      </c>
      <c r="AG127" s="1029"/>
      <c r="AH127" s="1029"/>
      <c r="AI127" s="1029"/>
      <c r="AJ127" s="1030"/>
      <c r="AK127" s="1031">
        <v>577</v>
      </c>
      <c r="AL127" s="1029"/>
      <c r="AM127" s="1029"/>
      <c r="AN127" s="1029"/>
      <c r="AO127" s="1030"/>
      <c r="AP127" s="1032">
        <v>0</v>
      </c>
      <c r="AQ127" s="1033"/>
      <c r="AR127" s="1033"/>
      <c r="AS127" s="1033"/>
      <c r="AT127" s="1034"/>
      <c r="AU127" s="262"/>
      <c r="AV127" s="262"/>
      <c r="AW127" s="262"/>
      <c r="AX127" s="1103" t="s">
        <v>483</v>
      </c>
      <c r="AY127" s="1104"/>
      <c r="AZ127" s="1104"/>
      <c r="BA127" s="1104"/>
      <c r="BB127" s="1104"/>
      <c r="BC127" s="1104"/>
      <c r="BD127" s="1104"/>
      <c r="BE127" s="1105"/>
      <c r="BF127" s="1106" t="s">
        <v>484</v>
      </c>
      <c r="BG127" s="1104"/>
      <c r="BH127" s="1104"/>
      <c r="BI127" s="1104"/>
      <c r="BJ127" s="1104"/>
      <c r="BK127" s="1104"/>
      <c r="BL127" s="1105"/>
      <c r="BM127" s="1106" t="s">
        <v>485</v>
      </c>
      <c r="BN127" s="1104"/>
      <c r="BO127" s="1104"/>
      <c r="BP127" s="1104"/>
      <c r="BQ127" s="1104"/>
      <c r="BR127" s="1104"/>
      <c r="BS127" s="1105"/>
      <c r="BT127" s="1106" t="s">
        <v>486</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432</v>
      </c>
      <c r="DH127" s="990"/>
      <c r="DI127" s="990"/>
      <c r="DJ127" s="990"/>
      <c r="DK127" s="990"/>
      <c r="DL127" s="990" t="s">
        <v>169</v>
      </c>
      <c r="DM127" s="990"/>
      <c r="DN127" s="990"/>
      <c r="DO127" s="990"/>
      <c r="DP127" s="990"/>
      <c r="DQ127" s="990" t="s">
        <v>169</v>
      </c>
      <c r="DR127" s="990"/>
      <c r="DS127" s="990"/>
      <c r="DT127" s="990"/>
      <c r="DU127" s="990"/>
      <c r="DV127" s="991" t="s">
        <v>169</v>
      </c>
      <c r="DW127" s="991"/>
      <c r="DX127" s="991"/>
      <c r="DY127" s="991"/>
      <c r="DZ127" s="992"/>
    </row>
    <row r="128" spans="1:130" s="226" customFormat="1" ht="26.25" customHeight="1" thickBot="1" x14ac:dyDescent="0.2">
      <c r="A128" s="1114" t="s">
        <v>488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489</v>
      </c>
      <c r="X128" s="1116"/>
      <c r="Y128" s="1116"/>
      <c r="Z128" s="1117"/>
      <c r="AA128" s="1118">
        <v>22002</v>
      </c>
      <c r="AB128" s="1119"/>
      <c r="AC128" s="1119"/>
      <c r="AD128" s="1119"/>
      <c r="AE128" s="1120"/>
      <c r="AF128" s="1121">
        <v>5410</v>
      </c>
      <c r="AG128" s="1119"/>
      <c r="AH128" s="1119"/>
      <c r="AI128" s="1119"/>
      <c r="AJ128" s="1120"/>
      <c r="AK128" s="1121">
        <v>24024</v>
      </c>
      <c r="AL128" s="1119"/>
      <c r="AM128" s="1119"/>
      <c r="AN128" s="1119"/>
      <c r="AO128" s="1120"/>
      <c r="AP128" s="1122"/>
      <c r="AQ128" s="1123"/>
      <c r="AR128" s="1123"/>
      <c r="AS128" s="1123"/>
      <c r="AT128" s="1124"/>
      <c r="AU128" s="262"/>
      <c r="AV128" s="262"/>
      <c r="AW128" s="262"/>
      <c r="AX128" s="958" t="s">
        <v>490</v>
      </c>
      <c r="AY128" s="959"/>
      <c r="AZ128" s="959"/>
      <c r="BA128" s="959"/>
      <c r="BB128" s="959"/>
      <c r="BC128" s="959"/>
      <c r="BD128" s="959"/>
      <c r="BE128" s="960"/>
      <c r="BF128" s="1125" t="s">
        <v>169</v>
      </c>
      <c r="BG128" s="1126"/>
      <c r="BH128" s="1126"/>
      <c r="BI128" s="1126"/>
      <c r="BJ128" s="1126"/>
      <c r="BK128" s="1126"/>
      <c r="BL128" s="1127"/>
      <c r="BM128" s="1125">
        <v>12.12</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491</v>
      </c>
      <c r="CQ128" s="1108"/>
      <c r="CR128" s="1108"/>
      <c r="CS128" s="1108"/>
      <c r="CT128" s="1108"/>
      <c r="CU128" s="1108"/>
      <c r="CV128" s="1108"/>
      <c r="CW128" s="1108"/>
      <c r="CX128" s="1108"/>
      <c r="CY128" s="1108"/>
      <c r="CZ128" s="1108"/>
      <c r="DA128" s="1108"/>
      <c r="DB128" s="1108"/>
      <c r="DC128" s="1108"/>
      <c r="DD128" s="1108"/>
      <c r="DE128" s="1108"/>
      <c r="DF128" s="1109"/>
      <c r="DG128" s="1110">
        <v>231</v>
      </c>
      <c r="DH128" s="1111"/>
      <c r="DI128" s="1111"/>
      <c r="DJ128" s="1111"/>
      <c r="DK128" s="1111"/>
      <c r="DL128" s="1111" t="s">
        <v>169</v>
      </c>
      <c r="DM128" s="1111"/>
      <c r="DN128" s="1111"/>
      <c r="DO128" s="1111"/>
      <c r="DP128" s="1111"/>
      <c r="DQ128" s="1111" t="s">
        <v>446</v>
      </c>
      <c r="DR128" s="1111"/>
      <c r="DS128" s="1111"/>
      <c r="DT128" s="1111"/>
      <c r="DU128" s="1111"/>
      <c r="DV128" s="1112" t="s">
        <v>169</v>
      </c>
      <c r="DW128" s="1112"/>
      <c r="DX128" s="1112"/>
      <c r="DY128" s="1112"/>
      <c r="DZ128" s="1113"/>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24699746</v>
      </c>
      <c r="AB129" s="1029"/>
      <c r="AC129" s="1029"/>
      <c r="AD129" s="1029"/>
      <c r="AE129" s="1030"/>
      <c r="AF129" s="1031">
        <v>24375823</v>
      </c>
      <c r="AG129" s="1029"/>
      <c r="AH129" s="1029"/>
      <c r="AI129" s="1029"/>
      <c r="AJ129" s="1030"/>
      <c r="AK129" s="1031">
        <v>24413716</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169</v>
      </c>
      <c r="BG129" s="1139"/>
      <c r="BH129" s="1139"/>
      <c r="BI129" s="1139"/>
      <c r="BJ129" s="1139"/>
      <c r="BK129" s="1139"/>
      <c r="BL129" s="1140"/>
      <c r="BM129" s="1138">
        <v>17.12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4087960</v>
      </c>
      <c r="AB130" s="1029"/>
      <c r="AC130" s="1029"/>
      <c r="AD130" s="1029"/>
      <c r="AE130" s="1030"/>
      <c r="AF130" s="1031">
        <v>4095025</v>
      </c>
      <c r="AG130" s="1029"/>
      <c r="AH130" s="1029"/>
      <c r="AI130" s="1029"/>
      <c r="AJ130" s="1030"/>
      <c r="AK130" s="1031">
        <v>4249149</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10</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20611786</v>
      </c>
      <c r="AB131" s="1054"/>
      <c r="AC131" s="1054"/>
      <c r="AD131" s="1054"/>
      <c r="AE131" s="1055"/>
      <c r="AF131" s="1053">
        <v>20280798</v>
      </c>
      <c r="AG131" s="1054"/>
      <c r="AH131" s="1054"/>
      <c r="AI131" s="1054"/>
      <c r="AJ131" s="1055"/>
      <c r="AK131" s="1053">
        <v>20164567</v>
      </c>
      <c r="AL131" s="1054"/>
      <c r="AM131" s="1054"/>
      <c r="AN131" s="1054"/>
      <c r="AO131" s="1055"/>
      <c r="AP131" s="1184"/>
      <c r="AQ131" s="1185"/>
      <c r="AR131" s="1185"/>
      <c r="AS131" s="1185"/>
      <c r="AT131" s="1186"/>
      <c r="AU131" s="264"/>
      <c r="AV131" s="264"/>
      <c r="AW131" s="264"/>
      <c r="AX131" s="1156" t="s">
        <v>498</v>
      </c>
      <c r="AY131" s="1108"/>
      <c r="AZ131" s="1108"/>
      <c r="BA131" s="1108"/>
      <c r="BB131" s="1108"/>
      <c r="BC131" s="1108"/>
      <c r="BD131" s="1108"/>
      <c r="BE131" s="1109"/>
      <c r="BF131" s="1157">
        <v>74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10.457696390000001</v>
      </c>
      <c r="AB132" s="1170"/>
      <c r="AC132" s="1170"/>
      <c r="AD132" s="1170"/>
      <c r="AE132" s="1171"/>
      <c r="AF132" s="1172">
        <v>9.7534771560000006</v>
      </c>
      <c r="AG132" s="1170"/>
      <c r="AH132" s="1170"/>
      <c r="AI132" s="1170"/>
      <c r="AJ132" s="1171"/>
      <c r="AK132" s="1172">
        <v>9.8654635129999999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10.6</v>
      </c>
      <c r="AB133" s="1153"/>
      <c r="AC133" s="1153"/>
      <c r="AD133" s="1153"/>
      <c r="AE133" s="1154"/>
      <c r="AF133" s="1152">
        <v>10.199999999999999</v>
      </c>
      <c r="AG133" s="1153"/>
      <c r="AH133" s="1153"/>
      <c r="AI133" s="1153"/>
      <c r="AJ133" s="1154"/>
      <c r="AK133" s="1152">
        <v>10</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iwePa7HHkdKzSH8n4YeXTnPA8VokGmxi1wCpTOu6Sv+c9sTahb6uK6HZ28+0lsOVpfZDUQLF4Qj/DdNzzcpMw==" saltValue="QUTCbo7fZKgcSA15xQr0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libwjYlFAzi78IcaUjdOFIlOXkjowNKWRxwlxqBV944KFT/lYr2l0XAw38vmZMPLjo/omawcZLXVukt6UmdLw==" saltValue="usxyAEpwgXI3TSyIKMUZ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13" sqref="A13:XFD1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eEM1pVPEQ6qunGKky3HX0LqjyTK8YgWrJWQAgnpLWCB8+1t4HZkJzr+Rc/jpAtahL/SvIv4NUT8yeYpQ1rzZg==" saltValue="qpmyW3JhO0uM2p83ab6q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6619597</v>
      </c>
      <c r="AP9" s="292">
        <v>72417</v>
      </c>
      <c r="AQ9" s="293">
        <v>61846</v>
      </c>
      <c r="AR9" s="294">
        <v>17.100000000000001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468770</v>
      </c>
      <c r="AP10" s="295">
        <v>5128</v>
      </c>
      <c r="AQ10" s="296">
        <v>5819</v>
      </c>
      <c r="AR10" s="297">
        <v>-11.9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1131872</v>
      </c>
      <c r="AP11" s="295">
        <v>12382</v>
      </c>
      <c r="AQ11" s="296">
        <v>5868</v>
      </c>
      <c r="AR11" s="297">
        <v>111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1247</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v>0</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114941</v>
      </c>
      <c r="AP14" s="295">
        <v>1257</v>
      </c>
      <c r="AQ14" s="296">
        <v>2376</v>
      </c>
      <c r="AR14" s="297">
        <v>-47.1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171615</v>
      </c>
      <c r="AP15" s="295">
        <v>1877</v>
      </c>
      <c r="AQ15" s="296">
        <v>1663</v>
      </c>
      <c r="AR15" s="297">
        <v>12.9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-375956</v>
      </c>
      <c r="AP16" s="295">
        <v>-4113</v>
      </c>
      <c r="AQ16" s="296">
        <v>-5271</v>
      </c>
      <c r="AR16" s="297">
        <v>-22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8130839</v>
      </c>
      <c r="AP17" s="295">
        <v>88949</v>
      </c>
      <c r="AQ17" s="296">
        <v>73548</v>
      </c>
      <c r="AR17" s="297">
        <v>20.9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7.62</v>
      </c>
      <c r="AP21" s="308">
        <v>7.24</v>
      </c>
      <c r="AQ21" s="309">
        <v>0.38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97.9</v>
      </c>
      <c r="AP22" s="313">
        <v>98.4</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3788538</v>
      </c>
      <c r="AP32" s="322">
        <v>41446</v>
      </c>
      <c r="AQ32" s="323">
        <v>39633</v>
      </c>
      <c r="AR32" s="324">
        <v>4.5999999999999996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58</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1794596</v>
      </c>
      <c r="AP35" s="322">
        <v>19632</v>
      </c>
      <c r="AQ35" s="323">
        <v>13693</v>
      </c>
      <c r="AR35" s="324">
        <v>43.4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652044</v>
      </c>
      <c r="AP36" s="322">
        <v>7133</v>
      </c>
      <c r="AQ36" s="323">
        <v>1763</v>
      </c>
      <c r="AR36" s="324">
        <v>304.60000000000002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27192</v>
      </c>
      <c r="AP37" s="322">
        <v>297</v>
      </c>
      <c r="AQ37" s="323">
        <v>897</v>
      </c>
      <c r="AR37" s="324">
        <v>-66.900000000000006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v>131</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-24024</v>
      </c>
      <c r="AP39" s="322">
        <v>-263</v>
      </c>
      <c r="AQ39" s="323">
        <v>-5566</v>
      </c>
      <c r="AR39" s="324">
        <v>-95.3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-4249149</v>
      </c>
      <c r="AP40" s="322">
        <v>-46485</v>
      </c>
      <c r="AQ40" s="323">
        <v>-36175</v>
      </c>
      <c r="AR40" s="324">
        <v>28.5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1989328</v>
      </c>
      <c r="AP41" s="322">
        <v>21763</v>
      </c>
      <c r="AQ41" s="323">
        <v>14303</v>
      </c>
      <c r="AR41" s="324">
        <v>52.2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3725932</v>
      </c>
      <c r="AN51" s="344">
        <v>39906</v>
      </c>
      <c r="AO51" s="345">
        <v>4.9000000000000004</v>
      </c>
      <c r="AP51" s="346">
        <v>69560</v>
      </c>
      <c r="AQ51" s="347">
        <v>32</v>
      </c>
      <c r="AR51" s="348">
        <v>-27.1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2244872</v>
      </c>
      <c r="AN52" s="352">
        <v>24043</v>
      </c>
      <c r="AO52" s="353">
        <v>-8.6999999999999993</v>
      </c>
      <c r="AP52" s="354">
        <v>35305</v>
      </c>
      <c r="AQ52" s="355">
        <v>17</v>
      </c>
      <c r="AR52" s="356">
        <v>-25.7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3281241</v>
      </c>
      <c r="AN53" s="344">
        <v>35344</v>
      </c>
      <c r="AO53" s="345">
        <v>-11.4</v>
      </c>
      <c r="AP53" s="346">
        <v>65988</v>
      </c>
      <c r="AQ53" s="347">
        <v>-5.0999999999999996</v>
      </c>
      <c r="AR53" s="348">
        <v>-6.3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1884648</v>
      </c>
      <c r="AN54" s="352">
        <v>20301</v>
      </c>
      <c r="AO54" s="353">
        <v>-15.6</v>
      </c>
      <c r="AP54" s="354">
        <v>36473</v>
      </c>
      <c r="AQ54" s="355">
        <v>3.3</v>
      </c>
      <c r="AR54" s="356">
        <v>-18.899999999999999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4132725</v>
      </c>
      <c r="AN55" s="344">
        <v>44826</v>
      </c>
      <c r="AO55" s="345">
        <v>26.8</v>
      </c>
      <c r="AP55" s="346">
        <v>54227</v>
      </c>
      <c r="AQ55" s="347">
        <v>-17.8</v>
      </c>
      <c r="AR55" s="348">
        <v>44.6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2912731</v>
      </c>
      <c r="AN56" s="352">
        <v>31593</v>
      </c>
      <c r="AO56" s="353">
        <v>55.6</v>
      </c>
      <c r="AP56" s="354">
        <v>29694</v>
      </c>
      <c r="AQ56" s="355">
        <v>-18.600000000000001</v>
      </c>
      <c r="AR56" s="356">
        <v>74.2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8667944</v>
      </c>
      <c r="AN57" s="344">
        <v>94500</v>
      </c>
      <c r="AO57" s="345">
        <v>110.8</v>
      </c>
      <c r="AP57" s="346">
        <v>57295</v>
      </c>
      <c r="AQ57" s="347">
        <v>5.7</v>
      </c>
      <c r="AR57" s="348">
        <v>105.1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6802765</v>
      </c>
      <c r="AN58" s="352">
        <v>74166</v>
      </c>
      <c r="AO58" s="353">
        <v>134.80000000000001</v>
      </c>
      <c r="AP58" s="354">
        <v>32771</v>
      </c>
      <c r="AQ58" s="355">
        <v>10.4</v>
      </c>
      <c r="AR58" s="356">
        <v>124.4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8072590</v>
      </c>
      <c r="AN59" s="344">
        <v>88312</v>
      </c>
      <c r="AO59" s="345">
        <v>-6.5</v>
      </c>
      <c r="AP59" s="346">
        <v>54110</v>
      </c>
      <c r="AQ59" s="347">
        <v>-5.6</v>
      </c>
      <c r="AR59" s="348">
        <v>-0.9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5715728</v>
      </c>
      <c r="AN60" s="352">
        <v>62528</v>
      </c>
      <c r="AO60" s="353">
        <v>-15.7</v>
      </c>
      <c r="AP60" s="354">
        <v>30620</v>
      </c>
      <c r="AQ60" s="355">
        <v>-6.6</v>
      </c>
      <c r="AR60" s="356">
        <v>-9.1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5576086</v>
      </c>
      <c r="AN61" s="359">
        <v>60578</v>
      </c>
      <c r="AO61" s="360">
        <v>24.9</v>
      </c>
      <c r="AP61" s="361">
        <v>60236</v>
      </c>
      <c r="AQ61" s="362">
        <v>1.8</v>
      </c>
      <c r="AR61" s="348">
        <v>23.1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3912149</v>
      </c>
      <c r="AN62" s="352">
        <v>42526</v>
      </c>
      <c r="AO62" s="353">
        <v>30.1</v>
      </c>
      <c r="AP62" s="354">
        <v>32973</v>
      </c>
      <c r="AQ62" s="355">
        <v>1.1000000000000001</v>
      </c>
      <c r="AR62" s="356">
        <v>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krzDFyQO6hAY7VVbmGXRzPNkSCxkD0tiUukHSRBvRPLexl00PApnSyJ6wynkGyzXjoSr2qlI9uFMw2e5VzCRQ==" saltValue="b5MUP3WMwwfxM7rsEwzy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9albIynXLqwMxkiW+zoHb5rjwjO5nXDOy/VDEnzRE9SLwL+MLYSgjLf9Ayl9cMg8OMDMvLMjZlEino2qT9IEw==" saltValue="SVXTGETDdgAkSmbP4a44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YZ2IoOGcRZZS8f52CUQy8SgfQp2gXxKM2cmsBFZ2Cwiqs2R3BUffKlBQDFThkMpshCdoeOpJM7KN6eY3AUh4Q==" saltValue="UGKjjScm/Rfa9GGJ3a9c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13.82</v>
      </c>
      <c r="G47" s="12">
        <v>12.4</v>
      </c>
      <c r="H47" s="12">
        <v>10.29</v>
      </c>
      <c r="I47" s="12">
        <v>9.32</v>
      </c>
      <c r="J47" s="13">
        <v>8.31</v>
      </c>
    </row>
    <row r="48" spans="2:10" ht="57.75" customHeight="1" x14ac:dyDescent="0.15">
      <c r="B48" s="14"/>
      <c r="C48" s="1214" t="s">
        <v>4</v>
      </c>
      <c r="D48" s="1214"/>
      <c r="E48" s="1215"/>
      <c r="F48" s="15">
        <v>2.68</v>
      </c>
      <c r="G48" s="16">
        <v>3.07</v>
      </c>
      <c r="H48" s="16">
        <v>3.08</v>
      </c>
      <c r="I48" s="16">
        <v>3.81</v>
      </c>
      <c r="J48" s="17">
        <v>4.18</v>
      </c>
    </row>
    <row r="49" spans="2:10" ht="57.75" customHeight="1" thickBot="1" x14ac:dyDescent="0.2">
      <c r="B49" s="18"/>
      <c r="C49" s="1216" t="s">
        <v>5</v>
      </c>
      <c r="D49" s="1216"/>
      <c r="E49" s="1217"/>
      <c r="F49" s="19">
        <v>3.4</v>
      </c>
      <c r="G49" s="20">
        <v>0.47</v>
      </c>
      <c r="H49" s="20">
        <v>0.61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AQzocyPIx7S7QjmcoO+a6deZNg2E7RFY3LfyABbLrLPgtIqILtVO1sabhfriBt1c4pBBwuGGn0OKRBvb9voCQ==" saltValue="QnGE6xeFUB3ZAiLTmR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2019-10-25T01:13:06Z</cp:lastPrinted>
  <dcterms:created xsi:type="dcterms:W3CDTF">2019-06-06T06:47:25Z</dcterms:created>
  <dcterms:modified xsi:type="dcterms:W3CDTF">2019-10-25T01:13:53Z</dcterms:modified>
  <cp:category/>
</cp:coreProperties>
</file>