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10" windowHeight="11160"/>
  </bookViews>
  <sheets>
    <sheet name="中学校" sheetId="7" r:id="rId1"/>
  </sheets>
  <definedNames>
    <definedName name="_xlnm.Print_Area" localSheetId="0">中学校!$B$1:$R$143</definedName>
    <definedName name="_xlnm.Print_Area">中学校!$B$1:$R$141</definedName>
    <definedName name="_xlnm.Print_Titles" localSheetId="0">中学校!$1:$5</definedName>
    <definedName name="_xlnm.Print_Titles">中学校!$1:$5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3" i="7" l="1"/>
  <c r="H13" i="7"/>
  <c r="I13" i="7"/>
  <c r="J13" i="7"/>
  <c r="M13" i="7"/>
  <c r="P13" i="7"/>
  <c r="G13" i="7" l="1"/>
  <c r="M18" i="7"/>
  <c r="N40" i="7" l="1"/>
  <c r="O40" i="7"/>
  <c r="P113" i="7" l="1"/>
  <c r="M27" i="7" l="1"/>
  <c r="P143" i="7" l="1"/>
  <c r="J143" i="7"/>
  <c r="I143" i="7"/>
  <c r="H143" i="7"/>
  <c r="C143" i="7"/>
  <c r="P142" i="7"/>
  <c r="M142" i="7"/>
  <c r="J142" i="7"/>
  <c r="I142" i="7"/>
  <c r="H142" i="7"/>
  <c r="C142" i="7"/>
  <c r="P141" i="7"/>
  <c r="M141" i="7"/>
  <c r="J141" i="7"/>
  <c r="I141" i="7"/>
  <c r="H141" i="7"/>
  <c r="C141" i="7"/>
  <c r="P140" i="7"/>
  <c r="M140" i="7"/>
  <c r="J140" i="7"/>
  <c r="I140" i="7"/>
  <c r="H140" i="7"/>
  <c r="C140" i="7"/>
  <c r="P139" i="7"/>
  <c r="M139" i="7"/>
  <c r="J139" i="7"/>
  <c r="I139" i="7"/>
  <c r="H139" i="7"/>
  <c r="C139" i="7"/>
  <c r="P138" i="7"/>
  <c r="M138" i="7"/>
  <c r="J138" i="7"/>
  <c r="I138" i="7"/>
  <c r="H138" i="7"/>
  <c r="C138" i="7"/>
  <c r="P135" i="7"/>
  <c r="P134" i="7" s="1"/>
  <c r="M135" i="7"/>
  <c r="M134" i="7" s="1"/>
  <c r="J135" i="7"/>
  <c r="J134" i="7" s="1"/>
  <c r="I135" i="7"/>
  <c r="I134" i="7" s="1"/>
  <c r="H135" i="7"/>
  <c r="C135" i="7"/>
  <c r="C134" i="7" s="1"/>
  <c r="R134" i="7"/>
  <c r="Q134" i="7"/>
  <c r="O134" i="7"/>
  <c r="N134" i="7"/>
  <c r="L134" i="7"/>
  <c r="K134" i="7"/>
  <c r="F134" i="7"/>
  <c r="E134" i="7"/>
  <c r="D134" i="7"/>
  <c r="P133" i="7"/>
  <c r="P132" i="7" s="1"/>
  <c r="M133" i="7"/>
  <c r="M132" i="7" s="1"/>
  <c r="J133" i="7"/>
  <c r="J132" i="7" s="1"/>
  <c r="I133" i="7"/>
  <c r="I132" i="7" s="1"/>
  <c r="H133" i="7"/>
  <c r="H132" i="7" s="1"/>
  <c r="C133" i="7"/>
  <c r="C132" i="7" s="1"/>
  <c r="R132" i="7"/>
  <c r="Q132" i="7"/>
  <c r="O132" i="7"/>
  <c r="N132" i="7"/>
  <c r="L132" i="7"/>
  <c r="K132" i="7"/>
  <c r="F132" i="7"/>
  <c r="E132" i="7"/>
  <c r="D132" i="7"/>
  <c r="P131" i="7"/>
  <c r="P130" i="7" s="1"/>
  <c r="M131" i="7"/>
  <c r="M130" i="7" s="1"/>
  <c r="J131" i="7"/>
  <c r="J130" i="7" s="1"/>
  <c r="I131" i="7"/>
  <c r="I130" i="7" s="1"/>
  <c r="H131" i="7"/>
  <c r="C131" i="7"/>
  <c r="C130" i="7" s="1"/>
  <c r="R130" i="7"/>
  <c r="Q130" i="7"/>
  <c r="O130" i="7"/>
  <c r="N130" i="7"/>
  <c r="L130" i="7"/>
  <c r="K130" i="7"/>
  <c r="F130" i="7"/>
  <c r="E130" i="7"/>
  <c r="D130" i="7"/>
  <c r="P129" i="7"/>
  <c r="M129" i="7"/>
  <c r="J129" i="7"/>
  <c r="I129" i="7"/>
  <c r="H129" i="7"/>
  <c r="C129" i="7"/>
  <c r="P128" i="7"/>
  <c r="M128" i="7"/>
  <c r="J128" i="7"/>
  <c r="I128" i="7"/>
  <c r="H128" i="7"/>
  <c r="C128" i="7"/>
  <c r="R127" i="7"/>
  <c r="Q127" i="7"/>
  <c r="O127" i="7"/>
  <c r="N127" i="7"/>
  <c r="L127" i="7"/>
  <c r="K127" i="7"/>
  <c r="F127" i="7"/>
  <c r="E127" i="7"/>
  <c r="D127" i="7"/>
  <c r="P126" i="7"/>
  <c r="P125" i="7" s="1"/>
  <c r="M126" i="7"/>
  <c r="M125" i="7" s="1"/>
  <c r="J126" i="7"/>
  <c r="J125" i="7" s="1"/>
  <c r="I126" i="7"/>
  <c r="I125" i="7" s="1"/>
  <c r="H126" i="7"/>
  <c r="H125" i="7" s="1"/>
  <c r="C126" i="7"/>
  <c r="C125" i="7" s="1"/>
  <c r="R125" i="7"/>
  <c r="Q125" i="7"/>
  <c r="O125" i="7"/>
  <c r="N125" i="7"/>
  <c r="L125" i="7"/>
  <c r="K125" i="7"/>
  <c r="F125" i="7"/>
  <c r="E125" i="7"/>
  <c r="D125" i="7"/>
  <c r="P124" i="7"/>
  <c r="P123" i="7" s="1"/>
  <c r="M124" i="7"/>
  <c r="M123" i="7" s="1"/>
  <c r="J124" i="7"/>
  <c r="J123" i="7" s="1"/>
  <c r="I124" i="7"/>
  <c r="I123" i="7" s="1"/>
  <c r="H124" i="7"/>
  <c r="H123" i="7" s="1"/>
  <c r="C124" i="7"/>
  <c r="C123" i="7" s="1"/>
  <c r="R123" i="7"/>
  <c r="Q123" i="7"/>
  <c r="O123" i="7"/>
  <c r="N123" i="7"/>
  <c r="L123" i="7"/>
  <c r="K123" i="7"/>
  <c r="F123" i="7"/>
  <c r="E123" i="7"/>
  <c r="D123" i="7"/>
  <c r="P122" i="7"/>
  <c r="M122" i="7"/>
  <c r="J122" i="7"/>
  <c r="I122" i="7"/>
  <c r="H122" i="7"/>
  <c r="C122" i="7"/>
  <c r="P121" i="7"/>
  <c r="M121" i="7"/>
  <c r="J121" i="7"/>
  <c r="I121" i="7"/>
  <c r="H121" i="7"/>
  <c r="C121" i="7"/>
  <c r="P120" i="7"/>
  <c r="M120" i="7"/>
  <c r="J120" i="7"/>
  <c r="I120" i="7"/>
  <c r="H120" i="7"/>
  <c r="C120" i="7"/>
  <c r="P119" i="7"/>
  <c r="M119" i="7"/>
  <c r="J119" i="7"/>
  <c r="I119" i="7"/>
  <c r="H119" i="7"/>
  <c r="C119" i="7"/>
  <c r="P118" i="7"/>
  <c r="M118" i="7"/>
  <c r="J118" i="7"/>
  <c r="I118" i="7"/>
  <c r="H118" i="7"/>
  <c r="C118" i="7"/>
  <c r="P117" i="7"/>
  <c r="M117" i="7"/>
  <c r="J117" i="7"/>
  <c r="I117" i="7"/>
  <c r="H117" i="7"/>
  <c r="C117" i="7"/>
  <c r="P116" i="7"/>
  <c r="M116" i="7"/>
  <c r="J116" i="7"/>
  <c r="I116" i="7"/>
  <c r="H116" i="7"/>
  <c r="C116" i="7"/>
  <c r="R115" i="7"/>
  <c r="Q115" i="7"/>
  <c r="O115" i="7"/>
  <c r="N115" i="7"/>
  <c r="L115" i="7"/>
  <c r="K115" i="7"/>
  <c r="F115" i="7"/>
  <c r="E115" i="7"/>
  <c r="D115" i="7"/>
  <c r="P114" i="7"/>
  <c r="M114" i="7"/>
  <c r="J114" i="7"/>
  <c r="I114" i="7"/>
  <c r="H114" i="7"/>
  <c r="C114" i="7"/>
  <c r="M113" i="7"/>
  <c r="J113" i="7"/>
  <c r="I113" i="7"/>
  <c r="H113" i="7"/>
  <c r="C113" i="7"/>
  <c r="P112" i="7"/>
  <c r="M112" i="7"/>
  <c r="J112" i="7"/>
  <c r="I112" i="7"/>
  <c r="H112" i="7"/>
  <c r="C112" i="7"/>
  <c r="P111" i="7"/>
  <c r="M111" i="7"/>
  <c r="J111" i="7"/>
  <c r="I111" i="7"/>
  <c r="H111" i="7"/>
  <c r="C111" i="7"/>
  <c r="P110" i="7"/>
  <c r="M110" i="7"/>
  <c r="J110" i="7"/>
  <c r="I110" i="7"/>
  <c r="H110" i="7"/>
  <c r="C110" i="7"/>
  <c r="P109" i="7"/>
  <c r="M109" i="7"/>
  <c r="J109" i="7"/>
  <c r="I109" i="7"/>
  <c r="H109" i="7"/>
  <c r="C109" i="7"/>
  <c r="P108" i="7"/>
  <c r="M108" i="7"/>
  <c r="J108" i="7"/>
  <c r="I108" i="7"/>
  <c r="H108" i="7"/>
  <c r="C108" i="7"/>
  <c r="P107" i="7"/>
  <c r="M107" i="7"/>
  <c r="J107" i="7"/>
  <c r="I107" i="7"/>
  <c r="H107" i="7"/>
  <c r="C107" i="7"/>
  <c r="P106" i="7"/>
  <c r="M106" i="7"/>
  <c r="J106" i="7"/>
  <c r="I106" i="7"/>
  <c r="H106" i="7"/>
  <c r="C106" i="7"/>
  <c r="R105" i="7"/>
  <c r="Q105" i="7"/>
  <c r="O105" i="7"/>
  <c r="N105" i="7"/>
  <c r="L105" i="7"/>
  <c r="K105" i="7"/>
  <c r="F105" i="7"/>
  <c r="E105" i="7"/>
  <c r="D105" i="7"/>
  <c r="P104" i="7"/>
  <c r="M104" i="7"/>
  <c r="J104" i="7"/>
  <c r="I104" i="7"/>
  <c r="H104" i="7"/>
  <c r="C104" i="7"/>
  <c r="P103" i="7"/>
  <c r="M103" i="7"/>
  <c r="J103" i="7"/>
  <c r="I103" i="7"/>
  <c r="H103" i="7"/>
  <c r="C103" i="7"/>
  <c r="P102" i="7"/>
  <c r="M102" i="7"/>
  <c r="J102" i="7"/>
  <c r="I102" i="7"/>
  <c r="H102" i="7"/>
  <c r="C102" i="7"/>
  <c r="P101" i="7"/>
  <c r="M101" i="7"/>
  <c r="J101" i="7"/>
  <c r="I101" i="7"/>
  <c r="H101" i="7"/>
  <c r="C101" i="7"/>
  <c r="P100" i="7"/>
  <c r="M100" i="7"/>
  <c r="J100" i="7"/>
  <c r="I100" i="7"/>
  <c r="H100" i="7"/>
  <c r="C100" i="7"/>
  <c r="P99" i="7"/>
  <c r="M99" i="7"/>
  <c r="J99" i="7"/>
  <c r="I99" i="7"/>
  <c r="H99" i="7"/>
  <c r="C99" i="7"/>
  <c r="R98" i="7"/>
  <c r="Q98" i="7"/>
  <c r="O98" i="7"/>
  <c r="N98" i="7"/>
  <c r="L98" i="7"/>
  <c r="K98" i="7"/>
  <c r="F98" i="7"/>
  <c r="E98" i="7"/>
  <c r="D98" i="7"/>
  <c r="P97" i="7"/>
  <c r="M97" i="7"/>
  <c r="J97" i="7"/>
  <c r="I97" i="7"/>
  <c r="H97" i="7"/>
  <c r="C97" i="7"/>
  <c r="P96" i="7"/>
  <c r="M96" i="7"/>
  <c r="J96" i="7"/>
  <c r="I96" i="7"/>
  <c r="H96" i="7"/>
  <c r="C96" i="7"/>
  <c r="P95" i="7"/>
  <c r="M95" i="7"/>
  <c r="J95" i="7"/>
  <c r="I95" i="7"/>
  <c r="H95" i="7"/>
  <c r="C95" i="7"/>
  <c r="P94" i="7"/>
  <c r="M94" i="7"/>
  <c r="J94" i="7"/>
  <c r="I94" i="7"/>
  <c r="H94" i="7"/>
  <c r="C94" i="7"/>
  <c r="R93" i="7"/>
  <c r="Q93" i="7"/>
  <c r="O93" i="7"/>
  <c r="N93" i="7"/>
  <c r="L93" i="7"/>
  <c r="K93" i="7"/>
  <c r="F93" i="7"/>
  <c r="E93" i="7"/>
  <c r="D93" i="7"/>
  <c r="P92" i="7"/>
  <c r="M92" i="7"/>
  <c r="J92" i="7"/>
  <c r="I92" i="7"/>
  <c r="H92" i="7"/>
  <c r="C92" i="7"/>
  <c r="P91" i="7"/>
  <c r="M91" i="7"/>
  <c r="J91" i="7"/>
  <c r="I91" i="7"/>
  <c r="H91" i="7"/>
  <c r="C91" i="7"/>
  <c r="P90" i="7"/>
  <c r="M90" i="7"/>
  <c r="J90" i="7"/>
  <c r="I90" i="7"/>
  <c r="H90" i="7"/>
  <c r="C90" i="7"/>
  <c r="R89" i="7"/>
  <c r="Q89" i="7"/>
  <c r="O89" i="7"/>
  <c r="N89" i="7"/>
  <c r="L89" i="7"/>
  <c r="K89" i="7"/>
  <c r="F89" i="7"/>
  <c r="E89" i="7"/>
  <c r="D89" i="7"/>
  <c r="P88" i="7"/>
  <c r="M88" i="7"/>
  <c r="J88" i="7"/>
  <c r="I88" i="7"/>
  <c r="H88" i="7"/>
  <c r="C88" i="7"/>
  <c r="P87" i="7"/>
  <c r="M87" i="7"/>
  <c r="J87" i="7"/>
  <c r="I87" i="7"/>
  <c r="H87" i="7"/>
  <c r="C87" i="7"/>
  <c r="P86" i="7"/>
  <c r="M86" i="7"/>
  <c r="J86" i="7"/>
  <c r="I86" i="7"/>
  <c r="H86" i="7"/>
  <c r="C86" i="7"/>
  <c r="P85" i="7"/>
  <c r="M85" i="7"/>
  <c r="J85" i="7"/>
  <c r="I85" i="7"/>
  <c r="H85" i="7"/>
  <c r="C85" i="7"/>
  <c r="P84" i="7"/>
  <c r="M84" i="7"/>
  <c r="J84" i="7"/>
  <c r="I84" i="7"/>
  <c r="H84" i="7"/>
  <c r="C84" i="7"/>
  <c r="P83" i="7"/>
  <c r="M83" i="7"/>
  <c r="J83" i="7"/>
  <c r="I83" i="7"/>
  <c r="H83" i="7"/>
  <c r="C83" i="7"/>
  <c r="R82" i="7"/>
  <c r="Q82" i="7"/>
  <c r="O82" i="7"/>
  <c r="N82" i="7"/>
  <c r="L82" i="7"/>
  <c r="K82" i="7"/>
  <c r="F82" i="7"/>
  <c r="E82" i="7"/>
  <c r="D82" i="7"/>
  <c r="P81" i="7"/>
  <c r="M81" i="7"/>
  <c r="J81" i="7"/>
  <c r="I81" i="7"/>
  <c r="H81" i="7"/>
  <c r="C81" i="7"/>
  <c r="P80" i="7"/>
  <c r="M80" i="7"/>
  <c r="J80" i="7"/>
  <c r="I80" i="7"/>
  <c r="H80" i="7"/>
  <c r="C80" i="7"/>
  <c r="P79" i="7"/>
  <c r="M79" i="7"/>
  <c r="J79" i="7"/>
  <c r="I79" i="7"/>
  <c r="H79" i="7"/>
  <c r="C79" i="7"/>
  <c r="R78" i="7"/>
  <c r="Q78" i="7"/>
  <c r="O78" i="7"/>
  <c r="N78" i="7"/>
  <c r="L78" i="7"/>
  <c r="K78" i="7"/>
  <c r="F78" i="7"/>
  <c r="E78" i="7"/>
  <c r="D78" i="7"/>
  <c r="P77" i="7"/>
  <c r="M77" i="7"/>
  <c r="J77" i="7"/>
  <c r="I77" i="7"/>
  <c r="H77" i="7"/>
  <c r="C77" i="7"/>
  <c r="P76" i="7"/>
  <c r="M76" i="7"/>
  <c r="J76" i="7"/>
  <c r="I76" i="7"/>
  <c r="H76" i="7"/>
  <c r="C76" i="7"/>
  <c r="P75" i="7"/>
  <c r="M75" i="7"/>
  <c r="J75" i="7"/>
  <c r="I75" i="7"/>
  <c r="H75" i="7"/>
  <c r="C75" i="7"/>
  <c r="P74" i="7"/>
  <c r="M74" i="7"/>
  <c r="J74" i="7"/>
  <c r="I74" i="7"/>
  <c r="H74" i="7"/>
  <c r="C74" i="7"/>
  <c r="R73" i="7"/>
  <c r="Q73" i="7"/>
  <c r="O73" i="7"/>
  <c r="N73" i="7"/>
  <c r="L73" i="7"/>
  <c r="K73" i="7"/>
  <c r="F73" i="7"/>
  <c r="E73" i="7"/>
  <c r="D73" i="7"/>
  <c r="P72" i="7"/>
  <c r="M72" i="7"/>
  <c r="J72" i="7"/>
  <c r="I72" i="7"/>
  <c r="H72" i="7"/>
  <c r="C72" i="7"/>
  <c r="P71" i="7"/>
  <c r="M71" i="7"/>
  <c r="J71" i="7"/>
  <c r="I71" i="7"/>
  <c r="H71" i="7"/>
  <c r="C71" i="7"/>
  <c r="P70" i="7"/>
  <c r="M70" i="7"/>
  <c r="J70" i="7"/>
  <c r="I70" i="7"/>
  <c r="H70" i="7"/>
  <c r="C70" i="7"/>
  <c r="P69" i="7"/>
  <c r="M69" i="7"/>
  <c r="J69" i="7"/>
  <c r="I69" i="7"/>
  <c r="H69" i="7"/>
  <c r="C69" i="7"/>
  <c r="P68" i="7"/>
  <c r="M68" i="7"/>
  <c r="J68" i="7"/>
  <c r="I68" i="7"/>
  <c r="H68" i="7"/>
  <c r="C68" i="7"/>
  <c r="P67" i="7"/>
  <c r="M67" i="7"/>
  <c r="J67" i="7"/>
  <c r="I67" i="7"/>
  <c r="H67" i="7"/>
  <c r="C67" i="7"/>
  <c r="R66" i="7"/>
  <c r="Q66" i="7"/>
  <c r="O66" i="7"/>
  <c r="N66" i="7"/>
  <c r="L66" i="7"/>
  <c r="K66" i="7"/>
  <c r="F66" i="7"/>
  <c r="E66" i="7"/>
  <c r="D66" i="7"/>
  <c r="P65" i="7"/>
  <c r="M65" i="7"/>
  <c r="J65" i="7"/>
  <c r="I65" i="7"/>
  <c r="H65" i="7"/>
  <c r="C65" i="7"/>
  <c r="P64" i="7"/>
  <c r="M64" i="7"/>
  <c r="J64" i="7"/>
  <c r="I64" i="7"/>
  <c r="H64" i="7"/>
  <c r="C64" i="7"/>
  <c r="P63" i="7"/>
  <c r="M63" i="7"/>
  <c r="J63" i="7"/>
  <c r="I63" i="7"/>
  <c r="H63" i="7"/>
  <c r="C63" i="7"/>
  <c r="P62" i="7"/>
  <c r="M62" i="7"/>
  <c r="J62" i="7"/>
  <c r="I62" i="7"/>
  <c r="H62" i="7"/>
  <c r="C62" i="7"/>
  <c r="R61" i="7"/>
  <c r="Q61" i="7"/>
  <c r="O61" i="7"/>
  <c r="N61" i="7"/>
  <c r="L61" i="7"/>
  <c r="K61" i="7"/>
  <c r="F61" i="7"/>
  <c r="E61" i="7"/>
  <c r="D61" i="7"/>
  <c r="P60" i="7"/>
  <c r="M60" i="7"/>
  <c r="J60" i="7"/>
  <c r="I60" i="7"/>
  <c r="H60" i="7"/>
  <c r="C60" i="7"/>
  <c r="P59" i="7"/>
  <c r="M59" i="7"/>
  <c r="J59" i="7"/>
  <c r="I59" i="7"/>
  <c r="H59" i="7"/>
  <c r="C59" i="7"/>
  <c r="P58" i="7"/>
  <c r="M58" i="7"/>
  <c r="J58" i="7"/>
  <c r="I58" i="7"/>
  <c r="H58" i="7"/>
  <c r="C58" i="7"/>
  <c r="P57" i="7"/>
  <c r="M57" i="7"/>
  <c r="J57" i="7"/>
  <c r="I57" i="7"/>
  <c r="H57" i="7"/>
  <c r="C57" i="7"/>
  <c r="P56" i="7"/>
  <c r="M56" i="7"/>
  <c r="J56" i="7"/>
  <c r="I56" i="7"/>
  <c r="H56" i="7"/>
  <c r="C56" i="7"/>
  <c r="P55" i="7"/>
  <c r="M55" i="7"/>
  <c r="J55" i="7"/>
  <c r="I55" i="7"/>
  <c r="H55" i="7"/>
  <c r="C55" i="7"/>
  <c r="P54" i="7"/>
  <c r="M54" i="7"/>
  <c r="J54" i="7"/>
  <c r="I54" i="7"/>
  <c r="H54" i="7"/>
  <c r="C54" i="7"/>
  <c r="P53" i="7"/>
  <c r="M53" i="7"/>
  <c r="J53" i="7"/>
  <c r="I53" i="7"/>
  <c r="H53" i="7"/>
  <c r="C53" i="7"/>
  <c r="P52" i="7"/>
  <c r="M52" i="7"/>
  <c r="J52" i="7"/>
  <c r="I52" i="7"/>
  <c r="H52" i="7"/>
  <c r="C52" i="7"/>
  <c r="P51" i="7"/>
  <c r="M51" i="7"/>
  <c r="J51" i="7"/>
  <c r="I51" i="7"/>
  <c r="H51" i="7"/>
  <c r="C51" i="7"/>
  <c r="P50" i="7"/>
  <c r="M50" i="7"/>
  <c r="J50" i="7"/>
  <c r="I50" i="7"/>
  <c r="H50" i="7"/>
  <c r="C50" i="7"/>
  <c r="P49" i="7"/>
  <c r="M49" i="7"/>
  <c r="J49" i="7"/>
  <c r="I49" i="7"/>
  <c r="H49" i="7"/>
  <c r="C49" i="7"/>
  <c r="R48" i="7"/>
  <c r="Q48" i="7"/>
  <c r="O48" i="7"/>
  <c r="N48" i="7"/>
  <c r="L48" i="7"/>
  <c r="K48" i="7"/>
  <c r="F48" i="7"/>
  <c r="E48" i="7"/>
  <c r="D48" i="7"/>
  <c r="P47" i="7"/>
  <c r="M47" i="7"/>
  <c r="J47" i="7"/>
  <c r="I47" i="7"/>
  <c r="H47" i="7"/>
  <c r="C47" i="7"/>
  <c r="P46" i="7"/>
  <c r="M46" i="7"/>
  <c r="J46" i="7"/>
  <c r="I46" i="7"/>
  <c r="H46" i="7"/>
  <c r="C46" i="7"/>
  <c r="P45" i="7"/>
  <c r="M45" i="7"/>
  <c r="J45" i="7"/>
  <c r="I45" i="7"/>
  <c r="H45" i="7"/>
  <c r="C45" i="7"/>
  <c r="P44" i="7"/>
  <c r="M44" i="7"/>
  <c r="J44" i="7"/>
  <c r="I44" i="7"/>
  <c r="H44" i="7"/>
  <c r="C44" i="7"/>
  <c r="P43" i="7"/>
  <c r="M43" i="7"/>
  <c r="J43" i="7"/>
  <c r="I43" i="7"/>
  <c r="H43" i="7"/>
  <c r="C43" i="7"/>
  <c r="P42" i="7"/>
  <c r="M42" i="7"/>
  <c r="J42" i="7"/>
  <c r="I42" i="7"/>
  <c r="H42" i="7"/>
  <c r="C42" i="7"/>
  <c r="P41" i="7"/>
  <c r="M41" i="7"/>
  <c r="J41" i="7"/>
  <c r="I41" i="7"/>
  <c r="H41" i="7"/>
  <c r="C41" i="7"/>
  <c r="R40" i="7"/>
  <c r="Q40" i="7"/>
  <c r="L40" i="7"/>
  <c r="K40" i="7"/>
  <c r="F40" i="7"/>
  <c r="E40" i="7"/>
  <c r="D40" i="7"/>
  <c r="P39" i="7"/>
  <c r="M39" i="7"/>
  <c r="J39" i="7"/>
  <c r="I39" i="7"/>
  <c r="H39" i="7"/>
  <c r="C39" i="7"/>
  <c r="P38" i="7"/>
  <c r="M38" i="7"/>
  <c r="J38" i="7"/>
  <c r="I38" i="7"/>
  <c r="H38" i="7"/>
  <c r="C38" i="7"/>
  <c r="P37" i="7"/>
  <c r="M37" i="7"/>
  <c r="J37" i="7"/>
  <c r="I37" i="7"/>
  <c r="H37" i="7"/>
  <c r="C37" i="7"/>
  <c r="P36" i="7"/>
  <c r="M36" i="7"/>
  <c r="J36" i="7"/>
  <c r="I36" i="7"/>
  <c r="H36" i="7"/>
  <c r="G36" i="7" s="1"/>
  <c r="C36" i="7"/>
  <c r="P35" i="7"/>
  <c r="M35" i="7"/>
  <c r="J35" i="7"/>
  <c r="I35" i="7"/>
  <c r="H35" i="7"/>
  <c r="C35" i="7"/>
  <c r="P34" i="7"/>
  <c r="M34" i="7"/>
  <c r="J34" i="7"/>
  <c r="I34" i="7"/>
  <c r="H34" i="7"/>
  <c r="C34" i="7"/>
  <c r="P33" i="7"/>
  <c r="M33" i="7"/>
  <c r="J33" i="7"/>
  <c r="I33" i="7"/>
  <c r="H33" i="7"/>
  <c r="C33" i="7"/>
  <c r="P32" i="7"/>
  <c r="M32" i="7"/>
  <c r="J32" i="7"/>
  <c r="I32" i="7"/>
  <c r="H32" i="7"/>
  <c r="C32" i="7"/>
  <c r="P31" i="7"/>
  <c r="M31" i="7"/>
  <c r="J31" i="7"/>
  <c r="I31" i="7"/>
  <c r="H31" i="7"/>
  <c r="C31" i="7"/>
  <c r="P30" i="7"/>
  <c r="M30" i="7"/>
  <c r="J30" i="7"/>
  <c r="I30" i="7"/>
  <c r="H30" i="7"/>
  <c r="C30" i="7"/>
  <c r="P29" i="7"/>
  <c r="M29" i="7"/>
  <c r="J29" i="7"/>
  <c r="I29" i="7"/>
  <c r="H29" i="7"/>
  <c r="C29" i="7"/>
  <c r="P28" i="7"/>
  <c r="M28" i="7"/>
  <c r="J28" i="7"/>
  <c r="I28" i="7"/>
  <c r="H28" i="7"/>
  <c r="C28" i="7"/>
  <c r="P27" i="7"/>
  <c r="J27" i="7"/>
  <c r="I27" i="7"/>
  <c r="H27" i="7"/>
  <c r="C27" i="7"/>
  <c r="P26" i="7"/>
  <c r="M26" i="7"/>
  <c r="J26" i="7"/>
  <c r="I26" i="7"/>
  <c r="H26" i="7"/>
  <c r="C26" i="7"/>
  <c r="P25" i="7"/>
  <c r="M25" i="7"/>
  <c r="J25" i="7"/>
  <c r="I25" i="7"/>
  <c r="H25" i="7"/>
  <c r="C25" i="7"/>
  <c r="P24" i="7"/>
  <c r="M24" i="7"/>
  <c r="J24" i="7"/>
  <c r="I24" i="7"/>
  <c r="H24" i="7"/>
  <c r="C24" i="7"/>
  <c r="P23" i="7"/>
  <c r="M23" i="7"/>
  <c r="J23" i="7"/>
  <c r="I23" i="7"/>
  <c r="H23" i="7"/>
  <c r="C23" i="7"/>
  <c r="P22" i="7"/>
  <c r="M22" i="7"/>
  <c r="J22" i="7"/>
  <c r="I22" i="7"/>
  <c r="H22" i="7"/>
  <c r="C22" i="7"/>
  <c r="R21" i="7"/>
  <c r="Q21" i="7"/>
  <c r="O21" i="7"/>
  <c r="N21" i="7"/>
  <c r="L21" i="7"/>
  <c r="K21" i="7"/>
  <c r="F21" i="7"/>
  <c r="E21" i="7"/>
  <c r="D21" i="7"/>
  <c r="P18" i="7"/>
  <c r="J18" i="7"/>
  <c r="I18" i="7"/>
  <c r="H18" i="7"/>
  <c r="C18" i="7"/>
  <c r="P17" i="7"/>
  <c r="M17" i="7"/>
  <c r="J17" i="7"/>
  <c r="I17" i="7"/>
  <c r="H17" i="7"/>
  <c r="C17" i="7"/>
  <c r="P16" i="7"/>
  <c r="M16" i="7"/>
  <c r="J16" i="7"/>
  <c r="I16" i="7"/>
  <c r="H16" i="7"/>
  <c r="C16" i="7"/>
  <c r="P7" i="7"/>
  <c r="M7" i="7"/>
  <c r="J7" i="7"/>
  <c r="I7" i="7"/>
  <c r="C13" i="7"/>
  <c r="C7" i="7" s="1"/>
  <c r="R10" i="7"/>
  <c r="Q10" i="7"/>
  <c r="O10" i="7"/>
  <c r="N10" i="7"/>
  <c r="L10" i="7"/>
  <c r="K10" i="7"/>
  <c r="F10" i="7"/>
  <c r="E10" i="7"/>
  <c r="D10" i="7"/>
  <c r="R8" i="7"/>
  <c r="Q8" i="7"/>
  <c r="O8" i="7"/>
  <c r="N8" i="7"/>
  <c r="L8" i="7"/>
  <c r="K8" i="7"/>
  <c r="F8" i="7"/>
  <c r="E8" i="7"/>
  <c r="D8" i="7"/>
  <c r="R7" i="7"/>
  <c r="Q7" i="7"/>
  <c r="O7" i="7"/>
  <c r="N7" i="7"/>
  <c r="L7" i="7"/>
  <c r="K7" i="7"/>
  <c r="F7" i="7"/>
  <c r="E7" i="7"/>
  <c r="D7" i="7"/>
  <c r="G97" i="7" l="1"/>
  <c r="G135" i="7"/>
  <c r="G134" i="7" s="1"/>
  <c r="G131" i="7"/>
  <c r="G130" i="7" s="1"/>
  <c r="G28" i="7"/>
  <c r="G25" i="7"/>
  <c r="G32" i="7"/>
  <c r="G101" i="7"/>
  <c r="G52" i="7"/>
  <c r="G56" i="7"/>
  <c r="G60" i="7"/>
  <c r="G23" i="7"/>
  <c r="G27" i="7"/>
  <c r="G30" i="7"/>
  <c r="G34" i="7"/>
  <c r="G38" i="7"/>
  <c r="C66" i="7"/>
  <c r="C40" i="7"/>
  <c r="G139" i="7"/>
  <c r="I10" i="7"/>
  <c r="G143" i="7"/>
  <c r="G141" i="7"/>
  <c r="P8" i="7"/>
  <c r="G18" i="7"/>
  <c r="I8" i="7"/>
  <c r="J8" i="7"/>
  <c r="G58" i="7"/>
  <c r="G54" i="7"/>
  <c r="P127" i="7"/>
  <c r="J127" i="7"/>
  <c r="G128" i="7"/>
  <c r="G88" i="7"/>
  <c r="G86" i="7"/>
  <c r="G84" i="7"/>
  <c r="M82" i="7"/>
  <c r="G77" i="7"/>
  <c r="P73" i="7"/>
  <c r="G75" i="7"/>
  <c r="G72" i="7"/>
  <c r="G70" i="7"/>
  <c r="P66" i="7"/>
  <c r="G68" i="7"/>
  <c r="I48" i="7"/>
  <c r="G50" i="7"/>
  <c r="G47" i="7"/>
  <c r="G45" i="7"/>
  <c r="G43" i="7"/>
  <c r="J40" i="7"/>
  <c r="G41" i="7"/>
  <c r="J21" i="7"/>
  <c r="P89" i="7"/>
  <c r="H89" i="7"/>
  <c r="G92" i="7"/>
  <c r="C89" i="7"/>
  <c r="G120" i="7"/>
  <c r="G118" i="7"/>
  <c r="G122" i="7"/>
  <c r="J98" i="7"/>
  <c r="G99" i="7"/>
  <c r="P98" i="7"/>
  <c r="G103" i="7"/>
  <c r="J93" i="7"/>
  <c r="C93" i="7"/>
  <c r="M93" i="7"/>
  <c r="G95" i="7"/>
  <c r="P93" i="7"/>
  <c r="G80" i="7"/>
  <c r="I78" i="7"/>
  <c r="C61" i="7"/>
  <c r="G7" i="7"/>
  <c r="P10" i="7"/>
  <c r="M10" i="7"/>
  <c r="G140" i="7"/>
  <c r="G138" i="7"/>
  <c r="G142" i="7"/>
  <c r="H127" i="7"/>
  <c r="G119" i="7"/>
  <c r="G116" i="7"/>
  <c r="P115" i="7"/>
  <c r="G121" i="7"/>
  <c r="G114" i="7"/>
  <c r="G109" i="7"/>
  <c r="G113" i="7"/>
  <c r="G107" i="7"/>
  <c r="G111" i="7"/>
  <c r="M98" i="7"/>
  <c r="G100" i="7"/>
  <c r="G104" i="7"/>
  <c r="I98" i="7"/>
  <c r="G102" i="7"/>
  <c r="I93" i="7"/>
  <c r="G94" i="7"/>
  <c r="G96" i="7"/>
  <c r="H93" i="7"/>
  <c r="M89" i="7"/>
  <c r="J89" i="7"/>
  <c r="G91" i="7"/>
  <c r="I89" i="7"/>
  <c r="M73" i="7"/>
  <c r="G74" i="7"/>
  <c r="I73" i="7"/>
  <c r="J73" i="7"/>
  <c r="G76" i="7"/>
  <c r="M66" i="7"/>
  <c r="H66" i="7"/>
  <c r="J66" i="7"/>
  <c r="G69" i="7"/>
  <c r="I66" i="7"/>
  <c r="G71" i="7"/>
  <c r="P61" i="7"/>
  <c r="G62" i="7"/>
  <c r="G64" i="7"/>
  <c r="G53" i="7"/>
  <c r="G57" i="7"/>
  <c r="G55" i="7"/>
  <c r="G59" i="7"/>
  <c r="P40" i="7"/>
  <c r="M40" i="7"/>
  <c r="H40" i="7"/>
  <c r="I40" i="7"/>
  <c r="G44" i="7"/>
  <c r="G42" i="7"/>
  <c r="G46" i="7"/>
  <c r="G22" i="7"/>
  <c r="G26" i="7"/>
  <c r="G24" i="7"/>
  <c r="G31" i="7"/>
  <c r="G35" i="7"/>
  <c r="G39" i="7"/>
  <c r="I21" i="7"/>
  <c r="G29" i="7"/>
  <c r="G33" i="7"/>
  <c r="G37" i="7"/>
  <c r="H8" i="7"/>
  <c r="M8" i="7"/>
  <c r="C10" i="7"/>
  <c r="C98" i="7"/>
  <c r="C82" i="7"/>
  <c r="C73" i="7"/>
  <c r="C48" i="7"/>
  <c r="J61" i="7"/>
  <c r="G67" i="7"/>
  <c r="C78" i="7"/>
  <c r="M78" i="7"/>
  <c r="I82" i="7"/>
  <c r="M105" i="7"/>
  <c r="G126" i="7"/>
  <c r="G125" i="7" s="1"/>
  <c r="H134" i="7"/>
  <c r="H10" i="7"/>
  <c r="H48" i="7"/>
  <c r="G49" i="7"/>
  <c r="P48" i="7"/>
  <c r="M61" i="7"/>
  <c r="G63" i="7"/>
  <c r="H78" i="7"/>
  <c r="G79" i="7"/>
  <c r="P78" i="7"/>
  <c r="J82" i="7"/>
  <c r="G85" i="7"/>
  <c r="H98" i="7"/>
  <c r="G106" i="7"/>
  <c r="P105" i="7"/>
  <c r="G110" i="7"/>
  <c r="C105" i="7"/>
  <c r="I115" i="7"/>
  <c r="G124" i="7"/>
  <c r="G123" i="7" s="1"/>
  <c r="C127" i="7"/>
  <c r="M127" i="7"/>
  <c r="G129" i="7"/>
  <c r="G133" i="7"/>
  <c r="G132" i="7" s="1"/>
  <c r="P21" i="7"/>
  <c r="R9" i="7"/>
  <c r="R6" i="7" s="1"/>
  <c r="G17" i="7"/>
  <c r="G51" i="7"/>
  <c r="I61" i="7"/>
  <c r="G65" i="7"/>
  <c r="H73" i="7"/>
  <c r="J78" i="7"/>
  <c r="G81" i="7"/>
  <c r="G83" i="7"/>
  <c r="P82" i="7"/>
  <c r="G87" i="7"/>
  <c r="G90" i="7"/>
  <c r="G108" i="7"/>
  <c r="G112" i="7"/>
  <c r="C115" i="7"/>
  <c r="G117" i="7"/>
  <c r="I127" i="7"/>
  <c r="C8" i="7"/>
  <c r="C21" i="7"/>
  <c r="E9" i="7"/>
  <c r="E6" i="7" s="1"/>
  <c r="F9" i="7"/>
  <c r="F6" i="7" s="1"/>
  <c r="D9" i="7"/>
  <c r="D6" i="7" s="1"/>
  <c r="H7" i="7"/>
  <c r="J10" i="7"/>
  <c r="G16" i="7"/>
  <c r="N9" i="7"/>
  <c r="N6" i="7" s="1"/>
  <c r="J48" i="7"/>
  <c r="M115" i="7"/>
  <c r="J115" i="7"/>
  <c r="M48" i="7"/>
  <c r="Q9" i="7"/>
  <c r="Q6" i="7" s="1"/>
  <c r="K9" i="7"/>
  <c r="K6" i="7" s="1"/>
  <c r="I105" i="7"/>
  <c r="H21" i="7"/>
  <c r="L9" i="7"/>
  <c r="L6" i="7" s="1"/>
  <c r="H61" i="7"/>
  <c r="H82" i="7"/>
  <c r="H105" i="7"/>
  <c r="J105" i="7"/>
  <c r="H115" i="7"/>
  <c r="H130" i="7"/>
  <c r="M21" i="7"/>
  <c r="O9" i="7"/>
  <c r="O6" i="7" s="1"/>
  <c r="G127" i="7" l="1"/>
  <c r="G73" i="7"/>
  <c r="G10" i="7"/>
  <c r="G115" i="7"/>
  <c r="G105" i="7"/>
  <c r="G98" i="7"/>
  <c r="G93" i="7"/>
  <c r="G89" i="7"/>
  <c r="P9" i="7"/>
  <c r="P6" i="7" s="1"/>
  <c r="G78" i="7"/>
  <c r="G66" i="7"/>
  <c r="G61" i="7"/>
  <c r="G48" i="7"/>
  <c r="G40" i="7"/>
  <c r="G21" i="7"/>
  <c r="G8" i="7"/>
  <c r="C9" i="7"/>
  <c r="C6" i="7" s="1"/>
  <c r="M9" i="7"/>
  <c r="M6" i="7" s="1"/>
  <c r="H9" i="7"/>
  <c r="H6" i="7" s="1"/>
  <c r="I9" i="7"/>
  <c r="I6" i="7" s="1"/>
  <c r="G82" i="7"/>
  <c r="J9" i="7"/>
  <c r="J6" i="7" s="1"/>
  <c r="G9" i="7" l="1"/>
  <c r="G6" i="7" s="1"/>
</calcChain>
</file>

<file path=xl/sharedStrings.xml><?xml version="1.0" encoding="utf-8"?>
<sst xmlns="http://schemas.openxmlformats.org/spreadsheetml/2006/main" count="159" uniqueCount="144">
  <si>
    <t>本務教員数</t>
  </si>
  <si>
    <t>学</t>
  </si>
  <si>
    <t>区    分</t>
  </si>
  <si>
    <t>級</t>
  </si>
  <si>
    <t>計</t>
  </si>
  <si>
    <t>男</t>
  </si>
  <si>
    <t>女</t>
  </si>
  <si>
    <t>数</t>
  </si>
  <si>
    <t>滋賀大学附属</t>
  </si>
  <si>
    <t>大津市</t>
  </si>
  <si>
    <t>伊香立</t>
  </si>
  <si>
    <t>真野</t>
  </si>
  <si>
    <t>堅田</t>
  </si>
  <si>
    <t>仰木</t>
  </si>
  <si>
    <t>志賀</t>
  </si>
  <si>
    <t>石山</t>
  </si>
  <si>
    <t>田上</t>
  </si>
  <si>
    <t>瀬田</t>
  </si>
  <si>
    <t>唐崎</t>
  </si>
  <si>
    <t>南郷</t>
  </si>
  <si>
    <t>青山</t>
  </si>
  <si>
    <t>彦根市</t>
  </si>
  <si>
    <t>彦根</t>
  </si>
  <si>
    <t>長浜市</t>
  </si>
  <si>
    <t>近江八幡市</t>
  </si>
  <si>
    <t>八幡</t>
  </si>
  <si>
    <t>安土</t>
  </si>
  <si>
    <t>中央</t>
  </si>
  <si>
    <t>老上</t>
  </si>
  <si>
    <t>玉川</t>
  </si>
  <si>
    <t>守山</t>
  </si>
  <si>
    <t>葉山</t>
  </si>
  <si>
    <t>中主</t>
  </si>
  <si>
    <t>野洲</t>
  </si>
  <si>
    <t>石部</t>
  </si>
  <si>
    <t>日野</t>
  </si>
  <si>
    <t>竜王</t>
  </si>
  <si>
    <t>秦荘</t>
  </si>
  <si>
    <t>多賀</t>
  </si>
  <si>
    <t>水口</t>
  </si>
  <si>
    <t>甲南</t>
  </si>
  <si>
    <t>今津</t>
  </si>
  <si>
    <t>総数</t>
  </si>
  <si>
    <t>１年生</t>
  </si>
  <si>
    <t>２年生</t>
  </si>
  <si>
    <t>３年生</t>
  </si>
  <si>
    <t>市町立</t>
    <rPh sb="0" eb="2">
      <t>シチョウ</t>
    </rPh>
    <rPh sb="2" eb="3">
      <t>リツ</t>
    </rPh>
    <phoneticPr fontId="6"/>
  </si>
  <si>
    <t>鳥居本</t>
  </si>
  <si>
    <t>虎姫</t>
  </si>
  <si>
    <t>高月</t>
  </si>
  <si>
    <t>杉野</t>
  </si>
  <si>
    <t>木之本</t>
  </si>
  <si>
    <t>草津市</t>
    <rPh sb="0" eb="3">
      <t>クサツシ</t>
    </rPh>
    <phoneticPr fontId="6"/>
  </si>
  <si>
    <t>草津</t>
  </si>
  <si>
    <t>栗東市</t>
    <rPh sb="0" eb="2">
      <t>リットウ</t>
    </rPh>
    <rPh sb="2" eb="3">
      <t>シ</t>
    </rPh>
    <phoneticPr fontId="6"/>
  </si>
  <si>
    <t>甲賀市</t>
    <rPh sb="0" eb="2">
      <t>コウカ</t>
    </rPh>
    <rPh sb="2" eb="3">
      <t>シ</t>
    </rPh>
    <phoneticPr fontId="6"/>
  </si>
  <si>
    <t>土山</t>
  </si>
  <si>
    <t>信楽</t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</si>
  <si>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</si>
  <si>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</si>
  <si>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高島</t>
  </si>
  <si>
    <t>五個荘</t>
  </si>
  <si>
    <t>柏原</t>
  </si>
  <si>
    <t>東草野</t>
  </si>
  <si>
    <t>米原</t>
  </si>
  <si>
    <t>愛荘町</t>
    <rPh sb="0" eb="1">
      <t>アイ</t>
    </rPh>
    <phoneticPr fontId="6"/>
  </si>
  <si>
    <t>近江兄弟社</t>
  </si>
  <si>
    <t>合          計</t>
  </si>
  <si>
    <t>国    立    計</t>
  </si>
  <si>
    <t>県    立    計</t>
    <rPh sb="0" eb="1">
      <t>ケン</t>
    </rPh>
    <phoneticPr fontId="4"/>
  </si>
  <si>
    <t>市  町  立  計</t>
    <phoneticPr fontId="4"/>
  </si>
  <si>
    <t>私    立    計</t>
  </si>
  <si>
    <t>国   立</t>
    <phoneticPr fontId="4"/>
  </si>
  <si>
    <t>県   立</t>
    <rPh sb="0" eb="1">
      <t>ケン</t>
    </rPh>
    <rPh sb="4" eb="5">
      <t>タテ</t>
    </rPh>
    <phoneticPr fontId="4"/>
  </si>
  <si>
    <t>河瀬</t>
    <rPh sb="0" eb="2">
      <t>カワセ</t>
    </rPh>
    <phoneticPr fontId="6"/>
  </si>
  <si>
    <t>守山</t>
    <rPh sb="0" eb="2">
      <t>モリヤマ</t>
    </rPh>
    <phoneticPr fontId="6"/>
  </si>
  <si>
    <t>水口東</t>
    <rPh sb="0" eb="2">
      <t>ミズグチ</t>
    </rPh>
    <rPh sb="2" eb="3">
      <t>ヒガシ</t>
    </rPh>
    <phoneticPr fontId="6"/>
  </si>
  <si>
    <t>葛川</t>
    <rPh sb="0" eb="2">
      <t>クズカワ</t>
    </rPh>
    <phoneticPr fontId="1"/>
  </si>
  <si>
    <t>日吉</t>
  </si>
  <si>
    <t>皇子山</t>
  </si>
  <si>
    <t>打出</t>
  </si>
  <si>
    <t>粟津</t>
  </si>
  <si>
    <t>北大路</t>
  </si>
  <si>
    <t>瀬田北</t>
    <rPh sb="0" eb="1">
      <t>セ</t>
    </rPh>
    <rPh sb="1" eb="3">
      <t>タキタ</t>
    </rPh>
    <phoneticPr fontId="6"/>
  </si>
  <si>
    <t>東</t>
  </si>
  <si>
    <t>西</t>
  </si>
  <si>
    <t>南</t>
  </si>
  <si>
    <t>稲枝</t>
  </si>
  <si>
    <t>北</t>
  </si>
  <si>
    <t>浅井</t>
  </si>
  <si>
    <t>びわ</t>
  </si>
  <si>
    <t>湖北</t>
  </si>
  <si>
    <t>西浅井</t>
  </si>
  <si>
    <t>八幡東</t>
  </si>
  <si>
    <t>八幡西</t>
  </si>
  <si>
    <t>松原</t>
  </si>
  <si>
    <t>新堂</t>
  </si>
  <si>
    <t>高穂</t>
  </si>
  <si>
    <t>守山市</t>
    <phoneticPr fontId="6"/>
  </si>
  <si>
    <t>守山北</t>
  </si>
  <si>
    <t>守山南</t>
  </si>
  <si>
    <t>明富</t>
  </si>
  <si>
    <t>栗東</t>
  </si>
  <si>
    <t>栗東西</t>
  </si>
  <si>
    <t>城山</t>
  </si>
  <si>
    <t>甲賀</t>
  </si>
  <si>
    <t>野洲市</t>
    <rPh sb="0" eb="3">
      <t>ヤスシ</t>
    </rPh>
    <phoneticPr fontId="6"/>
  </si>
  <si>
    <t>野洲北</t>
  </si>
  <si>
    <t>甲西</t>
  </si>
  <si>
    <t>日枝</t>
  </si>
  <si>
    <t>甲西北</t>
  </si>
  <si>
    <t>マキノ</t>
  </si>
  <si>
    <t>朽木</t>
  </si>
  <si>
    <t>安曇川</t>
  </si>
  <si>
    <t>湖西</t>
  </si>
  <si>
    <t>東近江市</t>
    <rPh sb="0" eb="1">
      <t>ヒガシ</t>
    </rPh>
    <rPh sb="1" eb="3">
      <t>オウミ</t>
    </rPh>
    <phoneticPr fontId="6"/>
  </si>
  <si>
    <t>玉園</t>
  </si>
  <si>
    <t>聖徳</t>
  </si>
  <si>
    <t>船岡</t>
  </si>
  <si>
    <t>永源寺</t>
    <rPh sb="0" eb="3">
      <t>エイゲンジ</t>
    </rPh>
    <phoneticPr fontId="6"/>
  </si>
  <si>
    <t>愛東</t>
  </si>
  <si>
    <t>湖東</t>
  </si>
  <si>
    <t>朝桜</t>
  </si>
  <si>
    <t>能登川</t>
  </si>
  <si>
    <t>米原市</t>
    <rPh sb="0" eb="1">
      <t>ベイ</t>
    </rPh>
    <rPh sb="1" eb="3">
      <t>ハライチ</t>
    </rPh>
    <phoneticPr fontId="6"/>
  </si>
  <si>
    <t>大東</t>
  </si>
  <si>
    <t>伊吹山</t>
  </si>
  <si>
    <t>河南</t>
  </si>
  <si>
    <t>双葉</t>
  </si>
  <si>
    <t>日野町</t>
    <phoneticPr fontId="6"/>
  </si>
  <si>
    <t>竜王町</t>
    <phoneticPr fontId="6"/>
  </si>
  <si>
    <t>愛知</t>
  </si>
  <si>
    <t>豊郷町</t>
    <phoneticPr fontId="6"/>
  </si>
  <si>
    <t>豊日</t>
  </si>
  <si>
    <t>甲良町</t>
    <phoneticPr fontId="6"/>
  </si>
  <si>
    <t>甲良</t>
  </si>
  <si>
    <t>多賀町</t>
    <phoneticPr fontId="6"/>
  </si>
  <si>
    <t>私立</t>
    <rPh sb="0" eb="2">
      <t>シリツ</t>
    </rPh>
    <phoneticPr fontId="6"/>
  </si>
  <si>
    <t>比叡山</t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</si>
  <si>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</si>
  <si>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光泉</t>
  </si>
  <si>
    <t>立命館守山</t>
    <rPh sb="0" eb="3">
      <t>リツメイカン</t>
    </rPh>
    <rPh sb="3" eb="5">
      <t>モリヤマ</t>
    </rPh>
    <phoneticPr fontId="6"/>
  </si>
  <si>
    <t>滋賀学園</t>
    <rPh sb="0" eb="2">
      <t>シガ</t>
    </rPh>
    <rPh sb="2" eb="4">
      <t>ガクエン</t>
    </rPh>
    <phoneticPr fontId="6"/>
  </si>
  <si>
    <t>10  中学校（生徒数・本務教員数・学級数）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</si>
</sst>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141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6" fontId="11" fillId="2" borderId="0" xfId="1" applyNumberFormat="1" applyFont="1" applyFill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176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10" fillId="0" borderId="0" xfId="9" applyFont="1" applyFill="1" applyAlignment="1">
      <alignment vertical="center"/>
    </xf>
    <xf numFmtId="0" fontId="6" fillId="2" borderId="0" xfId="9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6" fillId="2" borderId="0" xfId="18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6" fillId="2" borderId="0" xfId="21" applyFont="1" applyFill="1" applyAlignment="1">
      <alignment vertical="center"/>
    </xf>
    <xf numFmtId="0" fontId="6" fillId="2" borderId="0" xfId="12" applyFont="1" applyFill="1" applyAlignment="1">
      <alignment vertical="center"/>
    </xf>
    <xf numFmtId="0" fontId="6" fillId="2" borderId="0" xfId="8" applyFont="1" applyFill="1" applyAlignment="1">
      <alignment vertical="center"/>
    </xf>
    <xf numFmtId="0" fontId="6" fillId="2" borderId="0" xfId="13" applyFont="1" applyFill="1" applyAlignment="1">
      <alignment vertical="center"/>
    </xf>
    <xf numFmtId="0" fontId="6" fillId="2" borderId="0" xfId="7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6" fillId="2" borderId="0" xfId="3" applyFont="1" applyFill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176" fontId="10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 wrapText="1"/>
    </xf>
    <xf numFmtId="0" fontId="6" fillId="2" borderId="0" xfId="1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2" borderId="0" xfId="19" applyFont="1" applyFill="1" applyAlignment="1">
      <alignment vertical="center"/>
    </xf>
    <xf numFmtId="176" fontId="5" fillId="2" borderId="0" xfId="1" applyNumberFormat="1" applyFont="1" applyFill="1" applyAlignment="1">
      <alignment vertical="center"/>
    </xf>
    <xf numFmtId="0" fontId="6" fillId="0" borderId="5" xfId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76" fontId="11" fillId="3" borderId="0" xfId="1" applyNumberFormat="1" applyFont="1" applyFill="1" applyBorder="1" applyAlignment="1">
      <alignment vertical="center"/>
    </xf>
    <xf numFmtId="176" fontId="11" fillId="3" borderId="0" xfId="1" applyNumberFormat="1" applyFont="1" applyFill="1" applyAlignment="1">
      <alignment vertical="center"/>
    </xf>
    <xf numFmtId="0" fontId="5" fillId="3" borderId="0" xfId="1" applyFont="1" applyFill="1" applyAlignment="1">
      <alignment vertical="center"/>
    </xf>
    <xf numFmtId="176" fontId="10" fillId="3" borderId="0" xfId="1" applyNumberFormat="1" applyFont="1" applyFill="1" applyBorder="1" applyAlignment="1">
      <alignment vertical="center"/>
    </xf>
    <xf numFmtId="0" fontId="10" fillId="3" borderId="0" xfId="1" quotePrefix="1" applyNumberFormat="1" applyFont="1" applyFill="1" applyAlignment="1">
      <alignment vertical="center"/>
    </xf>
    <xf numFmtId="176" fontId="10" fillId="3" borderId="0" xfId="1" applyNumberFormat="1" applyFont="1" applyFill="1" applyAlignment="1">
      <alignment vertical="center"/>
    </xf>
    <xf numFmtId="0" fontId="6" fillId="3" borderId="0" xfId="1" applyFont="1" applyFill="1" applyAlignment="1">
      <alignment vertical="center"/>
    </xf>
    <xf numFmtId="176" fontId="6" fillId="3" borderId="0" xfId="3" applyNumberFormat="1" applyFont="1" applyFill="1" applyAlignment="1">
      <alignment vertical="center"/>
    </xf>
    <xf numFmtId="0" fontId="6" fillId="3" borderId="0" xfId="3" quotePrefix="1" applyNumberFormat="1" applyFont="1" applyFill="1" applyAlignment="1">
      <alignment vertical="center"/>
    </xf>
    <xf numFmtId="0" fontId="6" fillId="3" borderId="0" xfId="1" quotePrefix="1" applyNumberFormat="1" applyFont="1" applyFill="1" applyAlignment="1">
      <alignment vertical="center"/>
    </xf>
    <xf numFmtId="0" fontId="6" fillId="3" borderId="0" xfId="10" quotePrefix="1" applyNumberFormat="1" applyFont="1" applyFill="1" applyAlignment="1">
      <alignment vertical="center"/>
    </xf>
    <xf numFmtId="0" fontId="10" fillId="3" borderId="0" xfId="3" quotePrefix="1" applyNumberFormat="1" applyFont="1" applyFill="1" applyAlignment="1">
      <alignment vertical="center"/>
    </xf>
    <xf numFmtId="0" fontId="10" fillId="3" borderId="0" xfId="10" quotePrefix="1" applyNumberFormat="1" applyFont="1" applyFill="1" applyAlignment="1">
      <alignment vertical="center"/>
    </xf>
    <xf numFmtId="0" fontId="10" fillId="3" borderId="0" xfId="3" quotePrefix="1" applyNumberFormat="1" applyFont="1" applyFill="1" applyBorder="1" applyAlignment="1">
      <alignment vertical="center"/>
    </xf>
    <xf numFmtId="0" fontId="10" fillId="3" borderId="0" xfId="1" quotePrefix="1" applyNumberFormat="1" applyFont="1" applyFill="1" applyBorder="1" applyAlignment="1">
      <alignment vertical="center"/>
    </xf>
    <xf numFmtId="0" fontId="10" fillId="3" borderId="0" xfId="10" quotePrefix="1" applyNumberFormat="1" applyFont="1" applyFill="1" applyBorder="1" applyAlignment="1">
      <alignment vertical="center"/>
    </xf>
    <xf numFmtId="176" fontId="6" fillId="3" borderId="0" xfId="1" applyNumberFormat="1" applyFont="1" applyFill="1" applyAlignment="1">
      <alignment vertical="center"/>
    </xf>
    <xf numFmtId="176" fontId="6" fillId="3" borderId="0" xfId="10" applyNumberFormat="1" applyFont="1" applyFill="1" applyAlignment="1">
      <alignment vertical="center"/>
    </xf>
    <xf numFmtId="176" fontId="10" fillId="3" borderId="0" xfId="9" applyNumberFormat="1" applyFont="1" applyFill="1" applyBorder="1" applyAlignment="1">
      <alignment vertical="center"/>
    </xf>
    <xf numFmtId="176" fontId="10" fillId="3" borderId="0" xfId="4" applyNumberFormat="1" applyFont="1" applyFill="1" applyBorder="1" applyAlignment="1">
      <alignment vertical="center"/>
    </xf>
    <xf numFmtId="176" fontId="10" fillId="3" borderId="0" xfId="18" applyNumberFormat="1" applyFont="1" applyFill="1" applyBorder="1" applyAlignment="1">
      <alignment vertical="center"/>
    </xf>
    <xf numFmtId="176" fontId="10" fillId="3" borderId="0" xfId="19" applyNumberFormat="1" applyFont="1" applyFill="1" applyBorder="1" applyAlignment="1">
      <alignment vertical="center"/>
    </xf>
    <xf numFmtId="176" fontId="10" fillId="3" borderId="0" xfId="20" applyNumberFormat="1" applyFont="1" applyFill="1" applyBorder="1" applyAlignment="1">
      <alignment vertical="center"/>
    </xf>
    <xf numFmtId="176" fontId="10" fillId="3" borderId="0" xfId="21" applyNumberFormat="1" applyFont="1" applyFill="1" applyBorder="1" applyAlignment="1">
      <alignment vertical="center"/>
    </xf>
    <xf numFmtId="176" fontId="10" fillId="3" borderId="0" xfId="12" applyNumberFormat="1" applyFont="1" applyFill="1" applyBorder="1" applyAlignment="1">
      <alignment vertical="center"/>
    </xf>
    <xf numFmtId="176" fontId="10" fillId="3" borderId="0" xfId="8" applyNumberFormat="1" applyFont="1" applyFill="1" applyBorder="1" applyAlignment="1">
      <alignment vertical="center"/>
    </xf>
    <xf numFmtId="176" fontId="10" fillId="3" borderId="0" xfId="13" applyNumberFormat="1" applyFont="1" applyFill="1" applyBorder="1" applyAlignment="1">
      <alignment vertical="center"/>
    </xf>
    <xf numFmtId="176" fontId="10" fillId="3" borderId="0" xfId="7" applyNumberFormat="1" applyFont="1" applyFill="1" applyBorder="1" applyAlignment="1">
      <alignment vertical="center"/>
    </xf>
    <xf numFmtId="176" fontId="10" fillId="3" borderId="0" xfId="9" applyNumberFormat="1" applyFont="1" applyFill="1" applyAlignment="1">
      <alignment vertical="center"/>
    </xf>
    <xf numFmtId="176" fontId="10" fillId="3" borderId="0" xfId="4" applyNumberFormat="1" applyFont="1" applyFill="1" applyAlignment="1">
      <alignment vertical="center"/>
    </xf>
    <xf numFmtId="176" fontId="10" fillId="3" borderId="0" xfId="18" applyNumberFormat="1" applyFont="1" applyFill="1" applyAlignment="1">
      <alignment vertical="center"/>
    </xf>
    <xf numFmtId="176" fontId="10" fillId="3" borderId="0" xfId="19" applyNumberFormat="1" applyFont="1" applyFill="1" applyAlignment="1">
      <alignment vertical="center"/>
    </xf>
    <xf numFmtId="176" fontId="10" fillId="3" borderId="0" xfId="20" applyNumberFormat="1" applyFont="1" applyFill="1" applyAlignment="1">
      <alignment vertical="center"/>
    </xf>
    <xf numFmtId="176" fontId="10" fillId="3" borderId="0" xfId="21" applyNumberFormat="1" applyFont="1" applyFill="1" applyAlignment="1">
      <alignment vertical="center"/>
    </xf>
    <xf numFmtId="176" fontId="10" fillId="3" borderId="0" xfId="12" applyNumberFormat="1" applyFont="1" applyFill="1" applyAlignment="1">
      <alignment vertical="center"/>
    </xf>
    <xf numFmtId="176" fontId="10" fillId="3" borderId="0" xfId="8" applyNumberFormat="1" applyFont="1" applyFill="1" applyAlignment="1">
      <alignment vertical="center"/>
    </xf>
    <xf numFmtId="176" fontId="10" fillId="3" borderId="0" xfId="13" applyNumberFormat="1" applyFont="1" applyFill="1" applyAlignment="1">
      <alignment vertical="center"/>
    </xf>
    <xf numFmtId="176" fontId="10" fillId="3" borderId="0" xfId="7" applyNumberFormat="1" applyFont="1" applyFill="1" applyAlignment="1">
      <alignment vertical="center"/>
    </xf>
    <xf numFmtId="0" fontId="6" fillId="3" borderId="0" xfId="9" applyFont="1" applyFill="1" applyAlignment="1">
      <alignment vertical="center"/>
    </xf>
    <xf numFmtId="0" fontId="6" fillId="3" borderId="0" xfId="4" applyFont="1" applyFill="1" applyAlignment="1">
      <alignment vertical="center"/>
    </xf>
    <xf numFmtId="0" fontId="6" fillId="3" borderId="0" xfId="18" applyFont="1" applyFill="1" applyAlignment="1">
      <alignment vertical="center"/>
    </xf>
    <xf numFmtId="0" fontId="6" fillId="3" borderId="0" xfId="19" applyFont="1" applyFill="1" applyAlignment="1">
      <alignment vertical="center"/>
    </xf>
    <xf numFmtId="0" fontId="6" fillId="3" borderId="0" xfId="20" applyFont="1" applyFill="1" applyAlignment="1">
      <alignment vertical="center"/>
    </xf>
    <xf numFmtId="0" fontId="6" fillId="3" borderId="0" xfId="21" applyFont="1" applyFill="1" applyAlignment="1">
      <alignment vertical="center"/>
    </xf>
    <xf numFmtId="0" fontId="6" fillId="3" borderId="0" xfId="12" applyFont="1" applyFill="1" applyAlignment="1">
      <alignment vertical="center"/>
    </xf>
    <xf numFmtId="0" fontId="6" fillId="3" borderId="0" xfId="8" applyFont="1" applyFill="1" applyAlignment="1">
      <alignment vertical="center"/>
    </xf>
    <xf numFmtId="0" fontId="6" fillId="3" borderId="0" xfId="13" applyFont="1" applyFill="1" applyAlignment="1">
      <alignment vertical="center"/>
    </xf>
    <xf numFmtId="0" fontId="6" fillId="3" borderId="0" xfId="7" applyFont="1" applyFill="1" applyAlignment="1">
      <alignment vertical="center"/>
    </xf>
    <xf numFmtId="0" fontId="11" fillId="3" borderId="0" xfId="1" applyFont="1" applyFill="1" applyAlignment="1">
      <alignment vertical="center"/>
    </xf>
    <xf numFmtId="176" fontId="5" fillId="3" borderId="0" xfId="1" applyNumberFormat="1" applyFont="1" applyFill="1" applyAlignment="1">
      <alignment vertical="center"/>
    </xf>
    <xf numFmtId="176" fontId="10" fillId="0" borderId="0" xfId="9" applyNumberFormat="1" applyFont="1" applyAlignment="1">
      <alignment vertical="center"/>
    </xf>
    <xf numFmtId="0" fontId="10" fillId="0" borderId="0" xfId="9" applyFont="1" applyAlignment="1">
      <alignment vertical="center"/>
    </xf>
    <xf numFmtId="176" fontId="10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176" fontId="10" fillId="0" borderId="0" xfId="18" applyNumberFormat="1" applyFont="1" applyAlignment="1">
      <alignment vertical="center"/>
    </xf>
    <xf numFmtId="0" fontId="10" fillId="0" borderId="0" xfId="18" applyFont="1" applyAlignment="1">
      <alignment vertical="center"/>
    </xf>
    <xf numFmtId="0" fontId="6" fillId="0" borderId="0" xfId="18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76" fontId="10" fillId="0" borderId="0" xfId="19" applyNumberFormat="1" applyFont="1" applyAlignment="1">
      <alignment vertical="center"/>
    </xf>
    <xf numFmtId="0" fontId="10" fillId="0" borderId="0" xfId="19" applyFont="1" applyAlignment="1">
      <alignment vertical="center"/>
    </xf>
    <xf numFmtId="0" fontId="6" fillId="0" borderId="0" xfId="19" applyFont="1" applyAlignment="1">
      <alignment vertical="center"/>
    </xf>
    <xf numFmtId="176" fontId="10" fillId="0" borderId="0" xfId="20" applyNumberFormat="1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vertical="center"/>
    </xf>
    <xf numFmtId="176" fontId="10" fillId="0" borderId="0" xfId="21" applyNumberFormat="1" applyFont="1" applyAlignment="1">
      <alignment vertical="center"/>
    </xf>
    <xf numFmtId="0" fontId="10" fillId="0" borderId="0" xfId="21" applyFont="1" applyAlignment="1">
      <alignment vertical="center"/>
    </xf>
    <xf numFmtId="0" fontId="6" fillId="0" borderId="0" xfId="21" applyFont="1" applyAlignment="1">
      <alignment vertical="center"/>
    </xf>
    <xf numFmtId="176" fontId="10" fillId="0" borderId="0" xfId="12" applyNumberFormat="1" applyFont="1" applyAlignment="1">
      <alignment vertical="center"/>
    </xf>
    <xf numFmtId="0" fontId="10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176" fontId="10" fillId="0" borderId="0" xfId="8" applyNumberFormat="1" applyFont="1" applyAlignment="1">
      <alignment vertical="center"/>
    </xf>
    <xf numFmtId="176" fontId="10" fillId="0" borderId="0" xfId="13" applyNumberFormat="1" applyFont="1" applyAlignment="1">
      <alignment vertical="center"/>
    </xf>
    <xf numFmtId="0" fontId="10" fillId="0" borderId="0" xfId="13" applyFont="1" applyAlignment="1">
      <alignment vertical="center"/>
    </xf>
    <xf numFmtId="0" fontId="6" fillId="0" borderId="0" xfId="13" applyFont="1" applyAlignment="1">
      <alignment vertical="center"/>
    </xf>
    <xf numFmtId="176" fontId="10" fillId="0" borderId="0" xfId="7" applyNumberFormat="1" applyFont="1" applyAlignment="1">
      <alignment vertical="center"/>
    </xf>
    <xf numFmtId="0" fontId="16" fillId="0" borderId="0" xfId="1" applyFont="1" applyFill="1" applyAlignment="1">
      <alignment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:Y278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G2" sqref="G2"/>
    </sheetView>
  </sheetViews>
  <sheetFormatPr defaultRowHeight="11.25"/>
  <cols>
    <col min="1" max="1" width="3.75" style="18" customWidth="1"/>
    <col min="2" max="2" width="14.25" style="2" customWidth="1"/>
    <col min="3" max="18" width="7.625" style="18" customWidth="1"/>
    <col min="19" max="21" width="5.25" style="18" customWidth="1"/>
    <col min="22" max="23" width="3.5" style="18" customWidth="1"/>
    <col min="24" max="25" width="5.25" style="18" customWidth="1"/>
    <col min="26" max="256" width="9" style="18"/>
    <col min="257" max="257" width="3.75" style="18" customWidth="1"/>
    <col min="258" max="258" width="14.25" style="18" customWidth="1"/>
    <col min="259" max="274" width="7.625" style="18" customWidth="1"/>
    <col min="275" max="277" width="5.25" style="18" customWidth="1"/>
    <col min="278" max="279" width="3.5" style="18" customWidth="1"/>
    <col min="280" max="281" width="5.25" style="18" customWidth="1"/>
    <col min="282" max="512" width="9" style="18"/>
    <col min="513" max="513" width="3.75" style="18" customWidth="1"/>
    <col min="514" max="514" width="14.25" style="18" customWidth="1"/>
    <col min="515" max="530" width="7.625" style="18" customWidth="1"/>
    <col min="531" max="533" width="5.25" style="18" customWidth="1"/>
    <col min="534" max="535" width="3.5" style="18" customWidth="1"/>
    <col min="536" max="537" width="5.25" style="18" customWidth="1"/>
    <col min="538" max="768" width="9" style="18"/>
    <col min="769" max="769" width="3.75" style="18" customWidth="1"/>
    <col min="770" max="770" width="14.25" style="18" customWidth="1"/>
    <col min="771" max="786" width="7.625" style="18" customWidth="1"/>
    <col min="787" max="789" width="5.25" style="18" customWidth="1"/>
    <col min="790" max="791" width="3.5" style="18" customWidth="1"/>
    <col min="792" max="793" width="5.25" style="18" customWidth="1"/>
    <col min="794" max="1024" width="9" style="18"/>
    <col min="1025" max="1025" width="3.75" style="18" customWidth="1"/>
    <col min="1026" max="1026" width="14.25" style="18" customWidth="1"/>
    <col min="1027" max="1042" width="7.625" style="18" customWidth="1"/>
    <col min="1043" max="1045" width="5.25" style="18" customWidth="1"/>
    <col min="1046" max="1047" width="3.5" style="18" customWidth="1"/>
    <col min="1048" max="1049" width="5.25" style="18" customWidth="1"/>
    <col min="1050" max="1280" width="9" style="18"/>
    <col min="1281" max="1281" width="3.75" style="18" customWidth="1"/>
    <col min="1282" max="1282" width="14.25" style="18" customWidth="1"/>
    <col min="1283" max="1298" width="7.625" style="18" customWidth="1"/>
    <col min="1299" max="1301" width="5.25" style="18" customWidth="1"/>
    <col min="1302" max="1303" width="3.5" style="18" customWidth="1"/>
    <col min="1304" max="1305" width="5.25" style="18" customWidth="1"/>
    <col min="1306" max="1536" width="9" style="18"/>
    <col min="1537" max="1537" width="3.75" style="18" customWidth="1"/>
    <col min="1538" max="1538" width="14.25" style="18" customWidth="1"/>
    <col min="1539" max="1554" width="7.625" style="18" customWidth="1"/>
    <col min="1555" max="1557" width="5.25" style="18" customWidth="1"/>
    <col min="1558" max="1559" width="3.5" style="18" customWidth="1"/>
    <col min="1560" max="1561" width="5.25" style="18" customWidth="1"/>
    <col min="1562" max="1792" width="9" style="18"/>
    <col min="1793" max="1793" width="3.75" style="18" customWidth="1"/>
    <col min="1794" max="1794" width="14.25" style="18" customWidth="1"/>
    <col min="1795" max="1810" width="7.625" style="18" customWidth="1"/>
    <col min="1811" max="1813" width="5.25" style="18" customWidth="1"/>
    <col min="1814" max="1815" width="3.5" style="18" customWidth="1"/>
    <col min="1816" max="1817" width="5.25" style="18" customWidth="1"/>
    <col min="1818" max="2048" width="9" style="18"/>
    <col min="2049" max="2049" width="3.75" style="18" customWidth="1"/>
    <col min="2050" max="2050" width="14.25" style="18" customWidth="1"/>
    <col min="2051" max="2066" width="7.625" style="18" customWidth="1"/>
    <col min="2067" max="2069" width="5.25" style="18" customWidth="1"/>
    <col min="2070" max="2071" width="3.5" style="18" customWidth="1"/>
    <col min="2072" max="2073" width="5.25" style="18" customWidth="1"/>
    <col min="2074" max="2304" width="9" style="18"/>
    <col min="2305" max="2305" width="3.75" style="18" customWidth="1"/>
    <col min="2306" max="2306" width="14.25" style="18" customWidth="1"/>
    <col min="2307" max="2322" width="7.625" style="18" customWidth="1"/>
    <col min="2323" max="2325" width="5.25" style="18" customWidth="1"/>
    <col min="2326" max="2327" width="3.5" style="18" customWidth="1"/>
    <col min="2328" max="2329" width="5.25" style="18" customWidth="1"/>
    <col min="2330" max="2560" width="9" style="18"/>
    <col min="2561" max="2561" width="3.75" style="18" customWidth="1"/>
    <col min="2562" max="2562" width="14.25" style="18" customWidth="1"/>
    <col min="2563" max="2578" width="7.625" style="18" customWidth="1"/>
    <col min="2579" max="2581" width="5.25" style="18" customWidth="1"/>
    <col min="2582" max="2583" width="3.5" style="18" customWidth="1"/>
    <col min="2584" max="2585" width="5.25" style="18" customWidth="1"/>
    <col min="2586" max="2816" width="9" style="18"/>
    <col min="2817" max="2817" width="3.75" style="18" customWidth="1"/>
    <col min="2818" max="2818" width="14.25" style="18" customWidth="1"/>
    <col min="2819" max="2834" width="7.625" style="18" customWidth="1"/>
    <col min="2835" max="2837" width="5.25" style="18" customWidth="1"/>
    <col min="2838" max="2839" width="3.5" style="18" customWidth="1"/>
    <col min="2840" max="2841" width="5.25" style="18" customWidth="1"/>
    <col min="2842" max="3072" width="9" style="18"/>
    <col min="3073" max="3073" width="3.75" style="18" customWidth="1"/>
    <col min="3074" max="3074" width="14.25" style="18" customWidth="1"/>
    <col min="3075" max="3090" width="7.625" style="18" customWidth="1"/>
    <col min="3091" max="3093" width="5.25" style="18" customWidth="1"/>
    <col min="3094" max="3095" width="3.5" style="18" customWidth="1"/>
    <col min="3096" max="3097" width="5.25" style="18" customWidth="1"/>
    <col min="3098" max="3328" width="9" style="18"/>
    <col min="3329" max="3329" width="3.75" style="18" customWidth="1"/>
    <col min="3330" max="3330" width="14.25" style="18" customWidth="1"/>
    <col min="3331" max="3346" width="7.625" style="18" customWidth="1"/>
    <col min="3347" max="3349" width="5.25" style="18" customWidth="1"/>
    <col min="3350" max="3351" width="3.5" style="18" customWidth="1"/>
    <col min="3352" max="3353" width="5.25" style="18" customWidth="1"/>
    <col min="3354" max="3584" width="9" style="18"/>
    <col min="3585" max="3585" width="3.75" style="18" customWidth="1"/>
    <col min="3586" max="3586" width="14.25" style="18" customWidth="1"/>
    <col min="3587" max="3602" width="7.625" style="18" customWidth="1"/>
    <col min="3603" max="3605" width="5.25" style="18" customWidth="1"/>
    <col min="3606" max="3607" width="3.5" style="18" customWidth="1"/>
    <col min="3608" max="3609" width="5.25" style="18" customWidth="1"/>
    <col min="3610" max="3840" width="9" style="18"/>
    <col min="3841" max="3841" width="3.75" style="18" customWidth="1"/>
    <col min="3842" max="3842" width="14.25" style="18" customWidth="1"/>
    <col min="3843" max="3858" width="7.625" style="18" customWidth="1"/>
    <col min="3859" max="3861" width="5.25" style="18" customWidth="1"/>
    <col min="3862" max="3863" width="3.5" style="18" customWidth="1"/>
    <col min="3864" max="3865" width="5.25" style="18" customWidth="1"/>
    <col min="3866" max="4096" width="9" style="18"/>
    <col min="4097" max="4097" width="3.75" style="18" customWidth="1"/>
    <col min="4098" max="4098" width="14.25" style="18" customWidth="1"/>
    <col min="4099" max="4114" width="7.625" style="18" customWidth="1"/>
    <col min="4115" max="4117" width="5.25" style="18" customWidth="1"/>
    <col min="4118" max="4119" width="3.5" style="18" customWidth="1"/>
    <col min="4120" max="4121" width="5.25" style="18" customWidth="1"/>
    <col min="4122" max="4352" width="9" style="18"/>
    <col min="4353" max="4353" width="3.75" style="18" customWidth="1"/>
    <col min="4354" max="4354" width="14.25" style="18" customWidth="1"/>
    <col min="4355" max="4370" width="7.625" style="18" customWidth="1"/>
    <col min="4371" max="4373" width="5.25" style="18" customWidth="1"/>
    <col min="4374" max="4375" width="3.5" style="18" customWidth="1"/>
    <col min="4376" max="4377" width="5.25" style="18" customWidth="1"/>
    <col min="4378" max="4608" width="9" style="18"/>
    <col min="4609" max="4609" width="3.75" style="18" customWidth="1"/>
    <col min="4610" max="4610" width="14.25" style="18" customWidth="1"/>
    <col min="4611" max="4626" width="7.625" style="18" customWidth="1"/>
    <col min="4627" max="4629" width="5.25" style="18" customWidth="1"/>
    <col min="4630" max="4631" width="3.5" style="18" customWidth="1"/>
    <col min="4632" max="4633" width="5.25" style="18" customWidth="1"/>
    <col min="4634" max="4864" width="9" style="18"/>
    <col min="4865" max="4865" width="3.75" style="18" customWidth="1"/>
    <col min="4866" max="4866" width="14.25" style="18" customWidth="1"/>
    <col min="4867" max="4882" width="7.625" style="18" customWidth="1"/>
    <col min="4883" max="4885" width="5.25" style="18" customWidth="1"/>
    <col min="4886" max="4887" width="3.5" style="18" customWidth="1"/>
    <col min="4888" max="4889" width="5.25" style="18" customWidth="1"/>
    <col min="4890" max="5120" width="9" style="18"/>
    <col min="5121" max="5121" width="3.75" style="18" customWidth="1"/>
    <col min="5122" max="5122" width="14.25" style="18" customWidth="1"/>
    <col min="5123" max="5138" width="7.625" style="18" customWidth="1"/>
    <col min="5139" max="5141" width="5.25" style="18" customWidth="1"/>
    <col min="5142" max="5143" width="3.5" style="18" customWidth="1"/>
    <col min="5144" max="5145" width="5.25" style="18" customWidth="1"/>
    <col min="5146" max="5376" width="9" style="18"/>
    <col min="5377" max="5377" width="3.75" style="18" customWidth="1"/>
    <col min="5378" max="5378" width="14.25" style="18" customWidth="1"/>
    <col min="5379" max="5394" width="7.625" style="18" customWidth="1"/>
    <col min="5395" max="5397" width="5.25" style="18" customWidth="1"/>
    <col min="5398" max="5399" width="3.5" style="18" customWidth="1"/>
    <col min="5400" max="5401" width="5.25" style="18" customWidth="1"/>
    <col min="5402" max="5632" width="9" style="18"/>
    <col min="5633" max="5633" width="3.75" style="18" customWidth="1"/>
    <col min="5634" max="5634" width="14.25" style="18" customWidth="1"/>
    <col min="5635" max="5650" width="7.625" style="18" customWidth="1"/>
    <col min="5651" max="5653" width="5.25" style="18" customWidth="1"/>
    <col min="5654" max="5655" width="3.5" style="18" customWidth="1"/>
    <col min="5656" max="5657" width="5.25" style="18" customWidth="1"/>
    <col min="5658" max="5888" width="9" style="18"/>
    <col min="5889" max="5889" width="3.75" style="18" customWidth="1"/>
    <col min="5890" max="5890" width="14.25" style="18" customWidth="1"/>
    <col min="5891" max="5906" width="7.625" style="18" customWidth="1"/>
    <col min="5907" max="5909" width="5.25" style="18" customWidth="1"/>
    <col min="5910" max="5911" width="3.5" style="18" customWidth="1"/>
    <col min="5912" max="5913" width="5.25" style="18" customWidth="1"/>
    <col min="5914" max="6144" width="9" style="18"/>
    <col min="6145" max="6145" width="3.75" style="18" customWidth="1"/>
    <col min="6146" max="6146" width="14.25" style="18" customWidth="1"/>
    <col min="6147" max="6162" width="7.625" style="18" customWidth="1"/>
    <col min="6163" max="6165" width="5.25" style="18" customWidth="1"/>
    <col min="6166" max="6167" width="3.5" style="18" customWidth="1"/>
    <col min="6168" max="6169" width="5.25" style="18" customWidth="1"/>
    <col min="6170" max="6400" width="9" style="18"/>
    <col min="6401" max="6401" width="3.75" style="18" customWidth="1"/>
    <col min="6402" max="6402" width="14.25" style="18" customWidth="1"/>
    <col min="6403" max="6418" width="7.625" style="18" customWidth="1"/>
    <col min="6419" max="6421" width="5.25" style="18" customWidth="1"/>
    <col min="6422" max="6423" width="3.5" style="18" customWidth="1"/>
    <col min="6424" max="6425" width="5.25" style="18" customWidth="1"/>
    <col min="6426" max="6656" width="9" style="18"/>
    <col min="6657" max="6657" width="3.75" style="18" customWidth="1"/>
    <col min="6658" max="6658" width="14.25" style="18" customWidth="1"/>
    <col min="6659" max="6674" width="7.625" style="18" customWidth="1"/>
    <col min="6675" max="6677" width="5.25" style="18" customWidth="1"/>
    <col min="6678" max="6679" width="3.5" style="18" customWidth="1"/>
    <col min="6680" max="6681" width="5.25" style="18" customWidth="1"/>
    <col min="6682" max="6912" width="9" style="18"/>
    <col min="6913" max="6913" width="3.75" style="18" customWidth="1"/>
    <col min="6914" max="6914" width="14.25" style="18" customWidth="1"/>
    <col min="6915" max="6930" width="7.625" style="18" customWidth="1"/>
    <col min="6931" max="6933" width="5.25" style="18" customWidth="1"/>
    <col min="6934" max="6935" width="3.5" style="18" customWidth="1"/>
    <col min="6936" max="6937" width="5.25" style="18" customWidth="1"/>
    <col min="6938" max="7168" width="9" style="18"/>
    <col min="7169" max="7169" width="3.75" style="18" customWidth="1"/>
    <col min="7170" max="7170" width="14.25" style="18" customWidth="1"/>
    <col min="7171" max="7186" width="7.625" style="18" customWidth="1"/>
    <col min="7187" max="7189" width="5.25" style="18" customWidth="1"/>
    <col min="7190" max="7191" width="3.5" style="18" customWidth="1"/>
    <col min="7192" max="7193" width="5.25" style="18" customWidth="1"/>
    <col min="7194" max="7424" width="9" style="18"/>
    <col min="7425" max="7425" width="3.75" style="18" customWidth="1"/>
    <col min="7426" max="7426" width="14.25" style="18" customWidth="1"/>
    <col min="7427" max="7442" width="7.625" style="18" customWidth="1"/>
    <col min="7443" max="7445" width="5.25" style="18" customWidth="1"/>
    <col min="7446" max="7447" width="3.5" style="18" customWidth="1"/>
    <col min="7448" max="7449" width="5.25" style="18" customWidth="1"/>
    <col min="7450" max="7680" width="9" style="18"/>
    <col min="7681" max="7681" width="3.75" style="18" customWidth="1"/>
    <col min="7682" max="7682" width="14.25" style="18" customWidth="1"/>
    <col min="7683" max="7698" width="7.625" style="18" customWidth="1"/>
    <col min="7699" max="7701" width="5.25" style="18" customWidth="1"/>
    <col min="7702" max="7703" width="3.5" style="18" customWidth="1"/>
    <col min="7704" max="7705" width="5.25" style="18" customWidth="1"/>
    <col min="7706" max="7936" width="9" style="18"/>
    <col min="7937" max="7937" width="3.75" style="18" customWidth="1"/>
    <col min="7938" max="7938" width="14.25" style="18" customWidth="1"/>
    <col min="7939" max="7954" width="7.625" style="18" customWidth="1"/>
    <col min="7955" max="7957" width="5.25" style="18" customWidth="1"/>
    <col min="7958" max="7959" width="3.5" style="18" customWidth="1"/>
    <col min="7960" max="7961" width="5.25" style="18" customWidth="1"/>
    <col min="7962" max="8192" width="9" style="18"/>
    <col min="8193" max="8193" width="3.75" style="18" customWidth="1"/>
    <col min="8194" max="8194" width="14.25" style="18" customWidth="1"/>
    <col min="8195" max="8210" width="7.625" style="18" customWidth="1"/>
    <col min="8211" max="8213" width="5.25" style="18" customWidth="1"/>
    <col min="8214" max="8215" width="3.5" style="18" customWidth="1"/>
    <col min="8216" max="8217" width="5.25" style="18" customWidth="1"/>
    <col min="8218" max="8448" width="9" style="18"/>
    <col min="8449" max="8449" width="3.75" style="18" customWidth="1"/>
    <col min="8450" max="8450" width="14.25" style="18" customWidth="1"/>
    <col min="8451" max="8466" width="7.625" style="18" customWidth="1"/>
    <col min="8467" max="8469" width="5.25" style="18" customWidth="1"/>
    <col min="8470" max="8471" width="3.5" style="18" customWidth="1"/>
    <col min="8472" max="8473" width="5.25" style="18" customWidth="1"/>
    <col min="8474" max="8704" width="9" style="18"/>
    <col min="8705" max="8705" width="3.75" style="18" customWidth="1"/>
    <col min="8706" max="8706" width="14.25" style="18" customWidth="1"/>
    <col min="8707" max="8722" width="7.625" style="18" customWidth="1"/>
    <col min="8723" max="8725" width="5.25" style="18" customWidth="1"/>
    <col min="8726" max="8727" width="3.5" style="18" customWidth="1"/>
    <col min="8728" max="8729" width="5.25" style="18" customWidth="1"/>
    <col min="8730" max="8960" width="9" style="18"/>
    <col min="8961" max="8961" width="3.75" style="18" customWidth="1"/>
    <col min="8962" max="8962" width="14.25" style="18" customWidth="1"/>
    <col min="8963" max="8978" width="7.625" style="18" customWidth="1"/>
    <col min="8979" max="8981" width="5.25" style="18" customWidth="1"/>
    <col min="8982" max="8983" width="3.5" style="18" customWidth="1"/>
    <col min="8984" max="8985" width="5.25" style="18" customWidth="1"/>
    <col min="8986" max="9216" width="9" style="18"/>
    <col min="9217" max="9217" width="3.75" style="18" customWidth="1"/>
    <col min="9218" max="9218" width="14.25" style="18" customWidth="1"/>
    <col min="9219" max="9234" width="7.625" style="18" customWidth="1"/>
    <col min="9235" max="9237" width="5.25" style="18" customWidth="1"/>
    <col min="9238" max="9239" width="3.5" style="18" customWidth="1"/>
    <col min="9240" max="9241" width="5.25" style="18" customWidth="1"/>
    <col min="9242" max="9472" width="9" style="18"/>
    <col min="9473" max="9473" width="3.75" style="18" customWidth="1"/>
    <col min="9474" max="9474" width="14.25" style="18" customWidth="1"/>
    <col min="9475" max="9490" width="7.625" style="18" customWidth="1"/>
    <col min="9491" max="9493" width="5.25" style="18" customWidth="1"/>
    <col min="9494" max="9495" width="3.5" style="18" customWidth="1"/>
    <col min="9496" max="9497" width="5.25" style="18" customWidth="1"/>
    <col min="9498" max="9728" width="9" style="18"/>
    <col min="9729" max="9729" width="3.75" style="18" customWidth="1"/>
    <col min="9730" max="9730" width="14.25" style="18" customWidth="1"/>
    <col min="9731" max="9746" width="7.625" style="18" customWidth="1"/>
    <col min="9747" max="9749" width="5.25" style="18" customWidth="1"/>
    <col min="9750" max="9751" width="3.5" style="18" customWidth="1"/>
    <col min="9752" max="9753" width="5.25" style="18" customWidth="1"/>
    <col min="9754" max="9984" width="9" style="18"/>
    <col min="9985" max="9985" width="3.75" style="18" customWidth="1"/>
    <col min="9986" max="9986" width="14.25" style="18" customWidth="1"/>
    <col min="9987" max="10002" width="7.625" style="18" customWidth="1"/>
    <col min="10003" max="10005" width="5.25" style="18" customWidth="1"/>
    <col min="10006" max="10007" width="3.5" style="18" customWidth="1"/>
    <col min="10008" max="10009" width="5.25" style="18" customWidth="1"/>
    <col min="10010" max="10240" width="9" style="18"/>
    <col min="10241" max="10241" width="3.75" style="18" customWidth="1"/>
    <col min="10242" max="10242" width="14.25" style="18" customWidth="1"/>
    <col min="10243" max="10258" width="7.625" style="18" customWidth="1"/>
    <col min="10259" max="10261" width="5.25" style="18" customWidth="1"/>
    <col min="10262" max="10263" width="3.5" style="18" customWidth="1"/>
    <col min="10264" max="10265" width="5.25" style="18" customWidth="1"/>
    <col min="10266" max="10496" width="9" style="18"/>
    <col min="10497" max="10497" width="3.75" style="18" customWidth="1"/>
    <col min="10498" max="10498" width="14.25" style="18" customWidth="1"/>
    <col min="10499" max="10514" width="7.625" style="18" customWidth="1"/>
    <col min="10515" max="10517" width="5.25" style="18" customWidth="1"/>
    <col min="10518" max="10519" width="3.5" style="18" customWidth="1"/>
    <col min="10520" max="10521" width="5.25" style="18" customWidth="1"/>
    <col min="10522" max="10752" width="9" style="18"/>
    <col min="10753" max="10753" width="3.75" style="18" customWidth="1"/>
    <col min="10754" max="10754" width="14.25" style="18" customWidth="1"/>
    <col min="10755" max="10770" width="7.625" style="18" customWidth="1"/>
    <col min="10771" max="10773" width="5.25" style="18" customWidth="1"/>
    <col min="10774" max="10775" width="3.5" style="18" customWidth="1"/>
    <col min="10776" max="10777" width="5.25" style="18" customWidth="1"/>
    <col min="10778" max="11008" width="9" style="18"/>
    <col min="11009" max="11009" width="3.75" style="18" customWidth="1"/>
    <col min="11010" max="11010" width="14.25" style="18" customWidth="1"/>
    <col min="11011" max="11026" width="7.625" style="18" customWidth="1"/>
    <col min="11027" max="11029" width="5.25" style="18" customWidth="1"/>
    <col min="11030" max="11031" width="3.5" style="18" customWidth="1"/>
    <col min="11032" max="11033" width="5.25" style="18" customWidth="1"/>
    <col min="11034" max="11264" width="9" style="18"/>
    <col min="11265" max="11265" width="3.75" style="18" customWidth="1"/>
    <col min="11266" max="11266" width="14.25" style="18" customWidth="1"/>
    <col min="11267" max="11282" width="7.625" style="18" customWidth="1"/>
    <col min="11283" max="11285" width="5.25" style="18" customWidth="1"/>
    <col min="11286" max="11287" width="3.5" style="18" customWidth="1"/>
    <col min="11288" max="11289" width="5.25" style="18" customWidth="1"/>
    <col min="11290" max="11520" width="9" style="18"/>
    <col min="11521" max="11521" width="3.75" style="18" customWidth="1"/>
    <col min="11522" max="11522" width="14.25" style="18" customWidth="1"/>
    <col min="11523" max="11538" width="7.625" style="18" customWidth="1"/>
    <col min="11539" max="11541" width="5.25" style="18" customWidth="1"/>
    <col min="11542" max="11543" width="3.5" style="18" customWidth="1"/>
    <col min="11544" max="11545" width="5.25" style="18" customWidth="1"/>
    <col min="11546" max="11776" width="9" style="18"/>
    <col min="11777" max="11777" width="3.75" style="18" customWidth="1"/>
    <col min="11778" max="11778" width="14.25" style="18" customWidth="1"/>
    <col min="11779" max="11794" width="7.625" style="18" customWidth="1"/>
    <col min="11795" max="11797" width="5.25" style="18" customWidth="1"/>
    <col min="11798" max="11799" width="3.5" style="18" customWidth="1"/>
    <col min="11800" max="11801" width="5.25" style="18" customWidth="1"/>
    <col min="11802" max="12032" width="9" style="18"/>
    <col min="12033" max="12033" width="3.75" style="18" customWidth="1"/>
    <col min="12034" max="12034" width="14.25" style="18" customWidth="1"/>
    <col min="12035" max="12050" width="7.625" style="18" customWidth="1"/>
    <col min="12051" max="12053" width="5.25" style="18" customWidth="1"/>
    <col min="12054" max="12055" width="3.5" style="18" customWidth="1"/>
    <col min="12056" max="12057" width="5.25" style="18" customWidth="1"/>
    <col min="12058" max="12288" width="9" style="18"/>
    <col min="12289" max="12289" width="3.75" style="18" customWidth="1"/>
    <col min="12290" max="12290" width="14.25" style="18" customWidth="1"/>
    <col min="12291" max="12306" width="7.625" style="18" customWidth="1"/>
    <col min="12307" max="12309" width="5.25" style="18" customWidth="1"/>
    <col min="12310" max="12311" width="3.5" style="18" customWidth="1"/>
    <col min="12312" max="12313" width="5.25" style="18" customWidth="1"/>
    <col min="12314" max="12544" width="9" style="18"/>
    <col min="12545" max="12545" width="3.75" style="18" customWidth="1"/>
    <col min="12546" max="12546" width="14.25" style="18" customWidth="1"/>
    <col min="12547" max="12562" width="7.625" style="18" customWidth="1"/>
    <col min="12563" max="12565" width="5.25" style="18" customWidth="1"/>
    <col min="12566" max="12567" width="3.5" style="18" customWidth="1"/>
    <col min="12568" max="12569" width="5.25" style="18" customWidth="1"/>
    <col min="12570" max="12800" width="9" style="18"/>
    <col min="12801" max="12801" width="3.75" style="18" customWidth="1"/>
    <col min="12802" max="12802" width="14.25" style="18" customWidth="1"/>
    <col min="12803" max="12818" width="7.625" style="18" customWidth="1"/>
    <col min="12819" max="12821" width="5.25" style="18" customWidth="1"/>
    <col min="12822" max="12823" width="3.5" style="18" customWidth="1"/>
    <col min="12824" max="12825" width="5.25" style="18" customWidth="1"/>
    <col min="12826" max="13056" width="9" style="18"/>
    <col min="13057" max="13057" width="3.75" style="18" customWidth="1"/>
    <col min="13058" max="13058" width="14.25" style="18" customWidth="1"/>
    <col min="13059" max="13074" width="7.625" style="18" customWidth="1"/>
    <col min="13075" max="13077" width="5.25" style="18" customWidth="1"/>
    <col min="13078" max="13079" width="3.5" style="18" customWidth="1"/>
    <col min="13080" max="13081" width="5.25" style="18" customWidth="1"/>
    <col min="13082" max="13312" width="9" style="18"/>
    <col min="13313" max="13313" width="3.75" style="18" customWidth="1"/>
    <col min="13314" max="13314" width="14.25" style="18" customWidth="1"/>
    <col min="13315" max="13330" width="7.625" style="18" customWidth="1"/>
    <col min="13331" max="13333" width="5.25" style="18" customWidth="1"/>
    <col min="13334" max="13335" width="3.5" style="18" customWidth="1"/>
    <col min="13336" max="13337" width="5.25" style="18" customWidth="1"/>
    <col min="13338" max="13568" width="9" style="18"/>
    <col min="13569" max="13569" width="3.75" style="18" customWidth="1"/>
    <col min="13570" max="13570" width="14.25" style="18" customWidth="1"/>
    <col min="13571" max="13586" width="7.625" style="18" customWidth="1"/>
    <col min="13587" max="13589" width="5.25" style="18" customWidth="1"/>
    <col min="13590" max="13591" width="3.5" style="18" customWidth="1"/>
    <col min="13592" max="13593" width="5.25" style="18" customWidth="1"/>
    <col min="13594" max="13824" width="9" style="18"/>
    <col min="13825" max="13825" width="3.75" style="18" customWidth="1"/>
    <col min="13826" max="13826" width="14.25" style="18" customWidth="1"/>
    <col min="13827" max="13842" width="7.625" style="18" customWidth="1"/>
    <col min="13843" max="13845" width="5.25" style="18" customWidth="1"/>
    <col min="13846" max="13847" width="3.5" style="18" customWidth="1"/>
    <col min="13848" max="13849" width="5.25" style="18" customWidth="1"/>
    <col min="13850" max="14080" width="9" style="18"/>
    <col min="14081" max="14081" width="3.75" style="18" customWidth="1"/>
    <col min="14082" max="14082" width="14.25" style="18" customWidth="1"/>
    <col min="14083" max="14098" width="7.625" style="18" customWidth="1"/>
    <col min="14099" max="14101" width="5.25" style="18" customWidth="1"/>
    <col min="14102" max="14103" width="3.5" style="18" customWidth="1"/>
    <col min="14104" max="14105" width="5.25" style="18" customWidth="1"/>
    <col min="14106" max="14336" width="9" style="18"/>
    <col min="14337" max="14337" width="3.75" style="18" customWidth="1"/>
    <col min="14338" max="14338" width="14.25" style="18" customWidth="1"/>
    <col min="14339" max="14354" width="7.625" style="18" customWidth="1"/>
    <col min="14355" max="14357" width="5.25" style="18" customWidth="1"/>
    <col min="14358" max="14359" width="3.5" style="18" customWidth="1"/>
    <col min="14360" max="14361" width="5.25" style="18" customWidth="1"/>
    <col min="14362" max="14592" width="9" style="18"/>
    <col min="14593" max="14593" width="3.75" style="18" customWidth="1"/>
    <col min="14594" max="14594" width="14.25" style="18" customWidth="1"/>
    <col min="14595" max="14610" width="7.625" style="18" customWidth="1"/>
    <col min="14611" max="14613" width="5.25" style="18" customWidth="1"/>
    <col min="14614" max="14615" width="3.5" style="18" customWidth="1"/>
    <col min="14616" max="14617" width="5.25" style="18" customWidth="1"/>
    <col min="14618" max="14848" width="9" style="18"/>
    <col min="14849" max="14849" width="3.75" style="18" customWidth="1"/>
    <col min="14850" max="14850" width="14.25" style="18" customWidth="1"/>
    <col min="14851" max="14866" width="7.625" style="18" customWidth="1"/>
    <col min="14867" max="14869" width="5.25" style="18" customWidth="1"/>
    <col min="14870" max="14871" width="3.5" style="18" customWidth="1"/>
    <col min="14872" max="14873" width="5.25" style="18" customWidth="1"/>
    <col min="14874" max="15104" width="9" style="18"/>
    <col min="15105" max="15105" width="3.75" style="18" customWidth="1"/>
    <col min="15106" max="15106" width="14.25" style="18" customWidth="1"/>
    <col min="15107" max="15122" width="7.625" style="18" customWidth="1"/>
    <col min="15123" max="15125" width="5.25" style="18" customWidth="1"/>
    <col min="15126" max="15127" width="3.5" style="18" customWidth="1"/>
    <col min="15128" max="15129" width="5.25" style="18" customWidth="1"/>
    <col min="15130" max="15360" width="9" style="18"/>
    <col min="15361" max="15361" width="3.75" style="18" customWidth="1"/>
    <col min="15362" max="15362" width="14.25" style="18" customWidth="1"/>
    <col min="15363" max="15378" width="7.625" style="18" customWidth="1"/>
    <col min="15379" max="15381" width="5.25" style="18" customWidth="1"/>
    <col min="15382" max="15383" width="3.5" style="18" customWidth="1"/>
    <col min="15384" max="15385" width="5.25" style="18" customWidth="1"/>
    <col min="15386" max="15616" width="9" style="18"/>
    <col min="15617" max="15617" width="3.75" style="18" customWidth="1"/>
    <col min="15618" max="15618" width="14.25" style="18" customWidth="1"/>
    <col min="15619" max="15634" width="7.625" style="18" customWidth="1"/>
    <col min="15635" max="15637" width="5.25" style="18" customWidth="1"/>
    <col min="15638" max="15639" width="3.5" style="18" customWidth="1"/>
    <col min="15640" max="15641" width="5.25" style="18" customWidth="1"/>
    <col min="15642" max="15872" width="9" style="18"/>
    <col min="15873" max="15873" width="3.75" style="18" customWidth="1"/>
    <col min="15874" max="15874" width="14.25" style="18" customWidth="1"/>
    <col min="15875" max="15890" width="7.625" style="18" customWidth="1"/>
    <col min="15891" max="15893" width="5.25" style="18" customWidth="1"/>
    <col min="15894" max="15895" width="3.5" style="18" customWidth="1"/>
    <col min="15896" max="15897" width="5.25" style="18" customWidth="1"/>
    <col min="15898" max="16128" width="9" style="18"/>
    <col min="16129" max="16129" width="3.75" style="18" customWidth="1"/>
    <col min="16130" max="16130" width="14.25" style="18" customWidth="1"/>
    <col min="16131" max="16146" width="7.625" style="18" customWidth="1"/>
    <col min="16147" max="16149" width="5.25" style="18" customWidth="1"/>
    <col min="16150" max="16151" width="3.5" style="18" customWidth="1"/>
    <col min="16152" max="16153" width="5.25" style="18" customWidth="1"/>
    <col min="16154" max="16384" width="9" style="18"/>
  </cols>
  <sheetData>
    <row r="1" spans="1:22" ht="14.25">
      <c r="A1" s="44"/>
      <c r="B1" s="1" t="s">
        <v>143</v>
      </c>
      <c r="I1" s="61"/>
    </row>
    <row r="2" spans="1:22" ht="4.5" customHeight="1"/>
    <row r="3" spans="1:22" s="2" customFormat="1" ht="15" customHeight="1">
      <c r="B3" s="3"/>
      <c r="C3" s="4" t="s">
        <v>0</v>
      </c>
      <c r="D3" s="4"/>
      <c r="E3" s="5"/>
      <c r="F3" s="45" t="s">
        <v>1</v>
      </c>
      <c r="G3" s="6" t="s">
        <v>42</v>
      </c>
      <c r="H3" s="4"/>
      <c r="I3" s="5"/>
      <c r="J3" s="6" t="s">
        <v>43</v>
      </c>
      <c r="K3" s="4"/>
      <c r="L3" s="5"/>
      <c r="M3" s="6" t="s">
        <v>44</v>
      </c>
      <c r="N3" s="4"/>
      <c r="O3" s="5"/>
      <c r="P3" s="6" t="s">
        <v>45</v>
      </c>
      <c r="Q3" s="4"/>
      <c r="R3" s="4"/>
    </row>
    <row r="4" spans="1:22" s="2" customFormat="1" ht="10.5" customHeight="1">
      <c r="B4" s="7" t="s">
        <v>2</v>
      </c>
      <c r="C4" s="46"/>
      <c r="D4" s="9"/>
      <c r="E4" s="9"/>
      <c r="F4" s="8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1"/>
    </row>
    <row r="5" spans="1:22" s="2" customFormat="1" ht="15.75" customHeight="1">
      <c r="B5" s="10"/>
      <c r="C5" s="11" t="s">
        <v>4</v>
      </c>
      <c r="D5" s="12" t="s">
        <v>5</v>
      </c>
      <c r="E5" s="12" t="s">
        <v>6</v>
      </c>
      <c r="F5" s="13" t="s">
        <v>7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12" t="s">
        <v>4</v>
      </c>
      <c r="N5" s="12" t="s">
        <v>5</v>
      </c>
      <c r="O5" s="12" t="s">
        <v>6</v>
      </c>
      <c r="P5" s="12" t="s">
        <v>4</v>
      </c>
      <c r="Q5" s="12" t="s">
        <v>5</v>
      </c>
      <c r="R5" s="22" t="s">
        <v>6</v>
      </c>
    </row>
    <row r="6" spans="1:22" s="2" customFormat="1" ht="15.75" customHeight="1">
      <c r="B6" s="47" t="s">
        <v>67</v>
      </c>
      <c r="C6" s="62">
        <f>SUM(C7:C10)</f>
        <v>3115</v>
      </c>
      <c r="D6" s="63">
        <f>SUM(D7:D10)</f>
        <v>1775</v>
      </c>
      <c r="E6" s="63">
        <f>SUM(E7:E10)</f>
        <v>1340</v>
      </c>
      <c r="F6" s="63">
        <f t="shared" ref="F6:R6" si="0">SUM(F7:F10)</f>
        <v>1555</v>
      </c>
      <c r="G6" s="63">
        <f t="shared" si="0"/>
        <v>40716</v>
      </c>
      <c r="H6" s="63">
        <f t="shared" si="0"/>
        <v>20981</v>
      </c>
      <c r="I6" s="63">
        <f t="shared" si="0"/>
        <v>19735</v>
      </c>
      <c r="J6" s="63">
        <f t="shared" si="0"/>
        <v>13717</v>
      </c>
      <c r="K6" s="63">
        <f t="shared" si="0"/>
        <v>7132</v>
      </c>
      <c r="L6" s="63">
        <f t="shared" si="0"/>
        <v>6585</v>
      </c>
      <c r="M6" s="63">
        <f t="shared" si="0"/>
        <v>13277</v>
      </c>
      <c r="N6" s="63">
        <f t="shared" si="0"/>
        <v>6884</v>
      </c>
      <c r="O6" s="63">
        <f t="shared" si="0"/>
        <v>6393</v>
      </c>
      <c r="P6" s="63">
        <f t="shared" si="0"/>
        <v>13722</v>
      </c>
      <c r="Q6" s="63">
        <f t="shared" si="0"/>
        <v>6965</v>
      </c>
      <c r="R6" s="63">
        <f t="shared" si="0"/>
        <v>6757</v>
      </c>
      <c r="S6" s="64"/>
      <c r="T6" s="64"/>
      <c r="U6" s="64"/>
      <c r="V6" s="28"/>
    </row>
    <row r="7" spans="1:22" s="2" customFormat="1" ht="15" customHeight="1">
      <c r="B7" s="47" t="s">
        <v>68</v>
      </c>
      <c r="C7" s="62">
        <f>C13</f>
        <v>19</v>
      </c>
      <c r="D7" s="63">
        <f>D13</f>
        <v>12</v>
      </c>
      <c r="E7" s="63">
        <f>E13</f>
        <v>7</v>
      </c>
      <c r="F7" s="63">
        <f t="shared" ref="F7:R7" si="1">F13</f>
        <v>9</v>
      </c>
      <c r="G7" s="63">
        <f t="shared" si="1"/>
        <v>335</v>
      </c>
      <c r="H7" s="63">
        <f t="shared" si="1"/>
        <v>161</v>
      </c>
      <c r="I7" s="63">
        <f t="shared" si="1"/>
        <v>174</v>
      </c>
      <c r="J7" s="63">
        <f t="shared" si="1"/>
        <v>108</v>
      </c>
      <c r="K7" s="63">
        <f t="shared" si="1"/>
        <v>54</v>
      </c>
      <c r="L7" s="63">
        <f t="shared" si="1"/>
        <v>54</v>
      </c>
      <c r="M7" s="63">
        <f t="shared" si="1"/>
        <v>107</v>
      </c>
      <c r="N7" s="63">
        <f t="shared" si="1"/>
        <v>53</v>
      </c>
      <c r="O7" s="63">
        <f t="shared" si="1"/>
        <v>54</v>
      </c>
      <c r="P7" s="63">
        <f t="shared" si="1"/>
        <v>120</v>
      </c>
      <c r="Q7" s="63">
        <f t="shared" si="1"/>
        <v>54</v>
      </c>
      <c r="R7" s="63">
        <f t="shared" si="1"/>
        <v>66</v>
      </c>
      <c r="S7" s="64"/>
      <c r="T7" s="64"/>
      <c r="U7" s="64"/>
      <c r="V7" s="28"/>
    </row>
    <row r="8" spans="1:22" s="2" customFormat="1" ht="15" customHeight="1">
      <c r="B8" s="47" t="s">
        <v>69</v>
      </c>
      <c r="C8" s="62">
        <f>SUM(C16:C18)</f>
        <v>40</v>
      </c>
      <c r="D8" s="63">
        <f>SUM(D16:D18)</f>
        <v>25</v>
      </c>
      <c r="E8" s="63">
        <f>SUM(E16:E18)</f>
        <v>15</v>
      </c>
      <c r="F8" s="63">
        <f t="shared" ref="F8:R8" si="2">SUM(F16:F18)</f>
        <v>18</v>
      </c>
      <c r="G8" s="63">
        <f t="shared" si="2"/>
        <v>715</v>
      </c>
      <c r="H8" s="63">
        <f t="shared" si="2"/>
        <v>308</v>
      </c>
      <c r="I8" s="63">
        <f t="shared" si="2"/>
        <v>407</v>
      </c>
      <c r="J8" s="63">
        <f t="shared" si="2"/>
        <v>240</v>
      </c>
      <c r="K8" s="63">
        <f t="shared" si="2"/>
        <v>106</v>
      </c>
      <c r="L8" s="63">
        <f t="shared" si="2"/>
        <v>134</v>
      </c>
      <c r="M8" s="63">
        <f t="shared" si="2"/>
        <v>236</v>
      </c>
      <c r="N8" s="63">
        <f t="shared" si="2"/>
        <v>108</v>
      </c>
      <c r="O8" s="63">
        <f t="shared" si="2"/>
        <v>128</v>
      </c>
      <c r="P8" s="63">
        <f t="shared" si="2"/>
        <v>239</v>
      </c>
      <c r="Q8" s="63">
        <f t="shared" si="2"/>
        <v>94</v>
      </c>
      <c r="R8" s="63">
        <f t="shared" si="2"/>
        <v>145</v>
      </c>
      <c r="S8" s="64"/>
      <c r="T8" s="64"/>
      <c r="U8" s="64"/>
      <c r="V8" s="28"/>
    </row>
    <row r="9" spans="1:22" s="2" customFormat="1" ht="15" customHeight="1">
      <c r="B9" s="47" t="s">
        <v>70</v>
      </c>
      <c r="C9" s="62">
        <f t="shared" ref="C9:U9" si="3">C21+C40+C48+C61+C66+C73+C78+C82+C89+C93+C98+C105+C115+C123+C125+C127+C130+C132+C134</f>
        <v>2907</v>
      </c>
      <c r="D9" s="62">
        <f t="shared" si="3"/>
        <v>1644</v>
      </c>
      <c r="E9" s="62">
        <f t="shared" si="3"/>
        <v>1263</v>
      </c>
      <c r="F9" s="62">
        <f t="shared" si="3"/>
        <v>1479</v>
      </c>
      <c r="G9" s="62">
        <f t="shared" si="3"/>
        <v>38109</v>
      </c>
      <c r="H9" s="62">
        <f t="shared" si="3"/>
        <v>19707</v>
      </c>
      <c r="I9" s="62">
        <f t="shared" si="3"/>
        <v>18402</v>
      </c>
      <c r="J9" s="62">
        <f t="shared" si="3"/>
        <v>12867</v>
      </c>
      <c r="K9" s="62">
        <f t="shared" si="3"/>
        <v>6730</v>
      </c>
      <c r="L9" s="62">
        <f t="shared" si="3"/>
        <v>6137</v>
      </c>
      <c r="M9" s="62">
        <f t="shared" si="3"/>
        <v>12436</v>
      </c>
      <c r="N9" s="62">
        <f t="shared" si="3"/>
        <v>6466</v>
      </c>
      <c r="O9" s="62">
        <f t="shared" si="3"/>
        <v>5970</v>
      </c>
      <c r="P9" s="62">
        <f t="shared" si="3"/>
        <v>12806</v>
      </c>
      <c r="Q9" s="62">
        <f t="shared" si="3"/>
        <v>6511</v>
      </c>
      <c r="R9" s="62">
        <f t="shared" si="3"/>
        <v>6295</v>
      </c>
      <c r="S9" s="62"/>
      <c r="T9" s="62"/>
      <c r="U9" s="62"/>
      <c r="V9" s="28"/>
    </row>
    <row r="10" spans="1:22" s="2" customFormat="1" ht="15" customHeight="1">
      <c r="B10" s="47" t="s">
        <v>71</v>
      </c>
      <c r="C10" s="62">
        <f>SUM(C138:C143)</f>
        <v>149</v>
      </c>
      <c r="D10" s="63">
        <f>SUM(D138:D143)</f>
        <v>94</v>
      </c>
      <c r="E10" s="63">
        <f>SUM(E138:E143)</f>
        <v>55</v>
      </c>
      <c r="F10" s="63">
        <f t="shared" ref="F10:R10" si="4">SUM(F138:F143)</f>
        <v>49</v>
      </c>
      <c r="G10" s="63">
        <f t="shared" si="4"/>
        <v>1557</v>
      </c>
      <c r="H10" s="63">
        <f t="shared" si="4"/>
        <v>805</v>
      </c>
      <c r="I10" s="63">
        <f t="shared" si="4"/>
        <v>752</v>
      </c>
      <c r="J10" s="63">
        <f t="shared" si="4"/>
        <v>502</v>
      </c>
      <c r="K10" s="63">
        <f t="shared" si="4"/>
        <v>242</v>
      </c>
      <c r="L10" s="63">
        <f t="shared" si="4"/>
        <v>260</v>
      </c>
      <c r="M10" s="63">
        <f t="shared" si="4"/>
        <v>498</v>
      </c>
      <c r="N10" s="63">
        <f t="shared" si="4"/>
        <v>257</v>
      </c>
      <c r="O10" s="63">
        <f t="shared" si="4"/>
        <v>241</v>
      </c>
      <c r="P10" s="63">
        <f t="shared" si="4"/>
        <v>557</v>
      </c>
      <c r="Q10" s="63">
        <f t="shared" si="4"/>
        <v>306</v>
      </c>
      <c r="R10" s="63">
        <f t="shared" si="4"/>
        <v>251</v>
      </c>
      <c r="S10" s="64"/>
      <c r="T10" s="64"/>
      <c r="U10" s="64"/>
      <c r="V10" s="28"/>
    </row>
    <row r="11" spans="1:22" s="2" customFormat="1" ht="11.1" customHeight="1">
      <c r="B11" s="15"/>
      <c r="C11" s="26"/>
      <c r="D11" s="25"/>
      <c r="E11" s="25"/>
      <c r="F11" s="25"/>
      <c r="G11" s="25"/>
      <c r="H11" s="29"/>
      <c r="I11" s="29"/>
      <c r="J11" s="25"/>
      <c r="K11" s="25"/>
      <c r="L11" s="25"/>
      <c r="M11" s="25"/>
      <c r="N11" s="25"/>
      <c r="O11" s="25"/>
      <c r="P11" s="25"/>
      <c r="Q11" s="25"/>
      <c r="R11" s="25"/>
    </row>
    <row r="12" spans="1:22" s="2" customFormat="1" ht="15" customHeight="1">
      <c r="B12" s="15" t="s">
        <v>72</v>
      </c>
      <c r="C12" s="26"/>
      <c r="D12" s="25"/>
      <c r="E12" s="25"/>
      <c r="F12" s="2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22" s="16" customFormat="1" ht="15" customHeight="1">
      <c r="B13" s="17" t="s">
        <v>8</v>
      </c>
      <c r="C13" s="65">
        <f>D13+E13</f>
        <v>19</v>
      </c>
      <c r="D13" s="29">
        <v>12</v>
      </c>
      <c r="E13" s="29">
        <v>7</v>
      </c>
      <c r="F13" s="29">
        <v>9</v>
      </c>
      <c r="G13" s="66">
        <f>H13+I13</f>
        <v>335</v>
      </c>
      <c r="H13" s="66">
        <f>K13+N13+Q13</f>
        <v>161</v>
      </c>
      <c r="I13" s="66">
        <f>L13+O13+R13</f>
        <v>174</v>
      </c>
      <c r="J13" s="67">
        <f>K13+L13</f>
        <v>108</v>
      </c>
      <c r="K13" s="30">
        <v>54</v>
      </c>
      <c r="L13" s="30">
        <v>54</v>
      </c>
      <c r="M13" s="67">
        <f>N13+O13</f>
        <v>107</v>
      </c>
      <c r="N13" s="30">
        <v>53</v>
      </c>
      <c r="O13" s="30">
        <v>54</v>
      </c>
      <c r="P13" s="67">
        <f>Q13+R13</f>
        <v>120</v>
      </c>
      <c r="Q13" s="30">
        <v>54</v>
      </c>
      <c r="R13" s="30">
        <v>66</v>
      </c>
      <c r="S13" s="69"/>
      <c r="T13" s="30"/>
      <c r="U13" s="30"/>
      <c r="V13" s="140"/>
    </row>
    <row r="14" spans="1:22" ht="11.1" customHeight="1">
      <c r="B14" s="15"/>
      <c r="C14" s="48"/>
      <c r="D14" s="32"/>
      <c r="E14" s="32"/>
      <c r="F14" s="32"/>
      <c r="G14" s="32"/>
      <c r="H14" s="29"/>
      <c r="I14" s="29"/>
      <c r="J14" s="32"/>
      <c r="K14" s="32"/>
      <c r="L14" s="32"/>
      <c r="M14" s="32"/>
      <c r="N14" s="32"/>
      <c r="O14" s="32"/>
      <c r="P14" s="32"/>
      <c r="Q14" s="32"/>
      <c r="R14" s="32"/>
      <c r="T14" s="32"/>
      <c r="U14" s="32"/>
    </row>
    <row r="15" spans="1:22" ht="15" customHeight="1">
      <c r="B15" s="15" t="s">
        <v>73</v>
      </c>
      <c r="C15" s="48"/>
      <c r="D15" s="32"/>
      <c r="E15" s="32"/>
      <c r="F15" s="32"/>
      <c r="G15" s="32"/>
      <c r="H15" s="29"/>
      <c r="I15" s="29"/>
      <c r="J15" s="32"/>
      <c r="K15" s="32"/>
      <c r="L15" s="32"/>
      <c r="M15" s="32"/>
      <c r="N15" s="32"/>
      <c r="O15" s="32"/>
      <c r="P15" s="32"/>
      <c r="Q15" s="32"/>
      <c r="R15" s="32"/>
      <c r="T15" s="32"/>
      <c r="U15" s="32"/>
    </row>
    <row r="16" spans="1:22" s="16" customFormat="1" ht="15" customHeight="1">
      <c r="B16" s="17" t="s">
        <v>74</v>
      </c>
      <c r="C16" s="70">
        <f>D16+E16</f>
        <v>13</v>
      </c>
      <c r="D16" s="49">
        <v>10</v>
      </c>
      <c r="E16" s="49">
        <v>3</v>
      </c>
      <c r="F16" s="49">
        <v>6</v>
      </c>
      <c r="G16" s="73">
        <f>H16+I16</f>
        <v>237</v>
      </c>
      <c r="H16" s="73">
        <f t="shared" ref="H16:I18" si="5">K16+N16+Q16</f>
        <v>103</v>
      </c>
      <c r="I16" s="73">
        <f t="shared" si="5"/>
        <v>134</v>
      </c>
      <c r="J16" s="73">
        <f>K16+L16</f>
        <v>80</v>
      </c>
      <c r="K16" s="50">
        <v>38</v>
      </c>
      <c r="L16" s="50">
        <v>42</v>
      </c>
      <c r="M16" s="75">
        <f>N16+O16</f>
        <v>78</v>
      </c>
      <c r="N16" s="50">
        <v>37</v>
      </c>
      <c r="O16" s="50">
        <v>41</v>
      </c>
      <c r="P16" s="75">
        <f>Q16+R16</f>
        <v>79</v>
      </c>
      <c r="Q16" s="50">
        <v>28</v>
      </c>
      <c r="R16" s="50">
        <v>51</v>
      </c>
      <c r="S16" s="69"/>
      <c r="T16" s="50"/>
      <c r="U16" s="50"/>
      <c r="V16" s="51"/>
    </row>
    <row r="17" spans="2:24" s="16" customFormat="1" ht="15" customHeight="1">
      <c r="B17" s="17" t="s">
        <v>75</v>
      </c>
      <c r="C17" s="71">
        <f>D17+E17</f>
        <v>13</v>
      </c>
      <c r="D17" s="29">
        <v>9</v>
      </c>
      <c r="E17" s="29">
        <v>4</v>
      </c>
      <c r="F17" s="29">
        <v>6</v>
      </c>
      <c r="G17" s="66">
        <f>H17+I17</f>
        <v>239</v>
      </c>
      <c r="H17" s="66">
        <f t="shared" si="5"/>
        <v>107</v>
      </c>
      <c r="I17" s="66">
        <f t="shared" si="5"/>
        <v>132</v>
      </c>
      <c r="J17" s="66">
        <f>K17+L17</f>
        <v>80</v>
      </c>
      <c r="K17" s="52">
        <v>41</v>
      </c>
      <c r="L17" s="52">
        <v>39</v>
      </c>
      <c r="M17" s="76">
        <f>N17+O17</f>
        <v>79</v>
      </c>
      <c r="N17" s="52">
        <v>32</v>
      </c>
      <c r="O17" s="52">
        <v>47</v>
      </c>
      <c r="P17" s="76">
        <f>Q17+R17</f>
        <v>80</v>
      </c>
      <c r="Q17" s="52">
        <v>34</v>
      </c>
      <c r="R17" s="52">
        <v>46</v>
      </c>
      <c r="S17" s="78"/>
      <c r="T17" s="52"/>
      <c r="U17" s="52"/>
      <c r="V17" s="31"/>
    </row>
    <row r="18" spans="2:24" s="16" customFormat="1" ht="15" customHeight="1">
      <c r="B18" s="17" t="s">
        <v>76</v>
      </c>
      <c r="C18" s="72">
        <f>D18+E18</f>
        <v>14</v>
      </c>
      <c r="D18" s="53">
        <v>6</v>
      </c>
      <c r="E18" s="53">
        <v>8</v>
      </c>
      <c r="F18" s="53">
        <v>6</v>
      </c>
      <c r="G18" s="74">
        <f>H18+I18</f>
        <v>239</v>
      </c>
      <c r="H18" s="74">
        <f t="shared" si="5"/>
        <v>98</v>
      </c>
      <c r="I18" s="74">
        <f t="shared" si="5"/>
        <v>141</v>
      </c>
      <c r="J18" s="74">
        <f>K18+L18</f>
        <v>80</v>
      </c>
      <c r="K18" s="54">
        <v>27</v>
      </c>
      <c r="L18" s="54">
        <v>53</v>
      </c>
      <c r="M18" s="77">
        <f>N18+O18</f>
        <v>79</v>
      </c>
      <c r="N18" s="54">
        <v>39</v>
      </c>
      <c r="O18" s="54">
        <v>40</v>
      </c>
      <c r="P18" s="77">
        <f>Q18+R18</f>
        <v>80</v>
      </c>
      <c r="Q18" s="54">
        <v>32</v>
      </c>
      <c r="R18" s="54">
        <v>48</v>
      </c>
      <c r="S18" s="79"/>
      <c r="T18" s="54"/>
      <c r="U18" s="54"/>
      <c r="V18" s="55"/>
    </row>
    <row r="19" spans="2:24" ht="11.1" customHeight="1">
      <c r="B19" s="15"/>
      <c r="C19" s="48"/>
      <c r="D19" s="32"/>
      <c r="E19" s="32"/>
      <c r="F19" s="32"/>
      <c r="G19" s="32"/>
      <c r="H19" s="29"/>
      <c r="I19" s="29"/>
      <c r="J19" s="32"/>
      <c r="K19" s="32"/>
      <c r="L19" s="32"/>
      <c r="M19" s="32"/>
      <c r="N19" s="32"/>
      <c r="O19" s="32"/>
      <c r="P19" s="32"/>
      <c r="Q19" s="32"/>
      <c r="R19" s="32"/>
      <c r="S19" s="56"/>
      <c r="W19" s="16"/>
      <c r="X19" s="16"/>
    </row>
    <row r="20" spans="2:24" ht="15" customHeight="1">
      <c r="B20" s="15" t="s">
        <v>46</v>
      </c>
      <c r="C20" s="48"/>
      <c r="D20" s="32"/>
      <c r="E20" s="32"/>
      <c r="F20" s="32"/>
      <c r="G20" s="32"/>
      <c r="H20" s="29"/>
      <c r="I20" s="29"/>
      <c r="J20" s="32"/>
      <c r="K20" s="32"/>
      <c r="L20" s="32"/>
      <c r="M20" s="32"/>
      <c r="N20" s="32"/>
      <c r="O20" s="32"/>
      <c r="P20" s="32"/>
      <c r="Q20" s="32"/>
      <c r="R20" s="32"/>
      <c r="S20" s="56"/>
      <c r="W20" s="16"/>
      <c r="X20" s="16"/>
    </row>
    <row r="21" spans="2:24" s="2" customFormat="1" ht="15" customHeight="1">
      <c r="B21" s="14" t="s">
        <v>9</v>
      </c>
      <c r="C21" s="62">
        <f>SUM(C22:C39)</f>
        <v>613</v>
      </c>
      <c r="D21" s="62">
        <f>SUM(D22:D39)</f>
        <v>324</v>
      </c>
      <c r="E21" s="62">
        <f>SUM(E22:E39)</f>
        <v>289</v>
      </c>
      <c r="F21" s="62">
        <f>SUM(F22:F39)</f>
        <v>321</v>
      </c>
      <c r="G21" s="62">
        <f t="shared" ref="G21:R21" si="6">SUM(G22:G39)</f>
        <v>8712</v>
      </c>
      <c r="H21" s="62">
        <f t="shared" si="6"/>
        <v>4452</v>
      </c>
      <c r="I21" s="62">
        <f t="shared" si="6"/>
        <v>4260</v>
      </c>
      <c r="J21" s="62">
        <f t="shared" si="6"/>
        <v>2987</v>
      </c>
      <c r="K21" s="62">
        <f t="shared" si="6"/>
        <v>1560</v>
      </c>
      <c r="L21" s="62">
        <f t="shared" si="6"/>
        <v>1427</v>
      </c>
      <c r="M21" s="62">
        <f t="shared" si="6"/>
        <v>2818</v>
      </c>
      <c r="N21" s="62">
        <f t="shared" si="6"/>
        <v>1441</v>
      </c>
      <c r="O21" s="62">
        <f t="shared" si="6"/>
        <v>1377</v>
      </c>
      <c r="P21" s="62">
        <f t="shared" si="6"/>
        <v>2907</v>
      </c>
      <c r="Q21" s="62">
        <f t="shared" si="6"/>
        <v>1451</v>
      </c>
      <c r="R21" s="62">
        <f t="shared" si="6"/>
        <v>1456</v>
      </c>
      <c r="S21" s="63"/>
      <c r="T21" s="63"/>
      <c r="U21" s="63"/>
      <c r="V21" s="28"/>
      <c r="W21" s="16"/>
      <c r="X21" s="16"/>
    </row>
    <row r="22" spans="2:24" s="16" customFormat="1" ht="15" customHeight="1">
      <c r="B22" s="17" t="s">
        <v>12</v>
      </c>
      <c r="C22" s="80">
        <f t="shared" ref="C22:C39" si="7">D22+E22</f>
        <v>28</v>
      </c>
      <c r="D22" s="112">
        <v>14</v>
      </c>
      <c r="E22" s="112">
        <v>14</v>
      </c>
      <c r="F22" s="112">
        <v>14</v>
      </c>
      <c r="G22" s="90">
        <f t="shared" ref="G22:G39" si="8">H22+I22</f>
        <v>396</v>
      </c>
      <c r="H22" s="90">
        <f t="shared" ref="H22:I39" si="9">K22+N22+Q22</f>
        <v>204</v>
      </c>
      <c r="I22" s="90">
        <f t="shared" si="9"/>
        <v>192</v>
      </c>
      <c r="J22" s="90">
        <f t="shared" ref="J22:J39" si="10">K22+L22</f>
        <v>133</v>
      </c>
      <c r="K22" s="33">
        <v>67</v>
      </c>
      <c r="L22" s="33">
        <v>66</v>
      </c>
      <c r="M22" s="90">
        <f t="shared" ref="M22:M39" si="11">N22+O22</f>
        <v>130</v>
      </c>
      <c r="N22" s="113">
        <v>68</v>
      </c>
      <c r="O22" s="113">
        <v>62</v>
      </c>
      <c r="P22" s="90">
        <f t="shared" ref="P22:P39" si="12">Q22+R22</f>
        <v>133</v>
      </c>
      <c r="Q22" s="113">
        <v>69</v>
      </c>
      <c r="R22" s="113">
        <v>64</v>
      </c>
      <c r="S22" s="100"/>
      <c r="T22" s="33"/>
      <c r="U22" s="33"/>
      <c r="V22" s="34"/>
    </row>
    <row r="23" spans="2:24" s="16" customFormat="1" ht="15" customHeight="1">
      <c r="B23" s="17" t="s">
        <v>77</v>
      </c>
      <c r="C23" s="80">
        <f t="shared" si="7"/>
        <v>6</v>
      </c>
      <c r="D23" s="112">
        <v>4</v>
      </c>
      <c r="E23" s="112">
        <v>2</v>
      </c>
      <c r="F23" s="112">
        <v>3</v>
      </c>
      <c r="G23" s="90">
        <f t="shared" si="8"/>
        <v>12</v>
      </c>
      <c r="H23" s="90">
        <f t="shared" si="9"/>
        <v>5</v>
      </c>
      <c r="I23" s="90">
        <f t="shared" si="9"/>
        <v>7</v>
      </c>
      <c r="J23" s="90">
        <f t="shared" si="10"/>
        <v>4</v>
      </c>
      <c r="K23" s="33">
        <v>3</v>
      </c>
      <c r="L23" s="33">
        <v>1</v>
      </c>
      <c r="M23" s="90">
        <f t="shared" si="11"/>
        <v>4</v>
      </c>
      <c r="N23" s="113">
        <v>1</v>
      </c>
      <c r="O23" s="113">
        <v>3</v>
      </c>
      <c r="P23" s="90">
        <f t="shared" si="12"/>
        <v>4</v>
      </c>
      <c r="Q23" s="113">
        <v>1</v>
      </c>
      <c r="R23" s="113">
        <v>3</v>
      </c>
      <c r="S23" s="100"/>
      <c r="T23" s="33"/>
      <c r="U23" s="33"/>
      <c r="V23" s="34"/>
    </row>
    <row r="24" spans="2:24" s="16" customFormat="1" ht="15" customHeight="1">
      <c r="B24" s="17" t="s">
        <v>10</v>
      </c>
      <c r="C24" s="80">
        <f t="shared" si="7"/>
        <v>10</v>
      </c>
      <c r="D24" s="112">
        <v>5</v>
      </c>
      <c r="E24" s="112">
        <v>5</v>
      </c>
      <c r="F24" s="112">
        <v>4</v>
      </c>
      <c r="G24" s="90">
        <f t="shared" si="8"/>
        <v>34</v>
      </c>
      <c r="H24" s="90">
        <f t="shared" si="9"/>
        <v>12</v>
      </c>
      <c r="I24" s="90">
        <f t="shared" si="9"/>
        <v>22</v>
      </c>
      <c r="J24" s="90">
        <f t="shared" si="10"/>
        <v>7</v>
      </c>
      <c r="K24" s="33">
        <v>3</v>
      </c>
      <c r="L24" s="33">
        <v>4</v>
      </c>
      <c r="M24" s="90">
        <f t="shared" si="11"/>
        <v>13</v>
      </c>
      <c r="N24" s="113">
        <v>2</v>
      </c>
      <c r="O24" s="113">
        <v>11</v>
      </c>
      <c r="P24" s="90">
        <f t="shared" si="12"/>
        <v>14</v>
      </c>
      <c r="Q24" s="113">
        <v>7</v>
      </c>
      <c r="R24" s="113">
        <v>7</v>
      </c>
      <c r="S24" s="100"/>
      <c r="T24" s="33"/>
      <c r="U24" s="33"/>
      <c r="V24" s="34"/>
    </row>
    <row r="25" spans="2:24" s="16" customFormat="1" ht="15" customHeight="1">
      <c r="B25" s="17" t="s">
        <v>78</v>
      </c>
      <c r="C25" s="80">
        <f t="shared" si="7"/>
        <v>44</v>
      </c>
      <c r="D25" s="112">
        <v>24</v>
      </c>
      <c r="E25" s="112">
        <v>20</v>
      </c>
      <c r="F25" s="112">
        <v>24</v>
      </c>
      <c r="G25" s="90">
        <f t="shared" si="8"/>
        <v>700</v>
      </c>
      <c r="H25" s="90">
        <f t="shared" si="9"/>
        <v>354</v>
      </c>
      <c r="I25" s="90">
        <f t="shared" si="9"/>
        <v>346</v>
      </c>
      <c r="J25" s="90">
        <f t="shared" si="10"/>
        <v>246</v>
      </c>
      <c r="K25" s="33">
        <v>125</v>
      </c>
      <c r="L25" s="33">
        <v>121</v>
      </c>
      <c r="M25" s="90">
        <f t="shared" si="11"/>
        <v>225</v>
      </c>
      <c r="N25" s="113">
        <v>116</v>
      </c>
      <c r="O25" s="113">
        <v>109</v>
      </c>
      <c r="P25" s="90">
        <f t="shared" si="12"/>
        <v>229</v>
      </c>
      <c r="Q25" s="113">
        <v>113</v>
      </c>
      <c r="R25" s="113">
        <v>116</v>
      </c>
      <c r="S25" s="100"/>
      <c r="T25" s="33"/>
      <c r="U25" s="33"/>
      <c r="V25" s="34"/>
    </row>
    <row r="26" spans="2:24" s="16" customFormat="1" ht="15" customHeight="1">
      <c r="B26" s="17" t="s">
        <v>79</v>
      </c>
      <c r="C26" s="80">
        <f t="shared" si="7"/>
        <v>53</v>
      </c>
      <c r="D26" s="112">
        <v>28</v>
      </c>
      <c r="E26" s="112">
        <v>25</v>
      </c>
      <c r="F26" s="112">
        <v>27</v>
      </c>
      <c r="G26" s="90">
        <f t="shared" si="8"/>
        <v>755</v>
      </c>
      <c r="H26" s="90">
        <f t="shared" si="9"/>
        <v>383</v>
      </c>
      <c r="I26" s="90">
        <f t="shared" si="9"/>
        <v>372</v>
      </c>
      <c r="J26" s="90">
        <f t="shared" si="10"/>
        <v>258</v>
      </c>
      <c r="K26" s="33">
        <v>133</v>
      </c>
      <c r="L26" s="33">
        <v>125</v>
      </c>
      <c r="M26" s="90">
        <f t="shared" si="11"/>
        <v>263</v>
      </c>
      <c r="N26" s="113">
        <v>141</v>
      </c>
      <c r="O26" s="113">
        <v>122</v>
      </c>
      <c r="P26" s="90">
        <f t="shared" si="12"/>
        <v>234</v>
      </c>
      <c r="Q26" s="113">
        <v>109</v>
      </c>
      <c r="R26" s="113">
        <v>125</v>
      </c>
      <c r="S26" s="100"/>
      <c r="T26" s="33"/>
      <c r="U26" s="33"/>
      <c r="V26" s="34"/>
    </row>
    <row r="27" spans="2:24" s="16" customFormat="1" ht="15" customHeight="1">
      <c r="B27" s="17" t="s">
        <v>80</v>
      </c>
      <c r="C27" s="80">
        <f t="shared" si="7"/>
        <v>54</v>
      </c>
      <c r="D27" s="112">
        <v>27</v>
      </c>
      <c r="E27" s="112">
        <v>27</v>
      </c>
      <c r="F27" s="112">
        <v>30</v>
      </c>
      <c r="G27" s="90">
        <f t="shared" si="8"/>
        <v>884</v>
      </c>
      <c r="H27" s="90">
        <f t="shared" si="9"/>
        <v>438</v>
      </c>
      <c r="I27" s="90">
        <f t="shared" si="9"/>
        <v>446</v>
      </c>
      <c r="J27" s="90">
        <f t="shared" si="10"/>
        <v>310</v>
      </c>
      <c r="K27" s="33">
        <v>164</v>
      </c>
      <c r="L27" s="33">
        <v>146</v>
      </c>
      <c r="M27" s="90">
        <f t="shared" si="11"/>
        <v>307</v>
      </c>
      <c r="N27" s="113">
        <v>146</v>
      </c>
      <c r="O27" s="113">
        <v>161</v>
      </c>
      <c r="P27" s="90">
        <f t="shared" si="12"/>
        <v>267</v>
      </c>
      <c r="Q27" s="113">
        <v>128</v>
      </c>
      <c r="R27" s="113">
        <v>139</v>
      </c>
      <c r="S27" s="100"/>
      <c r="T27" s="33"/>
      <c r="U27" s="33"/>
      <c r="V27" s="34"/>
    </row>
    <row r="28" spans="2:24" s="16" customFormat="1" ht="15" customHeight="1">
      <c r="B28" s="17" t="s">
        <v>81</v>
      </c>
      <c r="C28" s="80">
        <f t="shared" si="7"/>
        <v>36</v>
      </c>
      <c r="D28" s="112">
        <v>20</v>
      </c>
      <c r="E28" s="112">
        <v>16</v>
      </c>
      <c r="F28" s="112">
        <v>16</v>
      </c>
      <c r="G28" s="90">
        <f t="shared" si="8"/>
        <v>494</v>
      </c>
      <c r="H28" s="90">
        <f t="shared" si="9"/>
        <v>236</v>
      </c>
      <c r="I28" s="90">
        <f t="shared" si="9"/>
        <v>258</v>
      </c>
      <c r="J28" s="90">
        <f t="shared" si="10"/>
        <v>163</v>
      </c>
      <c r="K28" s="33">
        <v>67</v>
      </c>
      <c r="L28" s="33">
        <v>96</v>
      </c>
      <c r="M28" s="90">
        <f t="shared" si="11"/>
        <v>160</v>
      </c>
      <c r="N28" s="113">
        <v>79</v>
      </c>
      <c r="O28" s="113">
        <v>81</v>
      </c>
      <c r="P28" s="90">
        <f t="shared" si="12"/>
        <v>171</v>
      </c>
      <c r="Q28" s="113">
        <v>90</v>
      </c>
      <c r="R28" s="113">
        <v>81</v>
      </c>
      <c r="S28" s="100"/>
      <c r="T28" s="33"/>
      <c r="U28" s="33"/>
      <c r="V28" s="34"/>
    </row>
    <row r="29" spans="2:24" s="16" customFormat="1" ht="15" customHeight="1">
      <c r="B29" s="17" t="s">
        <v>15</v>
      </c>
      <c r="C29" s="80">
        <f t="shared" si="7"/>
        <v>25</v>
      </c>
      <c r="D29" s="112">
        <v>15</v>
      </c>
      <c r="E29" s="112">
        <v>10</v>
      </c>
      <c r="F29" s="112">
        <v>13</v>
      </c>
      <c r="G29" s="90">
        <f t="shared" si="8"/>
        <v>278</v>
      </c>
      <c r="H29" s="90">
        <f t="shared" si="9"/>
        <v>146</v>
      </c>
      <c r="I29" s="90">
        <f t="shared" si="9"/>
        <v>132</v>
      </c>
      <c r="J29" s="90">
        <f t="shared" si="10"/>
        <v>91</v>
      </c>
      <c r="K29" s="33">
        <v>51</v>
      </c>
      <c r="L29" s="33">
        <v>40</v>
      </c>
      <c r="M29" s="90">
        <f t="shared" si="11"/>
        <v>95</v>
      </c>
      <c r="N29" s="113">
        <v>49</v>
      </c>
      <c r="O29" s="113">
        <v>46</v>
      </c>
      <c r="P29" s="90">
        <f t="shared" si="12"/>
        <v>92</v>
      </c>
      <c r="Q29" s="113">
        <v>46</v>
      </c>
      <c r="R29" s="113">
        <v>46</v>
      </c>
      <c r="S29" s="100"/>
      <c r="T29" s="33"/>
      <c r="U29" s="33"/>
      <c r="V29" s="34"/>
    </row>
    <row r="30" spans="2:24" s="16" customFormat="1" ht="15" customHeight="1">
      <c r="B30" s="17" t="s">
        <v>16</v>
      </c>
      <c r="C30" s="80">
        <f t="shared" si="7"/>
        <v>24</v>
      </c>
      <c r="D30" s="112">
        <v>12</v>
      </c>
      <c r="E30" s="112">
        <v>12</v>
      </c>
      <c r="F30" s="112">
        <v>12</v>
      </c>
      <c r="G30" s="90">
        <f t="shared" si="8"/>
        <v>236</v>
      </c>
      <c r="H30" s="90">
        <f t="shared" si="9"/>
        <v>120</v>
      </c>
      <c r="I30" s="90">
        <f t="shared" si="9"/>
        <v>116</v>
      </c>
      <c r="J30" s="90">
        <f t="shared" si="10"/>
        <v>82</v>
      </c>
      <c r="K30" s="33">
        <v>42</v>
      </c>
      <c r="L30" s="33">
        <v>40</v>
      </c>
      <c r="M30" s="90">
        <f t="shared" si="11"/>
        <v>77</v>
      </c>
      <c r="N30" s="113">
        <v>41</v>
      </c>
      <c r="O30" s="113">
        <v>36</v>
      </c>
      <c r="P30" s="90">
        <f t="shared" si="12"/>
        <v>77</v>
      </c>
      <c r="Q30" s="113">
        <v>37</v>
      </c>
      <c r="R30" s="113">
        <v>40</v>
      </c>
      <c r="S30" s="100"/>
      <c r="T30" s="33"/>
      <c r="U30" s="33"/>
      <c r="V30" s="34"/>
    </row>
    <row r="31" spans="2:24" s="16" customFormat="1" ht="15" customHeight="1">
      <c r="B31" s="17" t="s">
        <v>17</v>
      </c>
      <c r="C31" s="80">
        <f t="shared" si="7"/>
        <v>52</v>
      </c>
      <c r="D31" s="112">
        <v>30</v>
      </c>
      <c r="E31" s="112">
        <v>22</v>
      </c>
      <c r="F31" s="112">
        <v>28</v>
      </c>
      <c r="G31" s="90">
        <f t="shared" si="8"/>
        <v>802</v>
      </c>
      <c r="H31" s="90">
        <f t="shared" si="9"/>
        <v>391</v>
      </c>
      <c r="I31" s="90">
        <f t="shared" si="9"/>
        <v>411</v>
      </c>
      <c r="J31" s="90">
        <f t="shared" si="10"/>
        <v>286</v>
      </c>
      <c r="K31" s="33">
        <v>143</v>
      </c>
      <c r="L31" s="33">
        <v>143</v>
      </c>
      <c r="M31" s="90">
        <f t="shared" si="11"/>
        <v>258</v>
      </c>
      <c r="N31" s="113">
        <v>127</v>
      </c>
      <c r="O31" s="113">
        <v>131</v>
      </c>
      <c r="P31" s="90">
        <f t="shared" si="12"/>
        <v>258</v>
      </c>
      <c r="Q31" s="113">
        <v>121</v>
      </c>
      <c r="R31" s="113">
        <v>137</v>
      </c>
      <c r="S31" s="100"/>
      <c r="T31" s="33"/>
      <c r="U31" s="33"/>
      <c r="V31" s="34"/>
    </row>
    <row r="32" spans="2:24" s="16" customFormat="1" ht="15" customHeight="1">
      <c r="B32" s="17" t="s">
        <v>18</v>
      </c>
      <c r="C32" s="80">
        <f t="shared" si="7"/>
        <v>32</v>
      </c>
      <c r="D32" s="112">
        <v>19</v>
      </c>
      <c r="E32" s="112">
        <v>13</v>
      </c>
      <c r="F32" s="112">
        <v>16</v>
      </c>
      <c r="G32" s="90">
        <f t="shared" si="8"/>
        <v>406</v>
      </c>
      <c r="H32" s="90">
        <f t="shared" si="9"/>
        <v>201</v>
      </c>
      <c r="I32" s="90">
        <f t="shared" si="9"/>
        <v>205</v>
      </c>
      <c r="J32" s="90">
        <f t="shared" si="10"/>
        <v>114</v>
      </c>
      <c r="K32" s="33">
        <v>64</v>
      </c>
      <c r="L32" s="33">
        <v>50</v>
      </c>
      <c r="M32" s="90">
        <f t="shared" si="11"/>
        <v>144</v>
      </c>
      <c r="N32" s="113">
        <v>71</v>
      </c>
      <c r="O32" s="113">
        <v>73</v>
      </c>
      <c r="P32" s="90">
        <f t="shared" si="12"/>
        <v>148</v>
      </c>
      <c r="Q32" s="113">
        <v>66</v>
      </c>
      <c r="R32" s="113">
        <v>82</v>
      </c>
      <c r="S32" s="100"/>
      <c r="T32" s="33"/>
      <c r="U32" s="33"/>
      <c r="V32" s="34"/>
    </row>
    <row r="33" spans="2:25" s="16" customFormat="1" ht="15" customHeight="1">
      <c r="B33" s="17" t="s">
        <v>82</v>
      </c>
      <c r="C33" s="80">
        <f t="shared" si="7"/>
        <v>27</v>
      </c>
      <c r="D33" s="112">
        <v>13</v>
      </c>
      <c r="E33" s="112">
        <v>14</v>
      </c>
      <c r="F33" s="112">
        <v>15</v>
      </c>
      <c r="G33" s="90">
        <f t="shared" si="8"/>
        <v>386</v>
      </c>
      <c r="H33" s="90">
        <f t="shared" si="9"/>
        <v>191</v>
      </c>
      <c r="I33" s="90">
        <f t="shared" si="9"/>
        <v>195</v>
      </c>
      <c r="J33" s="90">
        <f t="shared" si="10"/>
        <v>133</v>
      </c>
      <c r="K33" s="33">
        <v>64</v>
      </c>
      <c r="L33" s="33">
        <v>69</v>
      </c>
      <c r="M33" s="90">
        <f t="shared" si="11"/>
        <v>118</v>
      </c>
      <c r="N33" s="113">
        <v>56</v>
      </c>
      <c r="O33" s="113">
        <v>62</v>
      </c>
      <c r="P33" s="90">
        <f t="shared" si="12"/>
        <v>135</v>
      </c>
      <c r="Q33" s="113">
        <v>71</v>
      </c>
      <c r="R33" s="113">
        <v>64</v>
      </c>
      <c r="S33" s="100"/>
      <c r="T33" s="33"/>
      <c r="U33" s="33"/>
      <c r="V33" s="34"/>
    </row>
    <row r="34" spans="2:25" s="16" customFormat="1" ht="15" customHeight="1">
      <c r="B34" s="17" t="s">
        <v>83</v>
      </c>
      <c r="C34" s="80">
        <f t="shared" si="7"/>
        <v>63</v>
      </c>
      <c r="D34" s="112">
        <v>33</v>
      </c>
      <c r="E34" s="112">
        <v>30</v>
      </c>
      <c r="F34" s="112">
        <v>35</v>
      </c>
      <c r="G34" s="90">
        <f t="shared" si="8"/>
        <v>1023</v>
      </c>
      <c r="H34" s="90">
        <f t="shared" si="9"/>
        <v>543</v>
      </c>
      <c r="I34" s="90">
        <f t="shared" si="9"/>
        <v>480</v>
      </c>
      <c r="J34" s="90">
        <f t="shared" si="10"/>
        <v>342</v>
      </c>
      <c r="K34" s="33">
        <v>187</v>
      </c>
      <c r="L34" s="33">
        <v>155</v>
      </c>
      <c r="M34" s="90">
        <f t="shared" si="11"/>
        <v>346</v>
      </c>
      <c r="N34" s="113">
        <v>188</v>
      </c>
      <c r="O34" s="113">
        <v>158</v>
      </c>
      <c r="P34" s="90">
        <f t="shared" si="12"/>
        <v>335</v>
      </c>
      <c r="Q34" s="113">
        <v>168</v>
      </c>
      <c r="R34" s="113">
        <v>167</v>
      </c>
      <c r="S34" s="100"/>
      <c r="T34" s="33"/>
      <c r="U34" s="33"/>
      <c r="V34" s="34"/>
    </row>
    <row r="35" spans="2:25" s="16" customFormat="1" ht="15" customHeight="1">
      <c r="B35" s="17" t="s">
        <v>19</v>
      </c>
      <c r="C35" s="80">
        <f t="shared" si="7"/>
        <v>30</v>
      </c>
      <c r="D35" s="112">
        <v>16</v>
      </c>
      <c r="E35" s="112">
        <v>14</v>
      </c>
      <c r="F35" s="112">
        <v>16</v>
      </c>
      <c r="G35" s="90">
        <f t="shared" si="8"/>
        <v>445</v>
      </c>
      <c r="H35" s="90">
        <f t="shared" si="9"/>
        <v>230</v>
      </c>
      <c r="I35" s="90">
        <f t="shared" si="9"/>
        <v>215</v>
      </c>
      <c r="J35" s="90">
        <f t="shared" si="10"/>
        <v>149</v>
      </c>
      <c r="K35" s="33">
        <v>79</v>
      </c>
      <c r="L35" s="33">
        <v>70</v>
      </c>
      <c r="M35" s="90">
        <f t="shared" si="11"/>
        <v>134</v>
      </c>
      <c r="N35" s="113">
        <v>64</v>
      </c>
      <c r="O35" s="113">
        <v>70</v>
      </c>
      <c r="P35" s="90">
        <f t="shared" si="12"/>
        <v>162</v>
      </c>
      <c r="Q35" s="113">
        <v>87</v>
      </c>
      <c r="R35" s="113">
        <v>75</v>
      </c>
      <c r="S35" s="100"/>
      <c r="T35" s="33"/>
      <c r="U35" s="33"/>
      <c r="V35" s="34"/>
    </row>
    <row r="36" spans="2:25" s="16" customFormat="1" ht="15" customHeight="1">
      <c r="B36" s="17" t="s">
        <v>11</v>
      </c>
      <c r="C36" s="80">
        <f t="shared" si="7"/>
        <v>22</v>
      </c>
      <c r="D36" s="112">
        <v>12</v>
      </c>
      <c r="E36" s="112">
        <v>10</v>
      </c>
      <c r="F36" s="112">
        <v>11</v>
      </c>
      <c r="G36" s="90">
        <f t="shared" si="8"/>
        <v>263</v>
      </c>
      <c r="H36" s="90">
        <f t="shared" si="9"/>
        <v>140</v>
      </c>
      <c r="I36" s="90">
        <f t="shared" si="9"/>
        <v>123</v>
      </c>
      <c r="J36" s="90">
        <f t="shared" si="10"/>
        <v>95</v>
      </c>
      <c r="K36" s="33">
        <v>51</v>
      </c>
      <c r="L36" s="33">
        <v>44</v>
      </c>
      <c r="M36" s="90">
        <f t="shared" si="11"/>
        <v>80</v>
      </c>
      <c r="N36" s="113">
        <v>43</v>
      </c>
      <c r="O36" s="113">
        <v>37</v>
      </c>
      <c r="P36" s="90">
        <f t="shared" si="12"/>
        <v>88</v>
      </c>
      <c r="Q36" s="113">
        <v>46</v>
      </c>
      <c r="R36" s="113">
        <v>42</v>
      </c>
      <c r="S36" s="100"/>
      <c r="T36" s="33"/>
      <c r="U36" s="33"/>
      <c r="V36" s="34"/>
    </row>
    <row r="37" spans="2:25" s="16" customFormat="1" ht="15" customHeight="1">
      <c r="B37" s="17" t="s">
        <v>13</v>
      </c>
      <c r="C37" s="80">
        <f t="shared" si="7"/>
        <v>37</v>
      </c>
      <c r="D37" s="112">
        <v>18</v>
      </c>
      <c r="E37" s="112">
        <v>19</v>
      </c>
      <c r="F37" s="112">
        <v>18</v>
      </c>
      <c r="G37" s="90">
        <f t="shared" si="8"/>
        <v>493</v>
      </c>
      <c r="H37" s="90">
        <f t="shared" si="9"/>
        <v>272</v>
      </c>
      <c r="I37" s="90">
        <f t="shared" si="9"/>
        <v>221</v>
      </c>
      <c r="J37" s="90">
        <f t="shared" si="10"/>
        <v>181</v>
      </c>
      <c r="K37" s="33">
        <v>106</v>
      </c>
      <c r="L37" s="33">
        <v>75</v>
      </c>
      <c r="M37" s="90">
        <f t="shared" si="11"/>
        <v>137</v>
      </c>
      <c r="N37" s="113">
        <v>75</v>
      </c>
      <c r="O37" s="113">
        <v>62</v>
      </c>
      <c r="P37" s="90">
        <f t="shared" si="12"/>
        <v>175</v>
      </c>
      <c r="Q37" s="113">
        <v>91</v>
      </c>
      <c r="R37" s="113">
        <v>84</v>
      </c>
      <c r="S37" s="100"/>
      <c r="T37" s="33"/>
      <c r="U37" s="33"/>
      <c r="V37" s="34"/>
    </row>
    <row r="38" spans="2:25" s="16" customFormat="1" ht="15" customHeight="1">
      <c r="B38" s="17" t="s">
        <v>20</v>
      </c>
      <c r="C38" s="80">
        <f t="shared" si="7"/>
        <v>31</v>
      </c>
      <c r="D38" s="112">
        <v>14</v>
      </c>
      <c r="E38" s="112">
        <v>17</v>
      </c>
      <c r="F38" s="112">
        <v>18</v>
      </c>
      <c r="G38" s="90">
        <f t="shared" si="8"/>
        <v>492</v>
      </c>
      <c r="H38" s="90">
        <f t="shared" si="9"/>
        <v>263</v>
      </c>
      <c r="I38" s="90">
        <f t="shared" si="9"/>
        <v>229</v>
      </c>
      <c r="J38" s="90">
        <f t="shared" si="10"/>
        <v>168</v>
      </c>
      <c r="K38" s="33">
        <v>82</v>
      </c>
      <c r="L38" s="33">
        <v>86</v>
      </c>
      <c r="M38" s="90">
        <f t="shared" si="11"/>
        <v>154</v>
      </c>
      <c r="N38" s="113">
        <v>88</v>
      </c>
      <c r="O38" s="113">
        <v>66</v>
      </c>
      <c r="P38" s="90">
        <f t="shared" si="12"/>
        <v>170</v>
      </c>
      <c r="Q38" s="113">
        <v>93</v>
      </c>
      <c r="R38" s="113">
        <v>77</v>
      </c>
      <c r="S38" s="100"/>
      <c r="T38" s="33"/>
      <c r="U38" s="33"/>
      <c r="V38" s="34"/>
    </row>
    <row r="39" spans="2:25" s="16" customFormat="1" ht="15" customHeight="1">
      <c r="B39" s="17" t="s">
        <v>14</v>
      </c>
      <c r="C39" s="80">
        <f t="shared" si="7"/>
        <v>39</v>
      </c>
      <c r="D39" s="112">
        <v>20</v>
      </c>
      <c r="E39" s="112">
        <v>19</v>
      </c>
      <c r="F39" s="112">
        <v>21</v>
      </c>
      <c r="G39" s="90">
        <f t="shared" si="8"/>
        <v>613</v>
      </c>
      <c r="H39" s="90">
        <f t="shared" si="9"/>
        <v>323</v>
      </c>
      <c r="I39" s="90">
        <f t="shared" si="9"/>
        <v>290</v>
      </c>
      <c r="J39" s="90">
        <f t="shared" si="10"/>
        <v>225</v>
      </c>
      <c r="K39" s="33">
        <v>129</v>
      </c>
      <c r="L39" s="33">
        <v>96</v>
      </c>
      <c r="M39" s="90">
        <f t="shared" si="11"/>
        <v>173</v>
      </c>
      <c r="N39" s="113">
        <v>86</v>
      </c>
      <c r="O39" s="113">
        <v>87</v>
      </c>
      <c r="P39" s="90">
        <f t="shared" si="12"/>
        <v>215</v>
      </c>
      <c r="Q39" s="113">
        <v>108</v>
      </c>
      <c r="R39" s="113">
        <v>107</v>
      </c>
      <c r="S39" s="100"/>
      <c r="T39" s="33"/>
      <c r="U39" s="33"/>
      <c r="V39" s="34"/>
    </row>
    <row r="40" spans="2:25" s="2" customFormat="1" ht="14.65" customHeight="1">
      <c r="B40" s="14" t="s">
        <v>21</v>
      </c>
      <c r="C40" s="62">
        <f t="shared" ref="C40:U40" si="13">SUM(C41:C47)</f>
        <v>235</v>
      </c>
      <c r="D40" s="63">
        <f t="shared" si="13"/>
        <v>131</v>
      </c>
      <c r="E40" s="63">
        <f t="shared" si="13"/>
        <v>104</v>
      </c>
      <c r="F40" s="63">
        <f t="shared" si="13"/>
        <v>119</v>
      </c>
      <c r="G40" s="63">
        <f t="shared" si="13"/>
        <v>3025</v>
      </c>
      <c r="H40" s="63">
        <f t="shared" si="13"/>
        <v>1594</v>
      </c>
      <c r="I40" s="63">
        <f t="shared" si="13"/>
        <v>1431</v>
      </c>
      <c r="J40" s="63">
        <f t="shared" si="13"/>
        <v>1026</v>
      </c>
      <c r="K40" s="63">
        <f t="shared" si="13"/>
        <v>558</v>
      </c>
      <c r="L40" s="63">
        <f t="shared" si="13"/>
        <v>468</v>
      </c>
      <c r="M40" s="63">
        <f t="shared" si="13"/>
        <v>998</v>
      </c>
      <c r="N40" s="63">
        <f t="shared" si="13"/>
        <v>518</v>
      </c>
      <c r="O40" s="63">
        <f t="shared" si="13"/>
        <v>480</v>
      </c>
      <c r="P40" s="63">
        <f t="shared" si="13"/>
        <v>1001</v>
      </c>
      <c r="Q40" s="63">
        <f t="shared" si="13"/>
        <v>518</v>
      </c>
      <c r="R40" s="63">
        <f t="shared" si="13"/>
        <v>483</v>
      </c>
      <c r="S40" s="63"/>
      <c r="T40" s="63"/>
      <c r="U40" s="63"/>
      <c r="V40" s="23"/>
      <c r="X40" s="16"/>
      <c r="Y40" s="16"/>
    </row>
    <row r="41" spans="2:25" s="16" customFormat="1" ht="14.65" customHeight="1">
      <c r="B41" s="17" t="s">
        <v>84</v>
      </c>
      <c r="C41" s="81">
        <f t="shared" ref="C41:C47" si="14">D41+E41</f>
        <v>54</v>
      </c>
      <c r="D41" s="114">
        <v>31</v>
      </c>
      <c r="E41" s="114">
        <v>23</v>
      </c>
      <c r="F41" s="114">
        <v>28</v>
      </c>
      <c r="G41" s="91">
        <f t="shared" ref="G41:G47" si="15">H41+I41</f>
        <v>784</v>
      </c>
      <c r="H41" s="91">
        <f t="shared" ref="H41:I47" si="16">K41+N41+Q41</f>
        <v>393</v>
      </c>
      <c r="I41" s="91">
        <f t="shared" si="16"/>
        <v>391</v>
      </c>
      <c r="J41" s="91">
        <f t="shared" ref="J41:J47" si="17">K41+L41</f>
        <v>278</v>
      </c>
      <c r="K41" s="115">
        <v>146</v>
      </c>
      <c r="L41" s="115">
        <v>132</v>
      </c>
      <c r="M41" s="91">
        <f t="shared" ref="M41:M47" si="18">N41+O41</f>
        <v>276</v>
      </c>
      <c r="N41" s="115">
        <v>132</v>
      </c>
      <c r="O41" s="115">
        <v>144</v>
      </c>
      <c r="P41" s="91">
        <f t="shared" ref="P41:P47" si="19">Q41+R41</f>
        <v>230</v>
      </c>
      <c r="Q41" s="115">
        <v>115</v>
      </c>
      <c r="R41" s="115">
        <v>115</v>
      </c>
      <c r="S41" s="101"/>
      <c r="T41" s="116"/>
      <c r="U41" s="116"/>
      <c r="V41" s="36"/>
    </row>
    <row r="42" spans="2:25" s="16" customFormat="1" ht="14.65" customHeight="1">
      <c r="B42" s="17" t="s">
        <v>85</v>
      </c>
      <c r="C42" s="81">
        <f t="shared" si="14"/>
        <v>25</v>
      </c>
      <c r="D42" s="114">
        <v>12</v>
      </c>
      <c r="E42" s="114">
        <v>13</v>
      </c>
      <c r="F42" s="114">
        <v>14</v>
      </c>
      <c r="G42" s="91">
        <f t="shared" si="15"/>
        <v>338</v>
      </c>
      <c r="H42" s="91">
        <f t="shared" si="16"/>
        <v>197</v>
      </c>
      <c r="I42" s="91">
        <f t="shared" si="16"/>
        <v>141</v>
      </c>
      <c r="J42" s="91">
        <f t="shared" si="17"/>
        <v>114</v>
      </c>
      <c r="K42" s="115">
        <v>68</v>
      </c>
      <c r="L42" s="115">
        <v>46</v>
      </c>
      <c r="M42" s="91">
        <f t="shared" si="18"/>
        <v>111</v>
      </c>
      <c r="N42" s="115">
        <v>65</v>
      </c>
      <c r="O42" s="115">
        <v>46</v>
      </c>
      <c r="P42" s="91">
        <f t="shared" si="19"/>
        <v>113</v>
      </c>
      <c r="Q42" s="115">
        <v>64</v>
      </c>
      <c r="R42" s="115">
        <v>49</v>
      </c>
      <c r="S42" s="101"/>
      <c r="T42" s="116"/>
      <c r="U42" s="116"/>
      <c r="V42" s="36"/>
    </row>
    <row r="43" spans="2:25" s="16" customFormat="1" ht="14.65" customHeight="1">
      <c r="B43" s="17" t="s">
        <v>86</v>
      </c>
      <c r="C43" s="81">
        <f t="shared" si="14"/>
        <v>45</v>
      </c>
      <c r="D43" s="114">
        <v>28</v>
      </c>
      <c r="E43" s="114">
        <v>17</v>
      </c>
      <c r="F43" s="114">
        <v>24</v>
      </c>
      <c r="G43" s="91">
        <f t="shared" si="15"/>
        <v>700</v>
      </c>
      <c r="H43" s="91">
        <f t="shared" si="16"/>
        <v>375</v>
      </c>
      <c r="I43" s="91">
        <f t="shared" si="16"/>
        <v>325</v>
      </c>
      <c r="J43" s="91">
        <f t="shared" si="17"/>
        <v>252</v>
      </c>
      <c r="K43" s="115">
        <v>141</v>
      </c>
      <c r="L43" s="115">
        <v>111</v>
      </c>
      <c r="M43" s="91">
        <f t="shared" si="18"/>
        <v>206</v>
      </c>
      <c r="N43" s="115">
        <v>114</v>
      </c>
      <c r="O43" s="115">
        <v>92</v>
      </c>
      <c r="P43" s="91">
        <f t="shared" si="19"/>
        <v>242</v>
      </c>
      <c r="Q43" s="115">
        <v>120</v>
      </c>
      <c r="R43" s="115">
        <v>122</v>
      </c>
      <c r="S43" s="101"/>
      <c r="T43" s="116"/>
      <c r="U43" s="116"/>
      <c r="V43" s="36"/>
    </row>
    <row r="44" spans="2:25" s="16" customFormat="1" ht="14.65" customHeight="1">
      <c r="B44" s="17" t="s">
        <v>47</v>
      </c>
      <c r="C44" s="81">
        <f t="shared" si="14"/>
        <v>17</v>
      </c>
      <c r="D44" s="114">
        <v>9</v>
      </c>
      <c r="E44" s="114">
        <v>8</v>
      </c>
      <c r="F44" s="114">
        <v>7</v>
      </c>
      <c r="G44" s="91">
        <f t="shared" si="15"/>
        <v>76</v>
      </c>
      <c r="H44" s="91">
        <f t="shared" si="16"/>
        <v>46</v>
      </c>
      <c r="I44" s="91">
        <f t="shared" si="16"/>
        <v>30</v>
      </c>
      <c r="J44" s="91">
        <f t="shared" si="17"/>
        <v>20</v>
      </c>
      <c r="K44" s="115">
        <v>13</v>
      </c>
      <c r="L44" s="115">
        <v>7</v>
      </c>
      <c r="M44" s="91">
        <f t="shared" si="18"/>
        <v>29</v>
      </c>
      <c r="N44" s="115">
        <v>18</v>
      </c>
      <c r="O44" s="115">
        <v>11</v>
      </c>
      <c r="P44" s="91">
        <f t="shared" si="19"/>
        <v>27</v>
      </c>
      <c r="Q44" s="115">
        <v>15</v>
      </c>
      <c r="R44" s="115">
        <v>12</v>
      </c>
      <c r="S44" s="101"/>
      <c r="T44" s="116"/>
      <c r="U44" s="116"/>
      <c r="V44" s="36"/>
    </row>
    <row r="45" spans="2:25" s="16" customFormat="1" ht="14.65" customHeight="1">
      <c r="B45" s="17" t="s">
        <v>87</v>
      </c>
      <c r="C45" s="81">
        <f t="shared" si="14"/>
        <v>24</v>
      </c>
      <c r="D45" s="114">
        <v>13</v>
      </c>
      <c r="E45" s="114">
        <v>11</v>
      </c>
      <c r="F45" s="114">
        <v>12</v>
      </c>
      <c r="G45" s="91">
        <f t="shared" si="15"/>
        <v>295</v>
      </c>
      <c r="H45" s="91">
        <f t="shared" si="16"/>
        <v>151</v>
      </c>
      <c r="I45" s="91">
        <f t="shared" si="16"/>
        <v>144</v>
      </c>
      <c r="J45" s="91">
        <f t="shared" si="17"/>
        <v>94</v>
      </c>
      <c r="K45" s="115">
        <v>52</v>
      </c>
      <c r="L45" s="115">
        <v>42</v>
      </c>
      <c r="M45" s="91">
        <f t="shared" si="18"/>
        <v>94</v>
      </c>
      <c r="N45" s="115">
        <v>39</v>
      </c>
      <c r="O45" s="115">
        <v>55</v>
      </c>
      <c r="P45" s="91">
        <f t="shared" si="19"/>
        <v>107</v>
      </c>
      <c r="Q45" s="115">
        <v>60</v>
      </c>
      <c r="R45" s="115">
        <v>47</v>
      </c>
      <c r="S45" s="101"/>
      <c r="T45" s="116"/>
      <c r="U45" s="116"/>
      <c r="V45" s="36"/>
    </row>
    <row r="46" spans="2:25" s="16" customFormat="1" ht="14.65" customHeight="1">
      <c r="B46" s="17" t="s">
        <v>27</v>
      </c>
      <c r="C46" s="81">
        <f t="shared" si="14"/>
        <v>35</v>
      </c>
      <c r="D46" s="114">
        <v>17</v>
      </c>
      <c r="E46" s="114">
        <v>18</v>
      </c>
      <c r="F46" s="114">
        <v>18</v>
      </c>
      <c r="G46" s="91">
        <f t="shared" si="15"/>
        <v>420</v>
      </c>
      <c r="H46" s="91">
        <f t="shared" si="16"/>
        <v>207</v>
      </c>
      <c r="I46" s="91">
        <f t="shared" si="16"/>
        <v>213</v>
      </c>
      <c r="J46" s="91">
        <f t="shared" si="17"/>
        <v>128</v>
      </c>
      <c r="K46" s="115">
        <v>60</v>
      </c>
      <c r="L46" s="115">
        <v>68</v>
      </c>
      <c r="M46" s="91">
        <f t="shared" si="18"/>
        <v>147</v>
      </c>
      <c r="N46" s="115">
        <v>76</v>
      </c>
      <c r="O46" s="115">
        <v>71</v>
      </c>
      <c r="P46" s="91">
        <f t="shared" si="19"/>
        <v>145</v>
      </c>
      <c r="Q46" s="115">
        <v>71</v>
      </c>
      <c r="R46" s="115">
        <v>74</v>
      </c>
      <c r="S46" s="101"/>
      <c r="T46" s="116"/>
      <c r="U46" s="116"/>
      <c r="V46" s="36"/>
    </row>
    <row r="47" spans="2:25" s="16" customFormat="1" ht="14.65" customHeight="1">
      <c r="B47" s="17" t="s">
        <v>22</v>
      </c>
      <c r="C47" s="81">
        <f t="shared" si="14"/>
        <v>35</v>
      </c>
      <c r="D47" s="114">
        <v>21</v>
      </c>
      <c r="E47" s="114">
        <v>14</v>
      </c>
      <c r="F47" s="114">
        <v>16</v>
      </c>
      <c r="G47" s="91">
        <f t="shared" si="15"/>
        <v>412</v>
      </c>
      <c r="H47" s="91">
        <f t="shared" si="16"/>
        <v>225</v>
      </c>
      <c r="I47" s="91">
        <f t="shared" si="16"/>
        <v>187</v>
      </c>
      <c r="J47" s="91">
        <f t="shared" si="17"/>
        <v>140</v>
      </c>
      <c r="K47" s="115">
        <v>78</v>
      </c>
      <c r="L47" s="115">
        <v>62</v>
      </c>
      <c r="M47" s="91">
        <f t="shared" si="18"/>
        <v>135</v>
      </c>
      <c r="N47" s="115">
        <v>74</v>
      </c>
      <c r="O47" s="115">
        <v>61</v>
      </c>
      <c r="P47" s="91">
        <f t="shared" si="19"/>
        <v>137</v>
      </c>
      <c r="Q47" s="115">
        <v>73</v>
      </c>
      <c r="R47" s="115">
        <v>64</v>
      </c>
      <c r="S47" s="101"/>
      <c r="T47" s="116"/>
      <c r="U47" s="116"/>
      <c r="V47" s="36"/>
    </row>
    <row r="48" spans="2:25" s="2" customFormat="1" ht="14.65" customHeight="1">
      <c r="B48" s="14" t="s">
        <v>23</v>
      </c>
      <c r="C48" s="62">
        <f t="shared" ref="C48:V48" si="20">SUM(C49:C60)</f>
        <v>276</v>
      </c>
      <c r="D48" s="62">
        <f t="shared" si="20"/>
        <v>164</v>
      </c>
      <c r="E48" s="62">
        <f t="shared" si="20"/>
        <v>112</v>
      </c>
      <c r="F48" s="62">
        <f t="shared" si="20"/>
        <v>137</v>
      </c>
      <c r="G48" s="62">
        <f t="shared" si="20"/>
        <v>3403</v>
      </c>
      <c r="H48" s="62">
        <f t="shared" si="20"/>
        <v>1759</v>
      </c>
      <c r="I48" s="62">
        <f t="shared" si="20"/>
        <v>1644</v>
      </c>
      <c r="J48" s="62">
        <f t="shared" si="20"/>
        <v>1155</v>
      </c>
      <c r="K48" s="62">
        <f t="shared" si="20"/>
        <v>602</v>
      </c>
      <c r="L48" s="62">
        <f t="shared" si="20"/>
        <v>553</v>
      </c>
      <c r="M48" s="62">
        <f t="shared" si="20"/>
        <v>1087</v>
      </c>
      <c r="N48" s="62">
        <f t="shared" si="20"/>
        <v>562</v>
      </c>
      <c r="O48" s="62">
        <f t="shared" si="20"/>
        <v>525</v>
      </c>
      <c r="P48" s="62">
        <f t="shared" si="20"/>
        <v>1161</v>
      </c>
      <c r="Q48" s="62">
        <f t="shared" si="20"/>
        <v>595</v>
      </c>
      <c r="R48" s="62">
        <f t="shared" si="20"/>
        <v>566</v>
      </c>
      <c r="S48" s="62"/>
      <c r="T48" s="62"/>
      <c r="U48" s="62"/>
      <c r="V48" s="24"/>
      <c r="X48" s="16"/>
      <c r="Y48" s="16"/>
    </row>
    <row r="49" spans="2:25" s="16" customFormat="1" ht="14.65" customHeight="1">
      <c r="B49" s="17" t="s">
        <v>85</v>
      </c>
      <c r="C49" s="82">
        <f t="shared" ref="C49:C60" si="21">D49+E49</f>
        <v>36</v>
      </c>
      <c r="D49" s="117">
        <v>24</v>
      </c>
      <c r="E49" s="117">
        <v>12</v>
      </c>
      <c r="F49" s="117">
        <v>18</v>
      </c>
      <c r="G49" s="92">
        <f t="shared" ref="G49:G60" si="22">H49+I49</f>
        <v>526</v>
      </c>
      <c r="H49" s="92">
        <f t="shared" ref="H49:I60" si="23">K49+N49+Q49</f>
        <v>274</v>
      </c>
      <c r="I49" s="92">
        <f t="shared" si="23"/>
        <v>252</v>
      </c>
      <c r="J49" s="92">
        <f t="shared" ref="J49:J60" si="24">K49+L49</f>
        <v>181</v>
      </c>
      <c r="K49" s="118">
        <v>99</v>
      </c>
      <c r="L49" s="118">
        <v>82</v>
      </c>
      <c r="M49" s="92">
        <f t="shared" ref="M49:M60" si="25">N49+O49</f>
        <v>161</v>
      </c>
      <c r="N49" s="118">
        <v>84</v>
      </c>
      <c r="O49" s="118">
        <v>77</v>
      </c>
      <c r="P49" s="92">
        <f t="shared" ref="P49:P60" si="26">Q49+R49</f>
        <v>184</v>
      </c>
      <c r="Q49" s="118">
        <v>91</v>
      </c>
      <c r="R49" s="118">
        <v>93</v>
      </c>
      <c r="S49" s="102"/>
      <c r="T49" s="119"/>
      <c r="U49" s="119"/>
      <c r="V49" s="37"/>
    </row>
    <row r="50" spans="2:25" s="16" customFormat="1" ht="14.65" customHeight="1">
      <c r="B50" s="17" t="s">
        <v>88</v>
      </c>
      <c r="C50" s="82">
        <f t="shared" si="21"/>
        <v>45</v>
      </c>
      <c r="D50" s="117">
        <v>25</v>
      </c>
      <c r="E50" s="117">
        <v>20</v>
      </c>
      <c r="F50" s="117">
        <v>25</v>
      </c>
      <c r="G50" s="92">
        <f t="shared" si="22"/>
        <v>700</v>
      </c>
      <c r="H50" s="92">
        <f t="shared" si="23"/>
        <v>365</v>
      </c>
      <c r="I50" s="92">
        <f t="shared" si="23"/>
        <v>335</v>
      </c>
      <c r="J50" s="92">
        <f t="shared" si="24"/>
        <v>232</v>
      </c>
      <c r="K50" s="118">
        <v>118</v>
      </c>
      <c r="L50" s="118">
        <v>114</v>
      </c>
      <c r="M50" s="92">
        <f t="shared" si="25"/>
        <v>238</v>
      </c>
      <c r="N50" s="118">
        <v>129</v>
      </c>
      <c r="O50" s="118">
        <v>109</v>
      </c>
      <c r="P50" s="92">
        <f t="shared" si="26"/>
        <v>230</v>
      </c>
      <c r="Q50" s="118">
        <v>118</v>
      </c>
      <c r="R50" s="118">
        <v>112</v>
      </c>
      <c r="S50" s="102"/>
      <c r="T50" s="119"/>
      <c r="U50" s="119"/>
      <c r="V50" s="37"/>
    </row>
    <row r="51" spans="2:25" s="16" customFormat="1" ht="14.65" customHeight="1">
      <c r="B51" s="17" t="s">
        <v>84</v>
      </c>
      <c r="C51" s="82">
        <f t="shared" si="21"/>
        <v>28</v>
      </c>
      <c r="D51" s="117">
        <v>16</v>
      </c>
      <c r="E51" s="117">
        <v>12</v>
      </c>
      <c r="F51" s="117">
        <v>12</v>
      </c>
      <c r="G51" s="92">
        <f t="shared" si="22"/>
        <v>238</v>
      </c>
      <c r="H51" s="92">
        <f t="shared" si="23"/>
        <v>126</v>
      </c>
      <c r="I51" s="92">
        <f t="shared" si="23"/>
        <v>112</v>
      </c>
      <c r="J51" s="92">
        <f t="shared" si="24"/>
        <v>68</v>
      </c>
      <c r="K51" s="118">
        <v>37</v>
      </c>
      <c r="L51" s="118">
        <v>31</v>
      </c>
      <c r="M51" s="92">
        <f t="shared" si="25"/>
        <v>82</v>
      </c>
      <c r="N51" s="118">
        <v>43</v>
      </c>
      <c r="O51" s="118">
        <v>39</v>
      </c>
      <c r="P51" s="92">
        <f t="shared" si="26"/>
        <v>88</v>
      </c>
      <c r="Q51" s="118">
        <v>46</v>
      </c>
      <c r="R51" s="118">
        <v>42</v>
      </c>
      <c r="S51" s="102"/>
      <c r="T51" s="119"/>
      <c r="U51" s="119"/>
      <c r="V51" s="37"/>
    </row>
    <row r="52" spans="2:25" s="16" customFormat="1" ht="14.65" customHeight="1">
      <c r="B52" s="17" t="s">
        <v>86</v>
      </c>
      <c r="C52" s="82">
        <f t="shared" si="21"/>
        <v>25</v>
      </c>
      <c r="D52" s="117">
        <v>18</v>
      </c>
      <c r="E52" s="117">
        <v>7</v>
      </c>
      <c r="F52" s="117">
        <v>14</v>
      </c>
      <c r="G52" s="92">
        <f t="shared" si="22"/>
        <v>359</v>
      </c>
      <c r="H52" s="92">
        <f t="shared" si="23"/>
        <v>190</v>
      </c>
      <c r="I52" s="92">
        <f t="shared" si="23"/>
        <v>169</v>
      </c>
      <c r="J52" s="92">
        <f t="shared" si="24"/>
        <v>130</v>
      </c>
      <c r="K52" s="118">
        <v>67</v>
      </c>
      <c r="L52" s="118">
        <v>63</v>
      </c>
      <c r="M52" s="92">
        <f t="shared" si="25"/>
        <v>117</v>
      </c>
      <c r="N52" s="118">
        <v>55</v>
      </c>
      <c r="O52" s="118">
        <v>62</v>
      </c>
      <c r="P52" s="92">
        <f t="shared" si="26"/>
        <v>112</v>
      </c>
      <c r="Q52" s="118">
        <v>68</v>
      </c>
      <c r="R52" s="118">
        <v>44</v>
      </c>
      <c r="S52" s="102"/>
      <c r="T52" s="119"/>
      <c r="U52" s="119"/>
      <c r="V52" s="37"/>
    </row>
    <row r="53" spans="2:25" s="16" customFormat="1" ht="14.65" customHeight="1">
      <c r="B53" s="17" t="s">
        <v>89</v>
      </c>
      <c r="C53" s="82">
        <f t="shared" si="21"/>
        <v>30</v>
      </c>
      <c r="D53" s="117">
        <v>14</v>
      </c>
      <c r="E53" s="117">
        <v>16</v>
      </c>
      <c r="F53" s="117">
        <v>16</v>
      </c>
      <c r="G53" s="92">
        <f t="shared" si="22"/>
        <v>449</v>
      </c>
      <c r="H53" s="92">
        <f t="shared" si="23"/>
        <v>217</v>
      </c>
      <c r="I53" s="92">
        <f t="shared" si="23"/>
        <v>232</v>
      </c>
      <c r="J53" s="92">
        <f t="shared" si="24"/>
        <v>157</v>
      </c>
      <c r="K53" s="118">
        <v>73</v>
      </c>
      <c r="L53" s="118">
        <v>84</v>
      </c>
      <c r="M53" s="92">
        <f t="shared" si="25"/>
        <v>130</v>
      </c>
      <c r="N53" s="118">
        <v>63</v>
      </c>
      <c r="O53" s="118">
        <v>67</v>
      </c>
      <c r="P53" s="92">
        <f t="shared" si="26"/>
        <v>162</v>
      </c>
      <c r="Q53" s="118">
        <v>81</v>
      </c>
      <c r="R53" s="118">
        <v>81</v>
      </c>
      <c r="S53" s="102"/>
      <c r="T53" s="119"/>
      <c r="U53" s="119"/>
      <c r="V53" s="37"/>
    </row>
    <row r="54" spans="2:25" s="16" customFormat="1" ht="14.65" customHeight="1">
      <c r="B54" s="17" t="s">
        <v>90</v>
      </c>
      <c r="C54" s="82">
        <f t="shared" si="21"/>
        <v>16</v>
      </c>
      <c r="D54" s="117">
        <v>8</v>
      </c>
      <c r="E54" s="117">
        <v>8</v>
      </c>
      <c r="F54" s="117">
        <v>9</v>
      </c>
      <c r="G54" s="92">
        <f t="shared" si="22"/>
        <v>202</v>
      </c>
      <c r="H54" s="92">
        <f t="shared" si="23"/>
        <v>104</v>
      </c>
      <c r="I54" s="92">
        <f t="shared" si="23"/>
        <v>98</v>
      </c>
      <c r="J54" s="92">
        <f t="shared" si="24"/>
        <v>53</v>
      </c>
      <c r="K54" s="118">
        <v>26</v>
      </c>
      <c r="L54" s="118">
        <v>27</v>
      </c>
      <c r="M54" s="92">
        <f t="shared" si="25"/>
        <v>72</v>
      </c>
      <c r="N54" s="118">
        <v>40</v>
      </c>
      <c r="O54" s="118">
        <v>32</v>
      </c>
      <c r="P54" s="92">
        <f t="shared" si="26"/>
        <v>77</v>
      </c>
      <c r="Q54" s="118">
        <v>38</v>
      </c>
      <c r="R54" s="118">
        <v>39</v>
      </c>
      <c r="S54" s="102"/>
      <c r="T54" s="119"/>
      <c r="U54" s="119"/>
      <c r="V54" s="37"/>
    </row>
    <row r="55" spans="2:25" s="16" customFormat="1" ht="14.65" customHeight="1">
      <c r="B55" s="17" t="s">
        <v>48</v>
      </c>
      <c r="C55" s="82">
        <f t="shared" si="21"/>
        <v>16</v>
      </c>
      <c r="D55" s="117">
        <v>11</v>
      </c>
      <c r="E55" s="117">
        <v>5</v>
      </c>
      <c r="F55" s="117">
        <v>7</v>
      </c>
      <c r="G55" s="92">
        <f t="shared" si="22"/>
        <v>130</v>
      </c>
      <c r="H55" s="92">
        <f t="shared" si="23"/>
        <v>72</v>
      </c>
      <c r="I55" s="92">
        <f t="shared" si="23"/>
        <v>58</v>
      </c>
      <c r="J55" s="92">
        <f t="shared" si="24"/>
        <v>51</v>
      </c>
      <c r="K55" s="118">
        <v>29</v>
      </c>
      <c r="L55" s="118">
        <v>22</v>
      </c>
      <c r="M55" s="92">
        <f t="shared" si="25"/>
        <v>39</v>
      </c>
      <c r="N55" s="118">
        <v>21</v>
      </c>
      <c r="O55" s="118">
        <v>18</v>
      </c>
      <c r="P55" s="92">
        <f t="shared" si="26"/>
        <v>40</v>
      </c>
      <c r="Q55" s="118">
        <v>22</v>
      </c>
      <c r="R55" s="118">
        <v>18</v>
      </c>
      <c r="S55" s="102"/>
      <c r="T55" s="119"/>
      <c r="U55" s="119"/>
      <c r="V55" s="37"/>
    </row>
    <row r="56" spans="2:25" s="16" customFormat="1" ht="14.65" customHeight="1">
      <c r="B56" s="17" t="s">
        <v>91</v>
      </c>
      <c r="C56" s="82">
        <f t="shared" si="21"/>
        <v>20</v>
      </c>
      <c r="D56" s="117">
        <v>9</v>
      </c>
      <c r="E56" s="117">
        <v>11</v>
      </c>
      <c r="F56" s="117">
        <v>10</v>
      </c>
      <c r="G56" s="92">
        <f t="shared" si="22"/>
        <v>302</v>
      </c>
      <c r="H56" s="92">
        <f t="shared" si="23"/>
        <v>154</v>
      </c>
      <c r="I56" s="92">
        <f t="shared" si="23"/>
        <v>148</v>
      </c>
      <c r="J56" s="92">
        <f t="shared" si="24"/>
        <v>105</v>
      </c>
      <c r="K56" s="118">
        <v>56</v>
      </c>
      <c r="L56" s="118">
        <v>49</v>
      </c>
      <c r="M56" s="92">
        <f t="shared" si="25"/>
        <v>88</v>
      </c>
      <c r="N56" s="118">
        <v>42</v>
      </c>
      <c r="O56" s="118">
        <v>46</v>
      </c>
      <c r="P56" s="92">
        <f t="shared" si="26"/>
        <v>109</v>
      </c>
      <c r="Q56" s="118">
        <v>56</v>
      </c>
      <c r="R56" s="118">
        <v>53</v>
      </c>
      <c r="S56" s="102"/>
      <c r="T56" s="119"/>
      <c r="U56" s="119"/>
      <c r="V56" s="37"/>
    </row>
    <row r="57" spans="2:25" s="16" customFormat="1" ht="14.65" customHeight="1">
      <c r="B57" s="17" t="s">
        <v>49</v>
      </c>
      <c r="C57" s="82">
        <f t="shared" si="21"/>
        <v>21</v>
      </c>
      <c r="D57" s="117">
        <v>11</v>
      </c>
      <c r="E57" s="117">
        <v>10</v>
      </c>
      <c r="F57" s="117">
        <v>11</v>
      </c>
      <c r="G57" s="92">
        <f t="shared" si="22"/>
        <v>263</v>
      </c>
      <c r="H57" s="92">
        <f t="shared" si="23"/>
        <v>135</v>
      </c>
      <c r="I57" s="92">
        <f t="shared" si="23"/>
        <v>128</v>
      </c>
      <c r="J57" s="92">
        <f t="shared" si="24"/>
        <v>90</v>
      </c>
      <c r="K57" s="118">
        <v>52</v>
      </c>
      <c r="L57" s="118">
        <v>38</v>
      </c>
      <c r="M57" s="92">
        <f t="shared" si="25"/>
        <v>90</v>
      </c>
      <c r="N57" s="118">
        <v>46</v>
      </c>
      <c r="O57" s="118">
        <v>44</v>
      </c>
      <c r="P57" s="92">
        <f t="shared" si="26"/>
        <v>83</v>
      </c>
      <c r="Q57" s="118">
        <v>37</v>
      </c>
      <c r="R57" s="118">
        <v>46</v>
      </c>
      <c r="S57" s="102"/>
      <c r="T57" s="119"/>
      <c r="U57" s="119"/>
      <c r="V57" s="37"/>
    </row>
    <row r="58" spans="2:25" s="16" customFormat="1" ht="14.65" customHeight="1">
      <c r="B58" s="17" t="s">
        <v>51</v>
      </c>
      <c r="C58" s="82">
        <f t="shared" si="21"/>
        <v>20</v>
      </c>
      <c r="D58" s="117">
        <v>15</v>
      </c>
      <c r="E58" s="117">
        <v>5</v>
      </c>
      <c r="F58" s="117">
        <v>7</v>
      </c>
      <c r="G58" s="92">
        <f t="shared" si="22"/>
        <v>134</v>
      </c>
      <c r="H58" s="92">
        <f t="shared" si="23"/>
        <v>65</v>
      </c>
      <c r="I58" s="92">
        <f t="shared" si="23"/>
        <v>69</v>
      </c>
      <c r="J58" s="92">
        <f t="shared" si="24"/>
        <v>47</v>
      </c>
      <c r="K58" s="118">
        <v>21</v>
      </c>
      <c r="L58" s="118">
        <v>26</v>
      </c>
      <c r="M58" s="92">
        <f t="shared" si="25"/>
        <v>47</v>
      </c>
      <c r="N58" s="118">
        <v>28</v>
      </c>
      <c r="O58" s="118">
        <v>19</v>
      </c>
      <c r="P58" s="92">
        <f t="shared" si="26"/>
        <v>40</v>
      </c>
      <c r="Q58" s="118">
        <v>16</v>
      </c>
      <c r="R58" s="118">
        <v>24</v>
      </c>
      <c r="S58" s="102"/>
      <c r="T58" s="119"/>
      <c r="U58" s="119"/>
      <c r="V58" s="37"/>
    </row>
    <row r="59" spans="2:25" s="16" customFormat="1" ht="14.65" customHeight="1">
      <c r="B59" s="17" t="s">
        <v>50</v>
      </c>
      <c r="C59" s="82">
        <f t="shared" si="21"/>
        <v>6</v>
      </c>
      <c r="D59" s="117">
        <v>5</v>
      </c>
      <c r="E59" s="117">
        <v>1</v>
      </c>
      <c r="F59" s="117">
        <v>3</v>
      </c>
      <c r="G59" s="92">
        <f t="shared" si="22"/>
        <v>6</v>
      </c>
      <c r="H59" s="92">
        <f t="shared" si="23"/>
        <v>5</v>
      </c>
      <c r="I59" s="92">
        <f t="shared" si="23"/>
        <v>1</v>
      </c>
      <c r="J59" s="92">
        <f t="shared" si="24"/>
        <v>2</v>
      </c>
      <c r="K59" s="118">
        <v>2</v>
      </c>
      <c r="L59" s="118"/>
      <c r="M59" s="92">
        <f t="shared" si="25"/>
        <v>2</v>
      </c>
      <c r="N59" s="118">
        <v>1</v>
      </c>
      <c r="O59" s="118">
        <v>1</v>
      </c>
      <c r="P59" s="92">
        <f t="shared" si="26"/>
        <v>2</v>
      </c>
      <c r="Q59" s="118">
        <v>2</v>
      </c>
      <c r="R59" s="118"/>
      <c r="S59" s="102"/>
      <c r="T59" s="119"/>
      <c r="U59" s="119"/>
      <c r="V59" s="37"/>
    </row>
    <row r="60" spans="2:25" s="16" customFormat="1" ht="14.65" customHeight="1">
      <c r="B60" s="17" t="s">
        <v>92</v>
      </c>
      <c r="C60" s="82">
        <f t="shared" si="21"/>
        <v>13</v>
      </c>
      <c r="D60" s="117">
        <v>8</v>
      </c>
      <c r="E60" s="117">
        <v>5</v>
      </c>
      <c r="F60" s="117">
        <v>5</v>
      </c>
      <c r="G60" s="92">
        <f t="shared" si="22"/>
        <v>94</v>
      </c>
      <c r="H60" s="92">
        <f t="shared" si="23"/>
        <v>52</v>
      </c>
      <c r="I60" s="92">
        <f t="shared" si="23"/>
        <v>42</v>
      </c>
      <c r="J60" s="92">
        <f t="shared" si="24"/>
        <v>39</v>
      </c>
      <c r="K60" s="118">
        <v>22</v>
      </c>
      <c r="L60" s="118">
        <v>17</v>
      </c>
      <c r="M60" s="92">
        <f t="shared" si="25"/>
        <v>21</v>
      </c>
      <c r="N60" s="118">
        <v>10</v>
      </c>
      <c r="O60" s="118">
        <v>11</v>
      </c>
      <c r="P60" s="92">
        <f t="shared" si="26"/>
        <v>34</v>
      </c>
      <c r="Q60" s="118">
        <v>20</v>
      </c>
      <c r="R60" s="118">
        <v>14</v>
      </c>
      <c r="S60" s="102"/>
      <c r="T60" s="119"/>
      <c r="U60" s="119"/>
      <c r="V60" s="37"/>
    </row>
    <row r="61" spans="2:25" s="2" customFormat="1" ht="14.65" customHeight="1">
      <c r="B61" s="14" t="s">
        <v>24</v>
      </c>
      <c r="C61" s="62">
        <f>SUM(C62:C65)</f>
        <v>154</v>
      </c>
      <c r="D61" s="62">
        <f>SUM(D62:D65)</f>
        <v>94</v>
      </c>
      <c r="E61" s="62">
        <f>SUM(E62:E65)</f>
        <v>60</v>
      </c>
      <c r="F61" s="62">
        <f t="shared" ref="F61:V61" si="27">SUM(F62:F65)</f>
        <v>79</v>
      </c>
      <c r="G61" s="62">
        <f t="shared" si="27"/>
        <v>2067</v>
      </c>
      <c r="H61" s="62">
        <f t="shared" si="27"/>
        <v>1062</v>
      </c>
      <c r="I61" s="62">
        <f t="shared" si="27"/>
        <v>1005</v>
      </c>
      <c r="J61" s="62">
        <f t="shared" si="27"/>
        <v>714</v>
      </c>
      <c r="K61" s="62">
        <f t="shared" si="27"/>
        <v>382</v>
      </c>
      <c r="L61" s="62">
        <f t="shared" si="27"/>
        <v>332</v>
      </c>
      <c r="M61" s="62">
        <f t="shared" si="27"/>
        <v>699</v>
      </c>
      <c r="N61" s="62">
        <f t="shared" si="27"/>
        <v>361</v>
      </c>
      <c r="O61" s="62">
        <f t="shared" si="27"/>
        <v>338</v>
      </c>
      <c r="P61" s="62">
        <f t="shared" si="27"/>
        <v>654</v>
      </c>
      <c r="Q61" s="62">
        <f t="shared" si="27"/>
        <v>319</v>
      </c>
      <c r="R61" s="62">
        <f t="shared" si="27"/>
        <v>335</v>
      </c>
      <c r="S61" s="62"/>
      <c r="T61" s="62"/>
      <c r="U61" s="62"/>
      <c r="V61" s="24"/>
      <c r="X61" s="16"/>
      <c r="Y61" s="16"/>
    </row>
    <row r="62" spans="2:25" s="16" customFormat="1" ht="14.65" customHeight="1">
      <c r="B62" s="17" t="s">
        <v>25</v>
      </c>
      <c r="C62" s="65">
        <f>D62+E62</f>
        <v>42</v>
      </c>
      <c r="D62" s="120">
        <v>25</v>
      </c>
      <c r="E62" s="120">
        <v>17</v>
      </c>
      <c r="F62" s="120">
        <v>23</v>
      </c>
      <c r="G62" s="67">
        <f>H62+I62</f>
        <v>600</v>
      </c>
      <c r="H62" s="67">
        <f t="shared" ref="H62:I65" si="28">K62+N62+Q62</f>
        <v>310</v>
      </c>
      <c r="I62" s="67">
        <f t="shared" si="28"/>
        <v>290</v>
      </c>
      <c r="J62" s="67">
        <f>K62+L62</f>
        <v>199</v>
      </c>
      <c r="K62" s="121">
        <v>104</v>
      </c>
      <c r="L62" s="121">
        <v>95</v>
      </c>
      <c r="M62" s="67">
        <f>N62+O62</f>
        <v>200</v>
      </c>
      <c r="N62" s="121">
        <v>103</v>
      </c>
      <c r="O62" s="121">
        <v>97</v>
      </c>
      <c r="P62" s="67">
        <f>Q62+R62</f>
        <v>201</v>
      </c>
      <c r="Q62" s="121">
        <v>103</v>
      </c>
      <c r="R62" s="121">
        <v>98</v>
      </c>
      <c r="S62" s="68"/>
      <c r="T62" s="122"/>
      <c r="U62" s="122"/>
      <c r="V62" s="31"/>
    </row>
    <row r="63" spans="2:25" s="16" customFormat="1" ht="14.65" customHeight="1">
      <c r="B63" s="17" t="s">
        <v>93</v>
      </c>
      <c r="C63" s="65">
        <f>D63+E63</f>
        <v>44</v>
      </c>
      <c r="D63" s="120">
        <v>28</v>
      </c>
      <c r="E63" s="120">
        <v>16</v>
      </c>
      <c r="F63" s="120">
        <v>22</v>
      </c>
      <c r="G63" s="67">
        <f>H63+I63</f>
        <v>581</v>
      </c>
      <c r="H63" s="67">
        <f t="shared" si="28"/>
        <v>302</v>
      </c>
      <c r="I63" s="67">
        <f t="shared" si="28"/>
        <v>279</v>
      </c>
      <c r="J63" s="67">
        <f>K63+L63</f>
        <v>226</v>
      </c>
      <c r="K63" s="121">
        <v>124</v>
      </c>
      <c r="L63" s="121">
        <v>102</v>
      </c>
      <c r="M63" s="67">
        <f>N63+O63</f>
        <v>181</v>
      </c>
      <c r="N63" s="121">
        <v>99</v>
      </c>
      <c r="O63" s="121">
        <v>82</v>
      </c>
      <c r="P63" s="67">
        <f>Q63+R63</f>
        <v>174</v>
      </c>
      <c r="Q63" s="121">
        <v>79</v>
      </c>
      <c r="R63" s="121">
        <v>95</v>
      </c>
      <c r="S63" s="68"/>
      <c r="T63" s="122"/>
      <c r="U63" s="122"/>
      <c r="V63" s="31"/>
    </row>
    <row r="64" spans="2:25" s="16" customFormat="1" ht="14.65" customHeight="1">
      <c r="B64" s="17" t="s">
        <v>94</v>
      </c>
      <c r="C64" s="65">
        <f>D64+E64</f>
        <v>41</v>
      </c>
      <c r="D64" s="120">
        <v>26</v>
      </c>
      <c r="E64" s="120">
        <v>15</v>
      </c>
      <c r="F64" s="120">
        <v>20</v>
      </c>
      <c r="G64" s="67">
        <f>H64+I64</f>
        <v>547</v>
      </c>
      <c r="H64" s="67">
        <f t="shared" si="28"/>
        <v>286</v>
      </c>
      <c r="I64" s="67">
        <f t="shared" si="28"/>
        <v>261</v>
      </c>
      <c r="J64" s="67">
        <f>K64+L64</f>
        <v>176</v>
      </c>
      <c r="K64" s="121">
        <v>102</v>
      </c>
      <c r="L64" s="121">
        <v>74</v>
      </c>
      <c r="M64" s="67">
        <f>N64+O64</f>
        <v>214</v>
      </c>
      <c r="N64" s="121">
        <v>106</v>
      </c>
      <c r="O64" s="121">
        <v>108</v>
      </c>
      <c r="P64" s="67">
        <f>Q64+R64</f>
        <v>157</v>
      </c>
      <c r="Q64" s="121">
        <v>78</v>
      </c>
      <c r="R64" s="121">
        <v>79</v>
      </c>
      <c r="S64" s="68"/>
      <c r="T64" s="122"/>
      <c r="U64" s="122"/>
      <c r="V64" s="31"/>
    </row>
    <row r="65" spans="2:25" s="16" customFormat="1" ht="14.65" customHeight="1">
      <c r="B65" s="17" t="s">
        <v>26</v>
      </c>
      <c r="C65" s="65">
        <f>D65+E65</f>
        <v>27</v>
      </c>
      <c r="D65" s="120">
        <v>15</v>
      </c>
      <c r="E65" s="120">
        <v>12</v>
      </c>
      <c r="F65" s="120">
        <v>14</v>
      </c>
      <c r="G65" s="67">
        <f>H65+I65</f>
        <v>339</v>
      </c>
      <c r="H65" s="67">
        <f t="shared" si="28"/>
        <v>164</v>
      </c>
      <c r="I65" s="67">
        <f t="shared" si="28"/>
        <v>175</v>
      </c>
      <c r="J65" s="67">
        <f>K65+L65</f>
        <v>113</v>
      </c>
      <c r="K65" s="121">
        <v>52</v>
      </c>
      <c r="L65" s="121">
        <v>61</v>
      </c>
      <c r="M65" s="67">
        <f>N65+O65</f>
        <v>104</v>
      </c>
      <c r="N65" s="121">
        <v>53</v>
      </c>
      <c r="O65" s="121">
        <v>51</v>
      </c>
      <c r="P65" s="67">
        <f>Q65+R65</f>
        <v>122</v>
      </c>
      <c r="Q65" s="121">
        <v>59</v>
      </c>
      <c r="R65" s="121">
        <v>63</v>
      </c>
      <c r="S65" s="68"/>
      <c r="T65" s="122"/>
      <c r="U65" s="122"/>
      <c r="V65" s="31"/>
    </row>
    <row r="66" spans="2:25" s="2" customFormat="1" ht="14.65" customHeight="1">
      <c r="B66" s="14" t="s">
        <v>52</v>
      </c>
      <c r="C66" s="62">
        <f t="shared" ref="C66:V66" si="29">SUM(C67:C72)</f>
        <v>233</v>
      </c>
      <c r="D66" s="63">
        <f t="shared" si="29"/>
        <v>126</v>
      </c>
      <c r="E66" s="63">
        <f t="shared" si="29"/>
        <v>107</v>
      </c>
      <c r="F66" s="63">
        <f t="shared" si="29"/>
        <v>125</v>
      </c>
      <c r="G66" s="63">
        <f t="shared" si="29"/>
        <v>3468</v>
      </c>
      <c r="H66" s="63">
        <f t="shared" si="29"/>
        <v>1787</v>
      </c>
      <c r="I66" s="63">
        <f t="shared" si="29"/>
        <v>1681</v>
      </c>
      <c r="J66" s="63">
        <f t="shared" si="29"/>
        <v>1207</v>
      </c>
      <c r="K66" s="63">
        <f t="shared" si="29"/>
        <v>620</v>
      </c>
      <c r="L66" s="63">
        <f t="shared" si="29"/>
        <v>587</v>
      </c>
      <c r="M66" s="63">
        <f t="shared" si="29"/>
        <v>1102</v>
      </c>
      <c r="N66" s="63">
        <f t="shared" si="29"/>
        <v>567</v>
      </c>
      <c r="O66" s="63">
        <f t="shared" si="29"/>
        <v>535</v>
      </c>
      <c r="P66" s="63">
        <f t="shared" si="29"/>
        <v>1159</v>
      </c>
      <c r="Q66" s="63">
        <f t="shared" si="29"/>
        <v>600</v>
      </c>
      <c r="R66" s="63">
        <f t="shared" si="29"/>
        <v>559</v>
      </c>
      <c r="S66" s="64"/>
      <c r="T66" s="63"/>
      <c r="U66" s="63"/>
      <c r="V66" s="23"/>
      <c r="X66" s="16"/>
      <c r="Y66" s="16"/>
    </row>
    <row r="67" spans="2:25" s="16" customFormat="1" ht="14.65" customHeight="1">
      <c r="B67" s="17" t="s">
        <v>53</v>
      </c>
      <c r="C67" s="81">
        <f t="shared" ref="C67:C72" si="30">D67+E67</f>
        <v>48</v>
      </c>
      <c r="D67" s="114">
        <v>24</v>
      </c>
      <c r="E67" s="114">
        <v>24</v>
      </c>
      <c r="F67" s="114">
        <v>27</v>
      </c>
      <c r="G67" s="91">
        <f t="shared" ref="G67:G72" si="31">H67+I67</f>
        <v>788</v>
      </c>
      <c r="H67" s="91">
        <f t="shared" ref="H67:I72" si="32">K67+N67+Q67</f>
        <v>418</v>
      </c>
      <c r="I67" s="91">
        <f t="shared" si="32"/>
        <v>370</v>
      </c>
      <c r="J67" s="91">
        <f t="shared" ref="J67:J72" si="33">K67+L67</f>
        <v>247</v>
      </c>
      <c r="K67" s="115">
        <v>134</v>
      </c>
      <c r="L67" s="115">
        <v>113</v>
      </c>
      <c r="M67" s="91">
        <f t="shared" ref="M67:M72" si="34">N67+O67</f>
        <v>267</v>
      </c>
      <c r="N67" s="115">
        <v>144</v>
      </c>
      <c r="O67" s="115">
        <v>123</v>
      </c>
      <c r="P67" s="91">
        <f t="shared" ref="P67:P72" si="35">Q67+R67</f>
        <v>274</v>
      </c>
      <c r="Q67" s="115">
        <v>140</v>
      </c>
      <c r="R67" s="115">
        <v>134</v>
      </c>
      <c r="S67" s="101"/>
      <c r="T67" s="116"/>
      <c r="U67" s="116"/>
      <c r="V67" s="36"/>
    </row>
    <row r="68" spans="2:25" s="16" customFormat="1" ht="14.65" customHeight="1">
      <c r="B68" s="17" t="s">
        <v>95</v>
      </c>
      <c r="C68" s="81">
        <f t="shared" si="30"/>
        <v>35</v>
      </c>
      <c r="D68" s="114">
        <v>21</v>
      </c>
      <c r="E68" s="114">
        <v>14</v>
      </c>
      <c r="F68" s="114">
        <v>16</v>
      </c>
      <c r="G68" s="91">
        <f t="shared" si="31"/>
        <v>397</v>
      </c>
      <c r="H68" s="91">
        <f t="shared" si="32"/>
        <v>190</v>
      </c>
      <c r="I68" s="91">
        <f t="shared" si="32"/>
        <v>207</v>
      </c>
      <c r="J68" s="91">
        <f t="shared" si="33"/>
        <v>152</v>
      </c>
      <c r="K68" s="115">
        <v>70</v>
      </c>
      <c r="L68" s="115">
        <v>82</v>
      </c>
      <c r="M68" s="91">
        <f t="shared" si="34"/>
        <v>115</v>
      </c>
      <c r="N68" s="115">
        <v>56</v>
      </c>
      <c r="O68" s="115">
        <v>59</v>
      </c>
      <c r="P68" s="91">
        <f t="shared" si="35"/>
        <v>130</v>
      </c>
      <c r="Q68" s="115">
        <v>64</v>
      </c>
      <c r="R68" s="115">
        <v>66</v>
      </c>
      <c r="S68" s="101"/>
      <c r="T68" s="116"/>
      <c r="U68" s="116"/>
      <c r="V68" s="36"/>
    </row>
    <row r="69" spans="2:25" s="16" customFormat="1" ht="14.65" customHeight="1">
      <c r="B69" s="17" t="s">
        <v>28</v>
      </c>
      <c r="C69" s="81">
        <f t="shared" si="30"/>
        <v>38</v>
      </c>
      <c r="D69" s="114">
        <v>19</v>
      </c>
      <c r="E69" s="114">
        <v>19</v>
      </c>
      <c r="F69" s="114">
        <v>19</v>
      </c>
      <c r="G69" s="91">
        <f t="shared" si="31"/>
        <v>501</v>
      </c>
      <c r="H69" s="91">
        <f t="shared" si="32"/>
        <v>265</v>
      </c>
      <c r="I69" s="91">
        <f t="shared" si="32"/>
        <v>236</v>
      </c>
      <c r="J69" s="91">
        <f t="shared" si="33"/>
        <v>188</v>
      </c>
      <c r="K69" s="115">
        <v>95</v>
      </c>
      <c r="L69" s="115">
        <v>93</v>
      </c>
      <c r="M69" s="91">
        <f t="shared" si="34"/>
        <v>150</v>
      </c>
      <c r="N69" s="115">
        <v>81</v>
      </c>
      <c r="O69" s="115">
        <v>69</v>
      </c>
      <c r="P69" s="91">
        <f t="shared" si="35"/>
        <v>163</v>
      </c>
      <c r="Q69" s="115">
        <v>89</v>
      </c>
      <c r="R69" s="115">
        <v>74</v>
      </c>
      <c r="S69" s="101"/>
      <c r="T69" s="116"/>
      <c r="U69" s="116"/>
      <c r="V69" s="36"/>
    </row>
    <row r="70" spans="2:25" s="16" customFormat="1" ht="14.65" customHeight="1">
      <c r="B70" s="17" t="s">
        <v>96</v>
      </c>
      <c r="C70" s="81">
        <f t="shared" si="30"/>
        <v>25</v>
      </c>
      <c r="D70" s="114">
        <v>14</v>
      </c>
      <c r="E70" s="114">
        <v>11</v>
      </c>
      <c r="F70" s="114">
        <v>14</v>
      </c>
      <c r="G70" s="91">
        <f t="shared" si="31"/>
        <v>374</v>
      </c>
      <c r="H70" s="91">
        <f t="shared" si="32"/>
        <v>195</v>
      </c>
      <c r="I70" s="91">
        <f t="shared" si="32"/>
        <v>179</v>
      </c>
      <c r="J70" s="91">
        <f t="shared" si="33"/>
        <v>142</v>
      </c>
      <c r="K70" s="115">
        <v>74</v>
      </c>
      <c r="L70" s="115">
        <v>68</v>
      </c>
      <c r="M70" s="91">
        <f t="shared" si="34"/>
        <v>111</v>
      </c>
      <c r="N70" s="115">
        <v>56</v>
      </c>
      <c r="O70" s="115">
        <v>55</v>
      </c>
      <c r="P70" s="91">
        <f t="shared" si="35"/>
        <v>121</v>
      </c>
      <c r="Q70" s="115">
        <v>65</v>
      </c>
      <c r="R70" s="115">
        <v>56</v>
      </c>
      <c r="S70" s="101"/>
      <c r="T70" s="116"/>
      <c r="U70" s="116"/>
      <c r="V70" s="36"/>
    </row>
    <row r="71" spans="2:25" s="16" customFormat="1" ht="14.65" customHeight="1">
      <c r="B71" s="17" t="s">
        <v>97</v>
      </c>
      <c r="C71" s="81">
        <f t="shared" si="30"/>
        <v>54</v>
      </c>
      <c r="D71" s="114">
        <v>30</v>
      </c>
      <c r="E71" s="114">
        <v>24</v>
      </c>
      <c r="F71" s="114">
        <v>31</v>
      </c>
      <c r="G71" s="91">
        <f t="shared" si="31"/>
        <v>918</v>
      </c>
      <c r="H71" s="91">
        <f t="shared" si="32"/>
        <v>450</v>
      </c>
      <c r="I71" s="91">
        <f t="shared" si="32"/>
        <v>468</v>
      </c>
      <c r="J71" s="91">
        <f t="shared" si="33"/>
        <v>316</v>
      </c>
      <c r="K71" s="115">
        <v>155</v>
      </c>
      <c r="L71" s="115">
        <v>161</v>
      </c>
      <c r="M71" s="91">
        <f t="shared" si="34"/>
        <v>304</v>
      </c>
      <c r="N71" s="115">
        <v>139</v>
      </c>
      <c r="O71" s="115">
        <v>165</v>
      </c>
      <c r="P71" s="91">
        <f t="shared" si="35"/>
        <v>298</v>
      </c>
      <c r="Q71" s="115">
        <v>156</v>
      </c>
      <c r="R71" s="115">
        <v>142</v>
      </c>
      <c r="S71" s="101"/>
      <c r="T71" s="116"/>
      <c r="U71" s="116"/>
      <c r="V71" s="36"/>
    </row>
    <row r="72" spans="2:25" s="16" customFormat="1" ht="14.65" customHeight="1">
      <c r="B72" s="17" t="s">
        <v>29</v>
      </c>
      <c r="C72" s="81">
        <f t="shared" si="30"/>
        <v>33</v>
      </c>
      <c r="D72" s="114">
        <v>18</v>
      </c>
      <c r="E72" s="114">
        <v>15</v>
      </c>
      <c r="F72" s="114">
        <v>18</v>
      </c>
      <c r="G72" s="91">
        <f t="shared" si="31"/>
        <v>490</v>
      </c>
      <c r="H72" s="91">
        <f t="shared" si="32"/>
        <v>269</v>
      </c>
      <c r="I72" s="91">
        <f t="shared" si="32"/>
        <v>221</v>
      </c>
      <c r="J72" s="91">
        <f t="shared" si="33"/>
        <v>162</v>
      </c>
      <c r="K72" s="115">
        <v>92</v>
      </c>
      <c r="L72" s="115">
        <v>70</v>
      </c>
      <c r="M72" s="91">
        <f t="shared" si="34"/>
        <v>155</v>
      </c>
      <c r="N72" s="115">
        <v>91</v>
      </c>
      <c r="O72" s="115">
        <v>64</v>
      </c>
      <c r="P72" s="91">
        <f t="shared" si="35"/>
        <v>173</v>
      </c>
      <c r="Q72" s="115">
        <v>86</v>
      </c>
      <c r="R72" s="115">
        <v>87</v>
      </c>
      <c r="S72" s="101"/>
      <c r="T72" s="116"/>
      <c r="U72" s="116"/>
      <c r="V72" s="36"/>
    </row>
    <row r="73" spans="2:25" s="2" customFormat="1" ht="14.65" customHeight="1">
      <c r="B73" s="14" t="s">
        <v>98</v>
      </c>
      <c r="C73" s="62">
        <f t="shared" ref="C73:V73" si="36">SUM(C74:C77)</f>
        <v>171</v>
      </c>
      <c r="D73" s="63">
        <f t="shared" si="36"/>
        <v>103</v>
      </c>
      <c r="E73" s="63">
        <f t="shared" si="36"/>
        <v>68</v>
      </c>
      <c r="F73" s="63">
        <f t="shared" si="36"/>
        <v>93</v>
      </c>
      <c r="G73" s="63">
        <f t="shared" si="36"/>
        <v>2668</v>
      </c>
      <c r="H73" s="63">
        <f t="shared" si="36"/>
        <v>1370</v>
      </c>
      <c r="I73" s="63">
        <f t="shared" si="36"/>
        <v>1298</v>
      </c>
      <c r="J73" s="63">
        <f t="shared" si="36"/>
        <v>906</v>
      </c>
      <c r="K73" s="63">
        <f t="shared" si="36"/>
        <v>474</v>
      </c>
      <c r="L73" s="63">
        <f t="shared" si="36"/>
        <v>432</v>
      </c>
      <c r="M73" s="63">
        <f t="shared" si="36"/>
        <v>862</v>
      </c>
      <c r="N73" s="63">
        <f t="shared" si="36"/>
        <v>442</v>
      </c>
      <c r="O73" s="63">
        <f t="shared" si="36"/>
        <v>420</v>
      </c>
      <c r="P73" s="63">
        <f t="shared" si="36"/>
        <v>900</v>
      </c>
      <c r="Q73" s="63">
        <f t="shared" si="36"/>
        <v>454</v>
      </c>
      <c r="R73" s="63">
        <f t="shared" si="36"/>
        <v>446</v>
      </c>
      <c r="S73" s="64"/>
      <c r="T73" s="63"/>
      <c r="U73" s="63"/>
      <c r="V73" s="23"/>
      <c r="X73" s="16"/>
      <c r="Y73" s="16"/>
    </row>
    <row r="74" spans="2:25" s="16" customFormat="1" ht="14.65" customHeight="1">
      <c r="B74" s="17" t="s">
        <v>30</v>
      </c>
      <c r="C74" s="81">
        <f>D74+E74</f>
        <v>39</v>
      </c>
      <c r="D74" s="114">
        <v>21</v>
      </c>
      <c r="E74" s="114">
        <v>18</v>
      </c>
      <c r="F74" s="114">
        <v>21</v>
      </c>
      <c r="G74" s="91">
        <f>H74+I74</f>
        <v>617</v>
      </c>
      <c r="H74" s="91">
        <f t="shared" ref="H74:I77" si="37">K74+N74+Q74</f>
        <v>319</v>
      </c>
      <c r="I74" s="91">
        <f t="shared" si="37"/>
        <v>298</v>
      </c>
      <c r="J74" s="91">
        <f>K74+L74</f>
        <v>206</v>
      </c>
      <c r="K74" s="115">
        <v>102</v>
      </c>
      <c r="L74" s="115">
        <v>104</v>
      </c>
      <c r="M74" s="91">
        <f>N74+O74</f>
        <v>202</v>
      </c>
      <c r="N74" s="115">
        <v>109</v>
      </c>
      <c r="O74" s="115">
        <v>93</v>
      </c>
      <c r="P74" s="91">
        <f>Q74+R74</f>
        <v>209</v>
      </c>
      <c r="Q74" s="115">
        <v>108</v>
      </c>
      <c r="R74" s="115">
        <v>101</v>
      </c>
      <c r="S74" s="101"/>
      <c r="T74" s="116"/>
      <c r="U74" s="116"/>
      <c r="V74" s="36"/>
    </row>
    <row r="75" spans="2:25" s="16" customFormat="1" ht="14.65" customHeight="1">
      <c r="B75" s="17" t="s">
        <v>99</v>
      </c>
      <c r="C75" s="81">
        <f>D75+E75</f>
        <v>34</v>
      </c>
      <c r="D75" s="114">
        <v>22</v>
      </c>
      <c r="E75" s="114">
        <v>12</v>
      </c>
      <c r="F75" s="114">
        <v>18</v>
      </c>
      <c r="G75" s="91">
        <f>H75+I75</f>
        <v>469</v>
      </c>
      <c r="H75" s="91">
        <f t="shared" si="37"/>
        <v>260</v>
      </c>
      <c r="I75" s="91">
        <f t="shared" si="37"/>
        <v>209</v>
      </c>
      <c r="J75" s="91">
        <f>K75+L75</f>
        <v>166</v>
      </c>
      <c r="K75" s="115">
        <v>89</v>
      </c>
      <c r="L75" s="115">
        <v>77</v>
      </c>
      <c r="M75" s="91">
        <f>N75+O75</f>
        <v>149</v>
      </c>
      <c r="N75" s="115">
        <v>81</v>
      </c>
      <c r="O75" s="115">
        <v>68</v>
      </c>
      <c r="P75" s="91">
        <f>Q75+R75</f>
        <v>154</v>
      </c>
      <c r="Q75" s="115">
        <v>90</v>
      </c>
      <c r="R75" s="115">
        <v>64</v>
      </c>
      <c r="S75" s="101"/>
      <c r="T75" s="116"/>
      <c r="U75" s="116"/>
      <c r="V75" s="36"/>
    </row>
    <row r="76" spans="2:25" s="16" customFormat="1" ht="14.65" customHeight="1">
      <c r="B76" s="17" t="s">
        <v>100</v>
      </c>
      <c r="C76" s="81">
        <f>D76+E76</f>
        <v>64</v>
      </c>
      <c r="D76" s="114">
        <v>38</v>
      </c>
      <c r="E76" s="114">
        <v>26</v>
      </c>
      <c r="F76" s="114">
        <v>36</v>
      </c>
      <c r="G76" s="91">
        <f>H76+I76</f>
        <v>1059</v>
      </c>
      <c r="H76" s="91">
        <f t="shared" si="37"/>
        <v>530</v>
      </c>
      <c r="I76" s="91">
        <f t="shared" si="37"/>
        <v>529</v>
      </c>
      <c r="J76" s="91">
        <f>K76+L76</f>
        <v>359</v>
      </c>
      <c r="K76" s="115">
        <v>190</v>
      </c>
      <c r="L76" s="115">
        <v>169</v>
      </c>
      <c r="M76" s="91">
        <f>N76+O76</f>
        <v>333</v>
      </c>
      <c r="N76" s="115">
        <v>170</v>
      </c>
      <c r="O76" s="115">
        <v>163</v>
      </c>
      <c r="P76" s="91">
        <f>Q76+R76</f>
        <v>367</v>
      </c>
      <c r="Q76" s="115">
        <v>170</v>
      </c>
      <c r="R76" s="115">
        <v>197</v>
      </c>
      <c r="S76" s="101"/>
      <c r="T76" s="116"/>
      <c r="U76" s="116"/>
      <c r="V76" s="36"/>
    </row>
    <row r="77" spans="2:25" s="16" customFormat="1" ht="14.65" customHeight="1">
      <c r="B77" s="17" t="s">
        <v>101</v>
      </c>
      <c r="C77" s="81">
        <f>D77+E77</f>
        <v>34</v>
      </c>
      <c r="D77" s="114">
        <v>22</v>
      </c>
      <c r="E77" s="114">
        <v>12</v>
      </c>
      <c r="F77" s="114">
        <v>18</v>
      </c>
      <c r="G77" s="91">
        <f>H77+I77</f>
        <v>523</v>
      </c>
      <c r="H77" s="91">
        <f t="shared" si="37"/>
        <v>261</v>
      </c>
      <c r="I77" s="91">
        <f t="shared" si="37"/>
        <v>262</v>
      </c>
      <c r="J77" s="91">
        <f>K77+L77</f>
        <v>175</v>
      </c>
      <c r="K77" s="115">
        <v>93</v>
      </c>
      <c r="L77" s="115">
        <v>82</v>
      </c>
      <c r="M77" s="91">
        <f>N77+O77</f>
        <v>178</v>
      </c>
      <c r="N77" s="115">
        <v>82</v>
      </c>
      <c r="O77" s="115">
        <v>96</v>
      </c>
      <c r="P77" s="91">
        <f>Q77+R77</f>
        <v>170</v>
      </c>
      <c r="Q77" s="115">
        <v>86</v>
      </c>
      <c r="R77" s="115">
        <v>84</v>
      </c>
      <c r="S77" s="101"/>
      <c r="T77" s="116"/>
      <c r="U77" s="116"/>
      <c r="V77" s="36"/>
    </row>
    <row r="78" spans="2:25" s="2" customFormat="1" ht="14.65" customHeight="1">
      <c r="B78" s="14" t="s">
        <v>54</v>
      </c>
      <c r="C78" s="62">
        <f t="shared" ref="C78:V78" si="38">SUM(C79:C81)</f>
        <v>142</v>
      </c>
      <c r="D78" s="63">
        <f t="shared" si="38"/>
        <v>77</v>
      </c>
      <c r="E78" s="63">
        <f t="shared" si="38"/>
        <v>65</v>
      </c>
      <c r="F78" s="63">
        <f t="shared" si="38"/>
        <v>79</v>
      </c>
      <c r="G78" s="63">
        <f t="shared" si="38"/>
        <v>2158</v>
      </c>
      <c r="H78" s="63">
        <f t="shared" si="38"/>
        <v>1145</v>
      </c>
      <c r="I78" s="63">
        <f t="shared" si="38"/>
        <v>1013</v>
      </c>
      <c r="J78" s="63">
        <f t="shared" si="38"/>
        <v>746</v>
      </c>
      <c r="K78" s="63">
        <f t="shared" si="38"/>
        <v>373</v>
      </c>
      <c r="L78" s="63">
        <f t="shared" si="38"/>
        <v>373</v>
      </c>
      <c r="M78" s="63">
        <f t="shared" si="38"/>
        <v>694</v>
      </c>
      <c r="N78" s="63">
        <f t="shared" si="38"/>
        <v>406</v>
      </c>
      <c r="O78" s="63">
        <f t="shared" si="38"/>
        <v>288</v>
      </c>
      <c r="P78" s="63">
        <f t="shared" si="38"/>
        <v>718</v>
      </c>
      <c r="Q78" s="63">
        <f t="shared" si="38"/>
        <v>366</v>
      </c>
      <c r="R78" s="63">
        <f t="shared" si="38"/>
        <v>352</v>
      </c>
      <c r="S78" s="64"/>
      <c r="T78" s="63"/>
      <c r="U78" s="63"/>
      <c r="V78" s="23"/>
      <c r="X78" s="16"/>
      <c r="Y78" s="16"/>
    </row>
    <row r="79" spans="2:25" s="16" customFormat="1" ht="14.65" customHeight="1">
      <c r="B79" s="17" t="s">
        <v>102</v>
      </c>
      <c r="C79" s="81">
        <f>D79+E79</f>
        <v>42</v>
      </c>
      <c r="D79" s="114">
        <v>23</v>
      </c>
      <c r="E79" s="114">
        <v>19</v>
      </c>
      <c r="F79" s="114">
        <v>25</v>
      </c>
      <c r="G79" s="91">
        <f>H79+I79</f>
        <v>696</v>
      </c>
      <c r="H79" s="91">
        <f t="shared" ref="H79:I81" si="39">K79+N79+Q79</f>
        <v>375</v>
      </c>
      <c r="I79" s="91">
        <f t="shared" si="39"/>
        <v>321</v>
      </c>
      <c r="J79" s="91">
        <f>K79+L79</f>
        <v>248</v>
      </c>
      <c r="K79" s="115">
        <v>123</v>
      </c>
      <c r="L79" s="115">
        <v>125</v>
      </c>
      <c r="M79" s="91">
        <f>N79+O79</f>
        <v>232</v>
      </c>
      <c r="N79" s="115">
        <v>132</v>
      </c>
      <c r="O79" s="115">
        <v>100</v>
      </c>
      <c r="P79" s="91">
        <f>Q79+R79</f>
        <v>216</v>
      </c>
      <c r="Q79" s="115">
        <v>120</v>
      </c>
      <c r="R79" s="115">
        <v>96</v>
      </c>
      <c r="S79" s="101"/>
      <c r="T79" s="116"/>
      <c r="U79" s="116"/>
      <c r="V79" s="36"/>
    </row>
    <row r="80" spans="2:25" s="16" customFormat="1" ht="14.65" customHeight="1">
      <c r="B80" s="17" t="s">
        <v>103</v>
      </c>
      <c r="C80" s="81">
        <f>D80+E80</f>
        <v>68</v>
      </c>
      <c r="D80" s="114">
        <v>39</v>
      </c>
      <c r="E80" s="114">
        <v>29</v>
      </c>
      <c r="F80" s="114">
        <v>38</v>
      </c>
      <c r="G80" s="91">
        <f>H80+I80</f>
        <v>1050</v>
      </c>
      <c r="H80" s="91">
        <f t="shared" si="39"/>
        <v>569</v>
      </c>
      <c r="I80" s="91">
        <f t="shared" si="39"/>
        <v>481</v>
      </c>
      <c r="J80" s="91">
        <f>K80+L80</f>
        <v>372</v>
      </c>
      <c r="K80" s="115">
        <v>189</v>
      </c>
      <c r="L80" s="115">
        <v>183</v>
      </c>
      <c r="M80" s="91">
        <f>N80+O80</f>
        <v>314</v>
      </c>
      <c r="N80" s="115">
        <v>194</v>
      </c>
      <c r="O80" s="115">
        <v>120</v>
      </c>
      <c r="P80" s="91">
        <f>Q80+R80</f>
        <v>364</v>
      </c>
      <c r="Q80" s="115">
        <v>186</v>
      </c>
      <c r="R80" s="115">
        <v>178</v>
      </c>
      <c r="S80" s="101"/>
      <c r="T80" s="116"/>
      <c r="U80" s="116"/>
      <c r="V80" s="36"/>
    </row>
    <row r="81" spans="2:25" s="16" customFormat="1" ht="14.65" customHeight="1">
      <c r="B81" s="17" t="s">
        <v>31</v>
      </c>
      <c r="C81" s="81">
        <f>D81+E81</f>
        <v>32</v>
      </c>
      <c r="D81" s="114">
        <v>15</v>
      </c>
      <c r="E81" s="114">
        <v>17</v>
      </c>
      <c r="F81" s="114">
        <v>16</v>
      </c>
      <c r="G81" s="91">
        <f>H81+I81</f>
        <v>412</v>
      </c>
      <c r="H81" s="91">
        <f t="shared" si="39"/>
        <v>201</v>
      </c>
      <c r="I81" s="91">
        <f t="shared" si="39"/>
        <v>211</v>
      </c>
      <c r="J81" s="91">
        <f>K81+L81</f>
        <v>126</v>
      </c>
      <c r="K81" s="115">
        <v>61</v>
      </c>
      <c r="L81" s="115">
        <v>65</v>
      </c>
      <c r="M81" s="91">
        <f>N81+O81</f>
        <v>148</v>
      </c>
      <c r="N81" s="115">
        <v>80</v>
      </c>
      <c r="O81" s="115">
        <v>68</v>
      </c>
      <c r="P81" s="91">
        <f>Q81+R81</f>
        <v>138</v>
      </c>
      <c r="Q81" s="115">
        <v>60</v>
      </c>
      <c r="R81" s="115">
        <v>78</v>
      </c>
      <c r="S81" s="101"/>
      <c r="T81" s="116"/>
      <c r="U81" s="116"/>
      <c r="V81" s="36"/>
    </row>
    <row r="82" spans="2:25" s="2" customFormat="1" ht="14.65" customHeight="1">
      <c r="B82" s="14" t="s">
        <v>55</v>
      </c>
      <c r="C82" s="63">
        <f t="shared" ref="C82:V82" si="40">SUM(C83:C88)</f>
        <v>201</v>
      </c>
      <c r="D82" s="63">
        <f t="shared" si="40"/>
        <v>105</v>
      </c>
      <c r="E82" s="63">
        <f t="shared" si="40"/>
        <v>96</v>
      </c>
      <c r="F82" s="63">
        <f t="shared" si="40"/>
        <v>102</v>
      </c>
      <c r="G82" s="63">
        <f t="shared" si="40"/>
        <v>2416</v>
      </c>
      <c r="H82" s="63">
        <f t="shared" si="40"/>
        <v>1287</v>
      </c>
      <c r="I82" s="63">
        <f t="shared" si="40"/>
        <v>1129</v>
      </c>
      <c r="J82" s="63">
        <f t="shared" si="40"/>
        <v>802</v>
      </c>
      <c r="K82" s="63">
        <f t="shared" si="40"/>
        <v>441</v>
      </c>
      <c r="L82" s="63">
        <f t="shared" si="40"/>
        <v>361</v>
      </c>
      <c r="M82" s="63">
        <f t="shared" si="40"/>
        <v>803</v>
      </c>
      <c r="N82" s="63">
        <f t="shared" si="40"/>
        <v>425</v>
      </c>
      <c r="O82" s="63">
        <f t="shared" si="40"/>
        <v>378</v>
      </c>
      <c r="P82" s="63">
        <f t="shared" si="40"/>
        <v>811</v>
      </c>
      <c r="Q82" s="63">
        <f t="shared" si="40"/>
        <v>421</v>
      </c>
      <c r="R82" s="63">
        <f t="shared" si="40"/>
        <v>390</v>
      </c>
      <c r="S82" s="64"/>
      <c r="T82" s="63"/>
      <c r="U82" s="63"/>
      <c r="V82" s="23"/>
      <c r="X82" s="16"/>
      <c r="Y82" s="16"/>
    </row>
    <row r="83" spans="2:25" s="16" customFormat="1" ht="14.65" customHeight="1">
      <c r="B83" s="19" t="s">
        <v>39</v>
      </c>
      <c r="C83" s="83">
        <f t="shared" ref="C83:C88" si="41">D83+E83</f>
        <v>54</v>
      </c>
      <c r="D83" s="123">
        <v>24</v>
      </c>
      <c r="E83" s="123">
        <v>30</v>
      </c>
      <c r="F83" s="123">
        <v>28</v>
      </c>
      <c r="G83" s="93">
        <f t="shared" ref="G83:G88" si="42">H83+I83</f>
        <v>795</v>
      </c>
      <c r="H83" s="93">
        <f t="shared" ref="H83:I88" si="43">K83+N83+Q83</f>
        <v>434</v>
      </c>
      <c r="I83" s="93">
        <f t="shared" si="43"/>
        <v>361</v>
      </c>
      <c r="J83" s="93">
        <f t="shared" ref="J83:J88" si="44">K83+L83</f>
        <v>273</v>
      </c>
      <c r="K83" s="124">
        <v>157</v>
      </c>
      <c r="L83" s="124">
        <v>116</v>
      </c>
      <c r="M83" s="93">
        <f t="shared" ref="M83:M88" si="45">N83+O83</f>
        <v>273</v>
      </c>
      <c r="N83" s="124">
        <v>146</v>
      </c>
      <c r="O83" s="124">
        <v>127</v>
      </c>
      <c r="P83" s="93">
        <f t="shared" ref="P83:P88" si="46">Q83+R83</f>
        <v>249</v>
      </c>
      <c r="Q83" s="124">
        <v>131</v>
      </c>
      <c r="R83" s="124">
        <v>118</v>
      </c>
      <c r="S83" s="103"/>
      <c r="T83" s="125"/>
      <c r="U83" s="125"/>
      <c r="V83" s="57"/>
    </row>
    <row r="84" spans="2:25" s="16" customFormat="1" ht="14.65" customHeight="1">
      <c r="B84" s="19" t="s">
        <v>104</v>
      </c>
      <c r="C84" s="83">
        <f t="shared" si="41"/>
        <v>33</v>
      </c>
      <c r="D84" s="123">
        <v>20</v>
      </c>
      <c r="E84" s="123">
        <v>13</v>
      </c>
      <c r="F84" s="123">
        <v>18</v>
      </c>
      <c r="G84" s="93">
        <f t="shared" si="42"/>
        <v>412</v>
      </c>
      <c r="H84" s="93">
        <f t="shared" si="43"/>
        <v>207</v>
      </c>
      <c r="I84" s="93">
        <f t="shared" si="43"/>
        <v>205</v>
      </c>
      <c r="J84" s="93">
        <f t="shared" si="44"/>
        <v>128</v>
      </c>
      <c r="K84" s="124">
        <v>68</v>
      </c>
      <c r="L84" s="124">
        <v>60</v>
      </c>
      <c r="M84" s="93">
        <f t="shared" si="45"/>
        <v>125</v>
      </c>
      <c r="N84" s="124">
        <v>58</v>
      </c>
      <c r="O84" s="124">
        <v>67</v>
      </c>
      <c r="P84" s="93">
        <f t="shared" si="46"/>
        <v>159</v>
      </c>
      <c r="Q84" s="124">
        <v>81</v>
      </c>
      <c r="R84" s="124">
        <v>78</v>
      </c>
      <c r="S84" s="103"/>
      <c r="T84" s="125"/>
      <c r="U84" s="125"/>
      <c r="V84" s="57"/>
    </row>
    <row r="85" spans="2:25" s="16" customFormat="1" ht="14.65" customHeight="1">
      <c r="B85" s="19" t="s">
        <v>56</v>
      </c>
      <c r="C85" s="83">
        <f t="shared" si="41"/>
        <v>24</v>
      </c>
      <c r="D85" s="123">
        <v>16</v>
      </c>
      <c r="E85" s="123">
        <v>8</v>
      </c>
      <c r="F85" s="123">
        <v>10</v>
      </c>
      <c r="G85" s="93">
        <f t="shared" si="42"/>
        <v>160</v>
      </c>
      <c r="H85" s="93">
        <f t="shared" si="43"/>
        <v>98</v>
      </c>
      <c r="I85" s="93">
        <f t="shared" si="43"/>
        <v>62</v>
      </c>
      <c r="J85" s="93">
        <f t="shared" si="44"/>
        <v>54</v>
      </c>
      <c r="K85" s="124">
        <v>38</v>
      </c>
      <c r="L85" s="124">
        <v>16</v>
      </c>
      <c r="M85" s="93">
        <f t="shared" si="45"/>
        <v>47</v>
      </c>
      <c r="N85" s="124">
        <v>29</v>
      </c>
      <c r="O85" s="124">
        <v>18</v>
      </c>
      <c r="P85" s="93">
        <f t="shared" si="46"/>
        <v>59</v>
      </c>
      <c r="Q85" s="124">
        <v>31</v>
      </c>
      <c r="R85" s="124">
        <v>28</v>
      </c>
      <c r="S85" s="103"/>
      <c r="T85" s="125"/>
      <c r="U85" s="125"/>
      <c r="V85" s="57"/>
    </row>
    <row r="86" spans="2:25" s="16" customFormat="1" ht="14.65" customHeight="1">
      <c r="B86" s="19" t="s">
        <v>105</v>
      </c>
      <c r="C86" s="83">
        <f t="shared" si="41"/>
        <v>23</v>
      </c>
      <c r="D86" s="123">
        <v>10</v>
      </c>
      <c r="E86" s="123">
        <v>13</v>
      </c>
      <c r="F86" s="123">
        <v>12</v>
      </c>
      <c r="G86" s="93">
        <f t="shared" si="42"/>
        <v>249</v>
      </c>
      <c r="H86" s="93">
        <f t="shared" si="43"/>
        <v>129</v>
      </c>
      <c r="I86" s="93">
        <f t="shared" si="43"/>
        <v>120</v>
      </c>
      <c r="J86" s="93">
        <f t="shared" si="44"/>
        <v>75</v>
      </c>
      <c r="K86" s="124">
        <v>30</v>
      </c>
      <c r="L86" s="124">
        <v>45</v>
      </c>
      <c r="M86" s="93">
        <f t="shared" si="45"/>
        <v>91</v>
      </c>
      <c r="N86" s="124">
        <v>52</v>
      </c>
      <c r="O86" s="124">
        <v>39</v>
      </c>
      <c r="P86" s="93">
        <f t="shared" si="46"/>
        <v>83</v>
      </c>
      <c r="Q86" s="124">
        <v>47</v>
      </c>
      <c r="R86" s="124">
        <v>36</v>
      </c>
      <c r="S86" s="103"/>
      <c r="T86" s="125"/>
      <c r="U86" s="125"/>
      <c r="V86" s="57"/>
    </row>
    <row r="87" spans="2:25" s="16" customFormat="1" ht="14.65" customHeight="1">
      <c r="B87" s="19" t="s">
        <v>40</v>
      </c>
      <c r="C87" s="83">
        <f t="shared" si="41"/>
        <v>45</v>
      </c>
      <c r="D87" s="123">
        <v>25</v>
      </c>
      <c r="E87" s="123">
        <v>20</v>
      </c>
      <c r="F87" s="123">
        <v>22</v>
      </c>
      <c r="G87" s="93">
        <f t="shared" si="42"/>
        <v>575</v>
      </c>
      <c r="H87" s="93">
        <f t="shared" si="43"/>
        <v>288</v>
      </c>
      <c r="I87" s="93">
        <f t="shared" si="43"/>
        <v>287</v>
      </c>
      <c r="J87" s="93">
        <f t="shared" si="44"/>
        <v>205</v>
      </c>
      <c r="K87" s="124">
        <v>101</v>
      </c>
      <c r="L87" s="124">
        <v>104</v>
      </c>
      <c r="M87" s="93">
        <f t="shared" si="45"/>
        <v>187</v>
      </c>
      <c r="N87" s="124">
        <v>99</v>
      </c>
      <c r="O87" s="124">
        <v>88</v>
      </c>
      <c r="P87" s="93">
        <f t="shared" si="46"/>
        <v>183</v>
      </c>
      <c r="Q87" s="124">
        <v>88</v>
      </c>
      <c r="R87" s="124">
        <v>95</v>
      </c>
      <c r="S87" s="103"/>
      <c r="T87" s="125"/>
      <c r="U87" s="125"/>
      <c r="V87" s="57"/>
    </row>
    <row r="88" spans="2:25" s="16" customFormat="1" ht="14.65" customHeight="1">
      <c r="B88" s="19" t="s">
        <v>57</v>
      </c>
      <c r="C88" s="83">
        <f t="shared" si="41"/>
        <v>22</v>
      </c>
      <c r="D88" s="123">
        <v>10</v>
      </c>
      <c r="E88" s="123">
        <v>12</v>
      </c>
      <c r="F88" s="123">
        <v>12</v>
      </c>
      <c r="G88" s="93">
        <f t="shared" si="42"/>
        <v>225</v>
      </c>
      <c r="H88" s="93">
        <f t="shared" si="43"/>
        <v>131</v>
      </c>
      <c r="I88" s="93">
        <f t="shared" si="43"/>
        <v>94</v>
      </c>
      <c r="J88" s="93">
        <f t="shared" si="44"/>
        <v>67</v>
      </c>
      <c r="K88" s="124">
        <v>47</v>
      </c>
      <c r="L88" s="124">
        <v>20</v>
      </c>
      <c r="M88" s="93">
        <f t="shared" si="45"/>
        <v>80</v>
      </c>
      <c r="N88" s="124">
        <v>41</v>
      </c>
      <c r="O88" s="124">
        <v>39</v>
      </c>
      <c r="P88" s="93">
        <f t="shared" si="46"/>
        <v>78</v>
      </c>
      <c r="Q88" s="124">
        <v>43</v>
      </c>
      <c r="R88" s="124">
        <v>35</v>
      </c>
      <c r="S88" s="103"/>
      <c r="T88" s="125"/>
      <c r="U88" s="125"/>
      <c r="V88" s="57"/>
    </row>
    <row r="89" spans="2:25" s="2" customFormat="1" ht="14.65" customHeight="1">
      <c r="B89" s="14" t="s">
        <v>106</v>
      </c>
      <c r="C89" s="62">
        <f t="shared" ref="C89:V89" si="47">SUM(C90:C92)</f>
        <v>104</v>
      </c>
      <c r="D89" s="62">
        <f t="shared" si="47"/>
        <v>60</v>
      </c>
      <c r="E89" s="62">
        <f t="shared" si="47"/>
        <v>44</v>
      </c>
      <c r="F89" s="62">
        <f t="shared" si="47"/>
        <v>53</v>
      </c>
      <c r="G89" s="62">
        <f t="shared" si="47"/>
        <v>1412</v>
      </c>
      <c r="H89" s="62">
        <f t="shared" si="47"/>
        <v>759</v>
      </c>
      <c r="I89" s="62">
        <f t="shared" si="47"/>
        <v>653</v>
      </c>
      <c r="J89" s="62">
        <f t="shared" si="47"/>
        <v>470</v>
      </c>
      <c r="K89" s="62">
        <f t="shared" si="47"/>
        <v>250</v>
      </c>
      <c r="L89" s="62">
        <f t="shared" si="47"/>
        <v>220</v>
      </c>
      <c r="M89" s="62">
        <f t="shared" si="47"/>
        <v>440</v>
      </c>
      <c r="N89" s="62">
        <f t="shared" si="47"/>
        <v>245</v>
      </c>
      <c r="O89" s="62">
        <f t="shared" si="47"/>
        <v>195</v>
      </c>
      <c r="P89" s="62">
        <f t="shared" si="47"/>
        <v>502</v>
      </c>
      <c r="Q89" s="62">
        <f t="shared" si="47"/>
        <v>264</v>
      </c>
      <c r="R89" s="62">
        <f t="shared" si="47"/>
        <v>238</v>
      </c>
      <c r="S89" s="64"/>
      <c r="T89" s="62"/>
      <c r="U89" s="62"/>
      <c r="V89" s="24"/>
      <c r="X89" s="16"/>
      <c r="Y89" s="16"/>
    </row>
    <row r="90" spans="2:25" s="16" customFormat="1" ht="14.65" customHeight="1">
      <c r="B90" s="17" t="s">
        <v>32</v>
      </c>
      <c r="C90" s="84">
        <f>D90+E90</f>
        <v>27</v>
      </c>
      <c r="D90" s="126">
        <v>11</v>
      </c>
      <c r="E90" s="126">
        <v>16</v>
      </c>
      <c r="F90" s="126">
        <v>13</v>
      </c>
      <c r="G90" s="94">
        <f>H90+I90</f>
        <v>342</v>
      </c>
      <c r="H90" s="94">
        <f t="shared" ref="H90:I92" si="48">K90+N90+Q90</f>
        <v>192</v>
      </c>
      <c r="I90" s="94">
        <f t="shared" si="48"/>
        <v>150</v>
      </c>
      <c r="J90" s="94">
        <f>K90+L90</f>
        <v>122</v>
      </c>
      <c r="K90" s="127">
        <v>72</v>
      </c>
      <c r="L90" s="127">
        <v>50</v>
      </c>
      <c r="M90" s="94">
        <f>N90+O90</f>
        <v>103</v>
      </c>
      <c r="N90" s="127">
        <v>60</v>
      </c>
      <c r="O90" s="127">
        <v>43</v>
      </c>
      <c r="P90" s="94">
        <f>Q90+R90</f>
        <v>117</v>
      </c>
      <c r="Q90" s="127">
        <v>60</v>
      </c>
      <c r="R90" s="127">
        <v>57</v>
      </c>
      <c r="S90" s="104"/>
      <c r="T90" s="128"/>
      <c r="U90" s="128"/>
      <c r="V90" s="38"/>
    </row>
    <row r="91" spans="2:25" s="16" customFormat="1" ht="14.65" customHeight="1">
      <c r="B91" s="17" t="s">
        <v>33</v>
      </c>
      <c r="C91" s="84">
        <f>D91+E91</f>
        <v>38</v>
      </c>
      <c r="D91" s="126">
        <v>24</v>
      </c>
      <c r="E91" s="126">
        <v>14</v>
      </c>
      <c r="F91" s="126">
        <v>20</v>
      </c>
      <c r="G91" s="94">
        <f>H91+I91</f>
        <v>523</v>
      </c>
      <c r="H91" s="94">
        <f t="shared" si="48"/>
        <v>286</v>
      </c>
      <c r="I91" s="94">
        <f t="shared" si="48"/>
        <v>237</v>
      </c>
      <c r="J91" s="94">
        <f>K91+L91</f>
        <v>176</v>
      </c>
      <c r="K91" s="127">
        <v>89</v>
      </c>
      <c r="L91" s="127">
        <v>87</v>
      </c>
      <c r="M91" s="94">
        <f>N91+O91</f>
        <v>166</v>
      </c>
      <c r="N91" s="127">
        <v>96</v>
      </c>
      <c r="O91" s="127">
        <v>70</v>
      </c>
      <c r="P91" s="94">
        <f>Q91+R91</f>
        <v>181</v>
      </c>
      <c r="Q91" s="127">
        <v>101</v>
      </c>
      <c r="R91" s="127">
        <v>80</v>
      </c>
      <c r="S91" s="104"/>
      <c r="T91" s="128"/>
      <c r="U91" s="128"/>
      <c r="V91" s="38"/>
    </row>
    <row r="92" spans="2:25" s="16" customFormat="1" ht="14.65" customHeight="1">
      <c r="B92" s="17" t="s">
        <v>107</v>
      </c>
      <c r="C92" s="84">
        <f>D92+E92</f>
        <v>39</v>
      </c>
      <c r="D92" s="126">
        <v>25</v>
      </c>
      <c r="E92" s="126">
        <v>14</v>
      </c>
      <c r="F92" s="126">
        <v>20</v>
      </c>
      <c r="G92" s="94">
        <f>H92+I92</f>
        <v>547</v>
      </c>
      <c r="H92" s="94">
        <f t="shared" si="48"/>
        <v>281</v>
      </c>
      <c r="I92" s="94">
        <f t="shared" si="48"/>
        <v>266</v>
      </c>
      <c r="J92" s="94">
        <f>K92+L92</f>
        <v>172</v>
      </c>
      <c r="K92" s="127">
        <v>89</v>
      </c>
      <c r="L92" s="127">
        <v>83</v>
      </c>
      <c r="M92" s="94">
        <f>N92+O92</f>
        <v>171</v>
      </c>
      <c r="N92" s="127">
        <v>89</v>
      </c>
      <c r="O92" s="127">
        <v>82</v>
      </c>
      <c r="P92" s="94">
        <f>Q92+R92</f>
        <v>204</v>
      </c>
      <c r="Q92" s="127">
        <v>103</v>
      </c>
      <c r="R92" s="127">
        <v>101</v>
      </c>
      <c r="S92" s="104"/>
      <c r="T92" s="128"/>
      <c r="U92" s="128"/>
      <c r="V92" s="38"/>
    </row>
    <row r="93" spans="2:25" s="2" customFormat="1" ht="14.65" customHeight="1">
      <c r="B93" s="14" t="s">
        <v>58</v>
      </c>
      <c r="C93" s="62">
        <f t="shared" ref="C93:V93" si="49">SUM(C94:C97)</f>
        <v>124</v>
      </c>
      <c r="D93" s="62">
        <f t="shared" si="49"/>
        <v>77</v>
      </c>
      <c r="E93" s="62">
        <f t="shared" si="49"/>
        <v>47</v>
      </c>
      <c r="F93" s="62">
        <f t="shared" si="49"/>
        <v>59</v>
      </c>
      <c r="G93" s="62">
        <f t="shared" si="49"/>
        <v>1411</v>
      </c>
      <c r="H93" s="62">
        <f t="shared" si="49"/>
        <v>720</v>
      </c>
      <c r="I93" s="62">
        <f t="shared" si="49"/>
        <v>691</v>
      </c>
      <c r="J93" s="62">
        <f t="shared" si="49"/>
        <v>462</v>
      </c>
      <c r="K93" s="62">
        <f t="shared" si="49"/>
        <v>236</v>
      </c>
      <c r="L93" s="62">
        <f t="shared" si="49"/>
        <v>226</v>
      </c>
      <c r="M93" s="62">
        <f t="shared" si="49"/>
        <v>458</v>
      </c>
      <c r="N93" s="62">
        <f t="shared" si="49"/>
        <v>225</v>
      </c>
      <c r="O93" s="62">
        <f t="shared" si="49"/>
        <v>233</v>
      </c>
      <c r="P93" s="62">
        <f t="shared" si="49"/>
        <v>491</v>
      </c>
      <c r="Q93" s="62">
        <f t="shared" si="49"/>
        <v>259</v>
      </c>
      <c r="R93" s="62">
        <f t="shared" si="49"/>
        <v>232</v>
      </c>
      <c r="S93" s="64"/>
      <c r="T93" s="62"/>
      <c r="U93" s="62"/>
      <c r="V93" s="24"/>
      <c r="X93" s="16"/>
      <c r="Y93" s="16"/>
    </row>
    <row r="94" spans="2:25" s="16" customFormat="1" ht="14.65" customHeight="1">
      <c r="B94" s="17" t="s">
        <v>34</v>
      </c>
      <c r="C94" s="65">
        <f>SUM(D94:E94)</f>
        <v>29</v>
      </c>
      <c r="D94" s="120">
        <v>17</v>
      </c>
      <c r="E94" s="120">
        <v>12</v>
      </c>
      <c r="F94" s="120">
        <v>13</v>
      </c>
      <c r="G94" s="67">
        <f>H94+I94</f>
        <v>287</v>
      </c>
      <c r="H94" s="67">
        <f t="shared" ref="H94:I97" si="50">K94+N94+Q94</f>
        <v>137</v>
      </c>
      <c r="I94" s="67">
        <f t="shared" si="50"/>
        <v>150</v>
      </c>
      <c r="J94" s="67">
        <f>K94+L94</f>
        <v>90</v>
      </c>
      <c r="K94" s="121">
        <v>46</v>
      </c>
      <c r="L94" s="121">
        <v>44</v>
      </c>
      <c r="M94" s="67">
        <f>N94+O94</f>
        <v>95</v>
      </c>
      <c r="N94" s="121">
        <v>44</v>
      </c>
      <c r="O94" s="121">
        <v>51</v>
      </c>
      <c r="P94" s="67">
        <f>Q94+R94</f>
        <v>102</v>
      </c>
      <c r="Q94" s="121">
        <v>47</v>
      </c>
      <c r="R94" s="121">
        <v>55</v>
      </c>
      <c r="S94" s="68"/>
      <c r="T94" s="122"/>
      <c r="U94" s="122"/>
      <c r="V94" s="31"/>
    </row>
    <row r="95" spans="2:25" s="16" customFormat="1" ht="14.65" customHeight="1">
      <c r="B95" s="17" t="s">
        <v>108</v>
      </c>
      <c r="C95" s="65">
        <f>SUM(D95:E95)</f>
        <v>28</v>
      </c>
      <c r="D95" s="120">
        <v>15</v>
      </c>
      <c r="E95" s="120">
        <v>13</v>
      </c>
      <c r="F95" s="120">
        <v>14</v>
      </c>
      <c r="G95" s="67">
        <f>H95+I95</f>
        <v>339</v>
      </c>
      <c r="H95" s="67">
        <f t="shared" si="50"/>
        <v>165</v>
      </c>
      <c r="I95" s="67">
        <f t="shared" si="50"/>
        <v>174</v>
      </c>
      <c r="J95" s="67">
        <f>K95+L95</f>
        <v>113</v>
      </c>
      <c r="K95" s="121">
        <v>58</v>
      </c>
      <c r="L95" s="121">
        <v>55</v>
      </c>
      <c r="M95" s="67">
        <f>N95+O95</f>
        <v>109</v>
      </c>
      <c r="N95" s="121">
        <v>50</v>
      </c>
      <c r="O95" s="121">
        <v>59</v>
      </c>
      <c r="P95" s="67">
        <f>Q95+R95</f>
        <v>117</v>
      </c>
      <c r="Q95" s="121">
        <v>57</v>
      </c>
      <c r="R95" s="121">
        <v>60</v>
      </c>
      <c r="S95" s="68"/>
      <c r="T95" s="122"/>
      <c r="U95" s="122"/>
      <c r="V95" s="31"/>
    </row>
    <row r="96" spans="2:25" s="16" customFormat="1" ht="14.65" customHeight="1">
      <c r="B96" s="17" t="s">
        <v>109</v>
      </c>
      <c r="C96" s="65">
        <f>SUM(D96:E96)</f>
        <v>28</v>
      </c>
      <c r="D96" s="120">
        <v>18</v>
      </c>
      <c r="E96" s="120">
        <v>10</v>
      </c>
      <c r="F96" s="120">
        <v>14</v>
      </c>
      <c r="G96" s="67">
        <f>H96+I96</f>
        <v>328</v>
      </c>
      <c r="H96" s="67">
        <f t="shared" si="50"/>
        <v>176</v>
      </c>
      <c r="I96" s="67">
        <f t="shared" si="50"/>
        <v>152</v>
      </c>
      <c r="J96" s="67">
        <f>K96+L96</f>
        <v>107</v>
      </c>
      <c r="K96" s="121">
        <v>62</v>
      </c>
      <c r="L96" s="121">
        <v>45</v>
      </c>
      <c r="M96" s="67">
        <f>N96+O96</f>
        <v>120</v>
      </c>
      <c r="N96" s="121">
        <v>66</v>
      </c>
      <c r="O96" s="121">
        <v>54</v>
      </c>
      <c r="P96" s="67">
        <f>Q96+R96</f>
        <v>101</v>
      </c>
      <c r="Q96" s="121">
        <v>48</v>
      </c>
      <c r="R96" s="121">
        <v>53</v>
      </c>
      <c r="S96" s="68"/>
      <c r="T96" s="122"/>
      <c r="U96" s="122"/>
      <c r="V96" s="31"/>
    </row>
    <row r="97" spans="2:25" s="16" customFormat="1" ht="14.65" customHeight="1">
      <c r="B97" s="17" t="s">
        <v>110</v>
      </c>
      <c r="C97" s="65">
        <f>SUM(D97:E97)</f>
        <v>39</v>
      </c>
      <c r="D97" s="120">
        <v>27</v>
      </c>
      <c r="E97" s="120">
        <v>12</v>
      </c>
      <c r="F97" s="120">
        <v>18</v>
      </c>
      <c r="G97" s="67">
        <f>H97+I97</f>
        <v>457</v>
      </c>
      <c r="H97" s="67">
        <f t="shared" si="50"/>
        <v>242</v>
      </c>
      <c r="I97" s="67">
        <f t="shared" si="50"/>
        <v>215</v>
      </c>
      <c r="J97" s="67">
        <f>K97+L97</f>
        <v>152</v>
      </c>
      <c r="K97" s="121">
        <v>70</v>
      </c>
      <c r="L97" s="121">
        <v>82</v>
      </c>
      <c r="M97" s="67">
        <f>N97+O97</f>
        <v>134</v>
      </c>
      <c r="N97" s="121">
        <v>65</v>
      </c>
      <c r="O97" s="121">
        <v>69</v>
      </c>
      <c r="P97" s="67">
        <f>Q97+R97</f>
        <v>171</v>
      </c>
      <c r="Q97" s="121">
        <v>107</v>
      </c>
      <c r="R97" s="121">
        <v>64</v>
      </c>
      <c r="S97" s="68"/>
      <c r="T97" s="122"/>
      <c r="U97" s="122"/>
      <c r="V97" s="31"/>
    </row>
    <row r="98" spans="2:25" s="2" customFormat="1" ht="14.65" customHeight="1">
      <c r="B98" s="14" t="s">
        <v>59</v>
      </c>
      <c r="C98" s="62">
        <f t="shared" ref="C98:V98" si="51">SUM(C99:C104)</f>
        <v>115</v>
      </c>
      <c r="D98" s="62">
        <f t="shared" si="51"/>
        <v>64</v>
      </c>
      <c r="E98" s="62">
        <f t="shared" si="51"/>
        <v>51</v>
      </c>
      <c r="F98" s="62">
        <f t="shared" si="51"/>
        <v>53</v>
      </c>
      <c r="G98" s="62">
        <f t="shared" si="51"/>
        <v>1172</v>
      </c>
      <c r="H98" s="62">
        <f t="shared" si="51"/>
        <v>609</v>
      </c>
      <c r="I98" s="62">
        <f t="shared" si="51"/>
        <v>563</v>
      </c>
      <c r="J98" s="62">
        <f t="shared" si="51"/>
        <v>365</v>
      </c>
      <c r="K98" s="62">
        <f t="shared" si="51"/>
        <v>203</v>
      </c>
      <c r="L98" s="62">
        <f t="shared" si="51"/>
        <v>162</v>
      </c>
      <c r="M98" s="62">
        <f t="shared" si="51"/>
        <v>395</v>
      </c>
      <c r="N98" s="62">
        <f t="shared" si="51"/>
        <v>203</v>
      </c>
      <c r="O98" s="62">
        <f t="shared" si="51"/>
        <v>192</v>
      </c>
      <c r="P98" s="62">
        <f t="shared" si="51"/>
        <v>412</v>
      </c>
      <c r="Q98" s="62">
        <f t="shared" si="51"/>
        <v>203</v>
      </c>
      <c r="R98" s="62">
        <f t="shared" si="51"/>
        <v>209</v>
      </c>
      <c r="S98" s="64"/>
      <c r="T98" s="62"/>
      <c r="U98" s="62"/>
      <c r="V98" s="24"/>
      <c r="X98" s="16"/>
      <c r="Y98" s="16"/>
    </row>
    <row r="99" spans="2:25" s="16" customFormat="1" ht="14.65" customHeight="1">
      <c r="B99" s="17" t="s">
        <v>111</v>
      </c>
      <c r="C99" s="85">
        <f t="shared" ref="C99:C104" si="52">D99+E99</f>
        <v>12</v>
      </c>
      <c r="D99" s="129">
        <v>6</v>
      </c>
      <c r="E99" s="129">
        <v>6</v>
      </c>
      <c r="F99" s="129">
        <v>6</v>
      </c>
      <c r="G99" s="95">
        <f t="shared" ref="G99:G104" si="53">H99+I99</f>
        <v>118</v>
      </c>
      <c r="H99" s="95">
        <f t="shared" ref="H99:I104" si="54">K99+N99+Q99</f>
        <v>60</v>
      </c>
      <c r="I99" s="95">
        <f t="shared" si="54"/>
        <v>58</v>
      </c>
      <c r="J99" s="95">
        <f t="shared" ref="J99:J104" si="55">K99+L99</f>
        <v>33</v>
      </c>
      <c r="K99" s="130">
        <v>17</v>
      </c>
      <c r="L99" s="130">
        <v>16</v>
      </c>
      <c r="M99" s="95">
        <f t="shared" ref="M99:M104" si="56">N99+O99</f>
        <v>39</v>
      </c>
      <c r="N99" s="130">
        <v>19</v>
      </c>
      <c r="O99" s="130">
        <v>20</v>
      </c>
      <c r="P99" s="95">
        <f t="shared" ref="P99:P104" si="57">Q99+R99</f>
        <v>46</v>
      </c>
      <c r="Q99" s="130">
        <v>24</v>
      </c>
      <c r="R99" s="130">
        <v>22</v>
      </c>
      <c r="S99" s="105"/>
      <c r="T99" s="131"/>
      <c r="U99" s="131"/>
      <c r="V99" s="39"/>
    </row>
    <row r="100" spans="2:25" s="16" customFormat="1" ht="14.65" customHeight="1">
      <c r="B100" s="17" t="s">
        <v>41</v>
      </c>
      <c r="C100" s="85">
        <f t="shared" si="52"/>
        <v>26</v>
      </c>
      <c r="D100" s="129">
        <v>16</v>
      </c>
      <c r="E100" s="129">
        <v>10</v>
      </c>
      <c r="F100" s="129">
        <v>12</v>
      </c>
      <c r="G100" s="95">
        <f t="shared" si="53"/>
        <v>281</v>
      </c>
      <c r="H100" s="95">
        <f t="shared" si="54"/>
        <v>140</v>
      </c>
      <c r="I100" s="95">
        <f t="shared" si="54"/>
        <v>141</v>
      </c>
      <c r="J100" s="95">
        <f t="shared" si="55"/>
        <v>75</v>
      </c>
      <c r="K100" s="130">
        <v>46</v>
      </c>
      <c r="L100" s="130">
        <v>29</v>
      </c>
      <c r="M100" s="95">
        <f t="shared" si="56"/>
        <v>106</v>
      </c>
      <c r="N100" s="130">
        <v>50</v>
      </c>
      <c r="O100" s="130">
        <v>56</v>
      </c>
      <c r="P100" s="95">
        <f t="shared" si="57"/>
        <v>100</v>
      </c>
      <c r="Q100" s="130">
        <v>44</v>
      </c>
      <c r="R100" s="130">
        <v>56</v>
      </c>
      <c r="S100" s="105"/>
      <c r="T100" s="131"/>
      <c r="U100" s="131"/>
      <c r="V100" s="39"/>
    </row>
    <row r="101" spans="2:25" s="16" customFormat="1" ht="14.65" customHeight="1">
      <c r="B101" s="17" t="s">
        <v>112</v>
      </c>
      <c r="C101" s="85">
        <f t="shared" si="52"/>
        <v>9</v>
      </c>
      <c r="D101" s="129">
        <v>5</v>
      </c>
      <c r="E101" s="129">
        <v>4</v>
      </c>
      <c r="F101" s="129">
        <v>3</v>
      </c>
      <c r="G101" s="95">
        <f t="shared" si="53"/>
        <v>30</v>
      </c>
      <c r="H101" s="95">
        <f t="shared" si="54"/>
        <v>19</v>
      </c>
      <c r="I101" s="95">
        <f t="shared" si="54"/>
        <v>11</v>
      </c>
      <c r="J101" s="95">
        <f t="shared" si="55"/>
        <v>9</v>
      </c>
      <c r="K101" s="130">
        <v>5</v>
      </c>
      <c r="L101" s="130">
        <v>4</v>
      </c>
      <c r="M101" s="95">
        <f t="shared" si="56"/>
        <v>8</v>
      </c>
      <c r="N101" s="130">
        <v>6</v>
      </c>
      <c r="O101" s="130">
        <v>2</v>
      </c>
      <c r="P101" s="95">
        <f t="shared" si="57"/>
        <v>13</v>
      </c>
      <c r="Q101" s="130">
        <v>8</v>
      </c>
      <c r="R101" s="130">
        <v>5</v>
      </c>
      <c r="S101" s="105"/>
      <c r="T101" s="131"/>
      <c r="U101" s="131"/>
      <c r="V101" s="39"/>
    </row>
    <row r="102" spans="2:25" s="16" customFormat="1" ht="14.65" customHeight="1">
      <c r="B102" s="17" t="s">
        <v>113</v>
      </c>
      <c r="C102" s="85">
        <f t="shared" si="52"/>
        <v>25</v>
      </c>
      <c r="D102" s="129">
        <v>13</v>
      </c>
      <c r="E102" s="129">
        <v>12</v>
      </c>
      <c r="F102" s="129">
        <v>12</v>
      </c>
      <c r="G102" s="95">
        <f t="shared" si="53"/>
        <v>294</v>
      </c>
      <c r="H102" s="95">
        <f t="shared" si="54"/>
        <v>161</v>
      </c>
      <c r="I102" s="95">
        <f t="shared" si="54"/>
        <v>133</v>
      </c>
      <c r="J102" s="95">
        <f t="shared" si="55"/>
        <v>108</v>
      </c>
      <c r="K102" s="130">
        <v>63</v>
      </c>
      <c r="L102" s="130">
        <v>45</v>
      </c>
      <c r="M102" s="95">
        <f t="shared" si="56"/>
        <v>95</v>
      </c>
      <c r="N102" s="130">
        <v>51</v>
      </c>
      <c r="O102" s="130">
        <v>44</v>
      </c>
      <c r="P102" s="95">
        <f t="shared" si="57"/>
        <v>91</v>
      </c>
      <c r="Q102" s="130">
        <v>47</v>
      </c>
      <c r="R102" s="130">
        <v>44</v>
      </c>
      <c r="S102" s="105"/>
      <c r="T102" s="131"/>
      <c r="U102" s="131"/>
      <c r="V102" s="39"/>
    </row>
    <row r="103" spans="2:25" s="16" customFormat="1" ht="14.65" customHeight="1">
      <c r="B103" s="17" t="s">
        <v>60</v>
      </c>
      <c r="C103" s="85">
        <f t="shared" si="52"/>
        <v>19</v>
      </c>
      <c r="D103" s="129">
        <v>10</v>
      </c>
      <c r="E103" s="129">
        <v>9</v>
      </c>
      <c r="F103" s="129">
        <v>8</v>
      </c>
      <c r="G103" s="95">
        <f t="shared" si="53"/>
        <v>152</v>
      </c>
      <c r="H103" s="95">
        <f t="shared" si="54"/>
        <v>82</v>
      </c>
      <c r="I103" s="95">
        <f t="shared" si="54"/>
        <v>70</v>
      </c>
      <c r="J103" s="95">
        <f t="shared" si="55"/>
        <v>42</v>
      </c>
      <c r="K103" s="130">
        <v>20</v>
      </c>
      <c r="L103" s="130">
        <v>22</v>
      </c>
      <c r="M103" s="95">
        <f t="shared" si="56"/>
        <v>56</v>
      </c>
      <c r="N103" s="130">
        <v>31</v>
      </c>
      <c r="O103" s="130">
        <v>25</v>
      </c>
      <c r="P103" s="95">
        <f t="shared" si="57"/>
        <v>54</v>
      </c>
      <c r="Q103" s="130">
        <v>31</v>
      </c>
      <c r="R103" s="130">
        <v>23</v>
      </c>
      <c r="S103" s="105"/>
      <c r="T103" s="131"/>
      <c r="U103" s="131"/>
      <c r="V103" s="39"/>
    </row>
    <row r="104" spans="2:25" s="16" customFormat="1" ht="14.65" customHeight="1">
      <c r="B104" s="17" t="s">
        <v>114</v>
      </c>
      <c r="C104" s="85">
        <f t="shared" si="52"/>
        <v>24</v>
      </c>
      <c r="D104" s="129">
        <v>14</v>
      </c>
      <c r="E104" s="129">
        <v>10</v>
      </c>
      <c r="F104" s="129">
        <v>12</v>
      </c>
      <c r="G104" s="95">
        <f t="shared" si="53"/>
        <v>297</v>
      </c>
      <c r="H104" s="95">
        <f t="shared" si="54"/>
        <v>147</v>
      </c>
      <c r="I104" s="95">
        <f t="shared" si="54"/>
        <v>150</v>
      </c>
      <c r="J104" s="95">
        <f t="shared" si="55"/>
        <v>98</v>
      </c>
      <c r="K104" s="130">
        <v>52</v>
      </c>
      <c r="L104" s="130">
        <v>46</v>
      </c>
      <c r="M104" s="95">
        <f t="shared" si="56"/>
        <v>91</v>
      </c>
      <c r="N104" s="130">
        <v>46</v>
      </c>
      <c r="O104" s="130">
        <v>45</v>
      </c>
      <c r="P104" s="95">
        <f t="shared" si="57"/>
        <v>108</v>
      </c>
      <c r="Q104" s="130">
        <v>49</v>
      </c>
      <c r="R104" s="130">
        <v>59</v>
      </c>
      <c r="S104" s="105"/>
      <c r="T104" s="131"/>
      <c r="U104" s="131"/>
      <c r="V104" s="39"/>
    </row>
    <row r="105" spans="2:25" s="2" customFormat="1" ht="14.65" customHeight="1">
      <c r="B105" s="14" t="s">
        <v>115</v>
      </c>
      <c r="C105" s="62">
        <f>SUM(C106:C114)</f>
        <v>244</v>
      </c>
      <c r="D105" s="62">
        <f>SUM(D106:D114)</f>
        <v>139</v>
      </c>
      <c r="E105" s="62">
        <f>SUM(E106:E114)</f>
        <v>105</v>
      </c>
      <c r="F105" s="62">
        <f t="shared" ref="F105:R105" si="58">SUM(F106:F114)</f>
        <v>124</v>
      </c>
      <c r="G105" s="62">
        <f t="shared" si="58"/>
        <v>3140</v>
      </c>
      <c r="H105" s="62">
        <f t="shared" si="58"/>
        <v>1603</v>
      </c>
      <c r="I105" s="62">
        <f t="shared" si="58"/>
        <v>1537</v>
      </c>
      <c r="J105" s="62">
        <f t="shared" si="58"/>
        <v>1049</v>
      </c>
      <c r="K105" s="62">
        <f t="shared" si="58"/>
        <v>531</v>
      </c>
      <c r="L105" s="62">
        <f t="shared" si="58"/>
        <v>518</v>
      </c>
      <c r="M105" s="62">
        <f t="shared" si="58"/>
        <v>1019</v>
      </c>
      <c r="N105" s="62">
        <f t="shared" si="58"/>
        <v>520</v>
      </c>
      <c r="O105" s="62">
        <f t="shared" si="58"/>
        <v>499</v>
      </c>
      <c r="P105" s="62">
        <f t="shared" si="58"/>
        <v>1072</v>
      </c>
      <c r="Q105" s="62">
        <f t="shared" si="58"/>
        <v>552</v>
      </c>
      <c r="R105" s="62">
        <f t="shared" si="58"/>
        <v>520</v>
      </c>
      <c r="S105" s="64"/>
      <c r="T105" s="62"/>
      <c r="U105" s="62"/>
      <c r="V105" s="24"/>
      <c r="X105" s="16"/>
      <c r="Y105" s="16"/>
    </row>
    <row r="106" spans="2:25" s="16" customFormat="1" ht="14.65" customHeight="1">
      <c r="B106" s="17" t="s">
        <v>116</v>
      </c>
      <c r="C106" s="86">
        <f t="shared" ref="C106:C114" si="59">D106+E106</f>
        <v>26</v>
      </c>
      <c r="D106" s="132">
        <v>16</v>
      </c>
      <c r="E106" s="132">
        <v>10</v>
      </c>
      <c r="F106" s="132">
        <v>14</v>
      </c>
      <c r="G106" s="96">
        <f t="shared" ref="G106:G114" si="60">H106+I106</f>
        <v>349</v>
      </c>
      <c r="H106" s="96">
        <f t="shared" ref="H106:I114" si="61">K106+N106+Q106</f>
        <v>177</v>
      </c>
      <c r="I106" s="96">
        <f t="shared" si="61"/>
        <v>172</v>
      </c>
      <c r="J106" s="96">
        <f t="shared" ref="J106:J114" si="62">K106+L106</f>
        <v>132</v>
      </c>
      <c r="K106" s="133">
        <v>64</v>
      </c>
      <c r="L106" s="133">
        <v>68</v>
      </c>
      <c r="M106" s="96">
        <f t="shared" ref="M106:M114" si="63">N106+O106</f>
        <v>110</v>
      </c>
      <c r="N106" s="133">
        <v>58</v>
      </c>
      <c r="O106" s="133">
        <v>52</v>
      </c>
      <c r="P106" s="96">
        <f t="shared" ref="P106:P114" si="64">Q106+R106</f>
        <v>107</v>
      </c>
      <c r="Q106" s="133">
        <v>55</v>
      </c>
      <c r="R106" s="133">
        <v>52</v>
      </c>
      <c r="S106" s="106"/>
      <c r="T106" s="134"/>
      <c r="U106" s="134"/>
      <c r="V106" s="40"/>
    </row>
    <row r="107" spans="2:25" s="16" customFormat="1" ht="14.65" customHeight="1">
      <c r="B107" s="17" t="s">
        <v>117</v>
      </c>
      <c r="C107" s="86">
        <f t="shared" si="59"/>
        <v>48</v>
      </c>
      <c r="D107" s="132">
        <v>30</v>
      </c>
      <c r="E107" s="132">
        <v>18</v>
      </c>
      <c r="F107" s="132">
        <v>26</v>
      </c>
      <c r="G107" s="96">
        <f t="shared" si="60"/>
        <v>706</v>
      </c>
      <c r="H107" s="96">
        <f t="shared" si="61"/>
        <v>367</v>
      </c>
      <c r="I107" s="96">
        <f t="shared" si="61"/>
        <v>339</v>
      </c>
      <c r="J107" s="96">
        <f t="shared" si="62"/>
        <v>224</v>
      </c>
      <c r="K107" s="133">
        <v>120</v>
      </c>
      <c r="L107" s="133">
        <v>104</v>
      </c>
      <c r="M107" s="96">
        <f t="shared" si="63"/>
        <v>255</v>
      </c>
      <c r="N107" s="133">
        <v>131</v>
      </c>
      <c r="O107" s="133">
        <v>124</v>
      </c>
      <c r="P107" s="96">
        <f t="shared" si="64"/>
        <v>227</v>
      </c>
      <c r="Q107" s="133">
        <v>116</v>
      </c>
      <c r="R107" s="133">
        <v>111</v>
      </c>
      <c r="S107" s="106"/>
      <c r="T107" s="134"/>
      <c r="U107" s="134"/>
      <c r="V107" s="40"/>
    </row>
    <row r="108" spans="2:25" s="16" customFormat="1" ht="14.65" customHeight="1">
      <c r="B108" s="17" t="s">
        <v>118</v>
      </c>
      <c r="C108" s="86">
        <f t="shared" si="59"/>
        <v>18</v>
      </c>
      <c r="D108" s="132">
        <v>11</v>
      </c>
      <c r="E108" s="132">
        <v>7</v>
      </c>
      <c r="F108" s="132">
        <v>8</v>
      </c>
      <c r="G108" s="96">
        <f t="shared" si="60"/>
        <v>182</v>
      </c>
      <c r="H108" s="96">
        <f t="shared" si="61"/>
        <v>98</v>
      </c>
      <c r="I108" s="96">
        <f t="shared" si="61"/>
        <v>84</v>
      </c>
      <c r="J108" s="96">
        <f t="shared" si="62"/>
        <v>62</v>
      </c>
      <c r="K108" s="133">
        <v>34</v>
      </c>
      <c r="L108" s="133">
        <v>28</v>
      </c>
      <c r="M108" s="96">
        <f t="shared" si="63"/>
        <v>51</v>
      </c>
      <c r="N108" s="133">
        <v>28</v>
      </c>
      <c r="O108" s="133">
        <v>23</v>
      </c>
      <c r="P108" s="96">
        <f t="shared" si="64"/>
        <v>69</v>
      </c>
      <c r="Q108" s="133">
        <v>36</v>
      </c>
      <c r="R108" s="133">
        <v>33</v>
      </c>
      <c r="S108" s="106"/>
      <c r="T108" s="134"/>
      <c r="U108" s="134"/>
      <c r="V108" s="40"/>
    </row>
    <row r="109" spans="2:25" s="16" customFormat="1" ht="14.65" customHeight="1">
      <c r="B109" s="17" t="s">
        <v>119</v>
      </c>
      <c r="C109" s="86">
        <f t="shared" si="59"/>
        <v>16</v>
      </c>
      <c r="D109" s="132">
        <v>8</v>
      </c>
      <c r="E109" s="132">
        <v>8</v>
      </c>
      <c r="F109" s="132">
        <v>8</v>
      </c>
      <c r="G109" s="96">
        <f t="shared" si="60"/>
        <v>121</v>
      </c>
      <c r="H109" s="96">
        <f t="shared" si="61"/>
        <v>55</v>
      </c>
      <c r="I109" s="96">
        <f t="shared" si="61"/>
        <v>66</v>
      </c>
      <c r="J109" s="96">
        <f t="shared" si="62"/>
        <v>39</v>
      </c>
      <c r="K109" s="133">
        <v>20</v>
      </c>
      <c r="L109" s="133">
        <v>19</v>
      </c>
      <c r="M109" s="96">
        <f t="shared" si="63"/>
        <v>41</v>
      </c>
      <c r="N109" s="133">
        <v>13</v>
      </c>
      <c r="O109" s="133">
        <v>28</v>
      </c>
      <c r="P109" s="96">
        <f t="shared" si="64"/>
        <v>41</v>
      </c>
      <c r="Q109" s="133">
        <v>22</v>
      </c>
      <c r="R109" s="133">
        <v>19</v>
      </c>
      <c r="S109" s="106"/>
      <c r="T109" s="134"/>
      <c r="U109" s="134"/>
      <c r="V109" s="40"/>
    </row>
    <row r="110" spans="2:25" s="16" customFormat="1" ht="14.65" customHeight="1">
      <c r="B110" s="17" t="s">
        <v>61</v>
      </c>
      <c r="C110" s="86">
        <f t="shared" si="59"/>
        <v>24</v>
      </c>
      <c r="D110" s="132">
        <v>12</v>
      </c>
      <c r="E110" s="132">
        <v>12</v>
      </c>
      <c r="F110" s="132">
        <v>12</v>
      </c>
      <c r="G110" s="96">
        <f t="shared" si="60"/>
        <v>298</v>
      </c>
      <c r="H110" s="96">
        <f t="shared" si="61"/>
        <v>148</v>
      </c>
      <c r="I110" s="96">
        <f t="shared" si="61"/>
        <v>150</v>
      </c>
      <c r="J110" s="96">
        <f t="shared" si="62"/>
        <v>98</v>
      </c>
      <c r="K110" s="133">
        <v>46</v>
      </c>
      <c r="L110" s="133">
        <v>52</v>
      </c>
      <c r="M110" s="96">
        <f t="shared" si="63"/>
        <v>96</v>
      </c>
      <c r="N110" s="133">
        <v>49</v>
      </c>
      <c r="O110" s="133">
        <v>47</v>
      </c>
      <c r="P110" s="96">
        <f t="shared" si="64"/>
        <v>104</v>
      </c>
      <c r="Q110" s="133">
        <v>53</v>
      </c>
      <c r="R110" s="133">
        <v>51</v>
      </c>
      <c r="S110" s="106"/>
      <c r="T110" s="134"/>
      <c r="U110" s="134"/>
      <c r="V110" s="40"/>
    </row>
    <row r="111" spans="2:25" s="16" customFormat="1" ht="14.65" customHeight="1">
      <c r="B111" s="17" t="s">
        <v>120</v>
      </c>
      <c r="C111" s="86">
        <f t="shared" si="59"/>
        <v>15</v>
      </c>
      <c r="D111" s="132">
        <v>10</v>
      </c>
      <c r="E111" s="132">
        <v>5</v>
      </c>
      <c r="F111" s="132">
        <v>6</v>
      </c>
      <c r="G111" s="96">
        <f t="shared" si="60"/>
        <v>108</v>
      </c>
      <c r="H111" s="96">
        <f t="shared" si="61"/>
        <v>53</v>
      </c>
      <c r="I111" s="96">
        <f t="shared" si="61"/>
        <v>55</v>
      </c>
      <c r="J111" s="96">
        <f t="shared" si="62"/>
        <v>39</v>
      </c>
      <c r="K111" s="133">
        <v>22</v>
      </c>
      <c r="L111" s="133">
        <v>17</v>
      </c>
      <c r="M111" s="96">
        <f t="shared" si="63"/>
        <v>35</v>
      </c>
      <c r="N111" s="133">
        <v>14</v>
      </c>
      <c r="O111" s="133">
        <v>21</v>
      </c>
      <c r="P111" s="96">
        <f t="shared" si="64"/>
        <v>34</v>
      </c>
      <c r="Q111" s="133">
        <v>17</v>
      </c>
      <c r="R111" s="133">
        <v>17</v>
      </c>
      <c r="S111" s="106"/>
      <c r="T111" s="134"/>
      <c r="U111" s="134"/>
      <c r="V111" s="40"/>
    </row>
    <row r="112" spans="2:25" s="16" customFormat="1" ht="14.65" customHeight="1">
      <c r="B112" s="17" t="s">
        <v>121</v>
      </c>
      <c r="C112" s="86">
        <f t="shared" si="59"/>
        <v>22</v>
      </c>
      <c r="D112" s="132">
        <v>10</v>
      </c>
      <c r="E112" s="132">
        <v>12</v>
      </c>
      <c r="F112" s="132">
        <v>11</v>
      </c>
      <c r="G112" s="96">
        <f t="shared" si="60"/>
        <v>282</v>
      </c>
      <c r="H112" s="96">
        <f t="shared" si="61"/>
        <v>150</v>
      </c>
      <c r="I112" s="96">
        <f t="shared" si="61"/>
        <v>132</v>
      </c>
      <c r="J112" s="96">
        <f t="shared" si="62"/>
        <v>80</v>
      </c>
      <c r="K112" s="133">
        <v>47</v>
      </c>
      <c r="L112" s="133">
        <v>33</v>
      </c>
      <c r="M112" s="96">
        <f t="shared" si="63"/>
        <v>94</v>
      </c>
      <c r="N112" s="133">
        <v>55</v>
      </c>
      <c r="O112" s="133">
        <v>39</v>
      </c>
      <c r="P112" s="96">
        <f t="shared" si="64"/>
        <v>108</v>
      </c>
      <c r="Q112" s="133">
        <v>48</v>
      </c>
      <c r="R112" s="133">
        <v>60</v>
      </c>
      <c r="S112" s="106"/>
      <c r="T112" s="134"/>
      <c r="U112" s="134"/>
      <c r="V112" s="40"/>
    </row>
    <row r="113" spans="2:25" s="16" customFormat="1" ht="14.65" customHeight="1">
      <c r="B113" s="17" t="s">
        <v>122</v>
      </c>
      <c r="C113" s="86">
        <f t="shared" si="59"/>
        <v>33</v>
      </c>
      <c r="D113" s="132">
        <v>20</v>
      </c>
      <c r="E113" s="132">
        <v>13</v>
      </c>
      <c r="F113" s="132">
        <v>17</v>
      </c>
      <c r="G113" s="96">
        <f t="shared" si="60"/>
        <v>462</v>
      </c>
      <c r="H113" s="96">
        <f t="shared" si="61"/>
        <v>234</v>
      </c>
      <c r="I113" s="96">
        <f t="shared" si="61"/>
        <v>228</v>
      </c>
      <c r="J113" s="96">
        <f t="shared" si="62"/>
        <v>165</v>
      </c>
      <c r="K113" s="133">
        <v>76</v>
      </c>
      <c r="L113" s="133">
        <v>89</v>
      </c>
      <c r="M113" s="96">
        <f t="shared" si="63"/>
        <v>130</v>
      </c>
      <c r="N113" s="133">
        <v>73</v>
      </c>
      <c r="O113" s="133">
        <v>57</v>
      </c>
      <c r="P113" s="96">
        <f t="shared" si="64"/>
        <v>167</v>
      </c>
      <c r="Q113" s="133">
        <v>85</v>
      </c>
      <c r="R113" s="133">
        <v>82</v>
      </c>
      <c r="S113" s="106"/>
      <c r="T113" s="134"/>
      <c r="U113" s="134"/>
      <c r="V113" s="40"/>
    </row>
    <row r="114" spans="2:25" s="16" customFormat="1" ht="14.65" customHeight="1">
      <c r="B114" s="17" t="s">
        <v>123</v>
      </c>
      <c r="C114" s="86">
        <f t="shared" si="59"/>
        <v>42</v>
      </c>
      <c r="D114" s="132">
        <v>22</v>
      </c>
      <c r="E114" s="132">
        <v>20</v>
      </c>
      <c r="F114" s="132">
        <v>22</v>
      </c>
      <c r="G114" s="96">
        <f t="shared" si="60"/>
        <v>632</v>
      </c>
      <c r="H114" s="96">
        <f t="shared" si="61"/>
        <v>321</v>
      </c>
      <c r="I114" s="96">
        <f t="shared" si="61"/>
        <v>311</v>
      </c>
      <c r="J114" s="96">
        <f t="shared" si="62"/>
        <v>210</v>
      </c>
      <c r="K114" s="133">
        <v>102</v>
      </c>
      <c r="L114" s="133">
        <v>108</v>
      </c>
      <c r="M114" s="96">
        <f t="shared" si="63"/>
        <v>207</v>
      </c>
      <c r="N114" s="133">
        <v>99</v>
      </c>
      <c r="O114" s="133">
        <v>108</v>
      </c>
      <c r="P114" s="96">
        <f t="shared" si="64"/>
        <v>215</v>
      </c>
      <c r="Q114" s="133">
        <v>120</v>
      </c>
      <c r="R114" s="133">
        <v>95</v>
      </c>
      <c r="S114" s="106"/>
      <c r="T114" s="134"/>
      <c r="U114" s="134"/>
      <c r="V114" s="40"/>
    </row>
    <row r="115" spans="2:25" s="2" customFormat="1" ht="14.65" customHeight="1">
      <c r="B115" s="14" t="s">
        <v>124</v>
      </c>
      <c r="C115" s="62">
        <f>SUM(C116:C122)</f>
        <v>119</v>
      </c>
      <c r="D115" s="62">
        <f>SUM(D116:D122)</f>
        <v>76</v>
      </c>
      <c r="E115" s="62">
        <f>SUM(E116:E122)</f>
        <v>43</v>
      </c>
      <c r="F115" s="62">
        <f t="shared" ref="F115:V115" si="65">SUM(F116:F122)</f>
        <v>52</v>
      </c>
      <c r="G115" s="62">
        <f t="shared" si="65"/>
        <v>1012</v>
      </c>
      <c r="H115" s="62">
        <f t="shared" si="65"/>
        <v>532</v>
      </c>
      <c r="I115" s="62">
        <f t="shared" si="65"/>
        <v>480</v>
      </c>
      <c r="J115" s="62">
        <f t="shared" si="65"/>
        <v>318</v>
      </c>
      <c r="K115" s="62">
        <f t="shared" si="65"/>
        <v>169</v>
      </c>
      <c r="L115" s="62">
        <f t="shared" si="65"/>
        <v>149</v>
      </c>
      <c r="M115" s="62">
        <f t="shared" si="65"/>
        <v>350</v>
      </c>
      <c r="N115" s="62">
        <f t="shared" si="65"/>
        <v>181</v>
      </c>
      <c r="O115" s="62">
        <f t="shared" si="65"/>
        <v>169</v>
      </c>
      <c r="P115" s="62">
        <f t="shared" si="65"/>
        <v>344</v>
      </c>
      <c r="Q115" s="62">
        <f t="shared" si="65"/>
        <v>182</v>
      </c>
      <c r="R115" s="62">
        <f t="shared" si="65"/>
        <v>162</v>
      </c>
      <c r="S115" s="62"/>
      <c r="T115" s="62"/>
      <c r="U115" s="62"/>
      <c r="V115" s="24"/>
      <c r="X115" s="16"/>
      <c r="Y115" s="16"/>
    </row>
    <row r="116" spans="2:25" s="16" customFormat="1" ht="14.65" customHeight="1">
      <c r="B116" s="17" t="s">
        <v>62</v>
      </c>
      <c r="C116" s="81">
        <f t="shared" ref="C116:C122" si="66">D116+E116</f>
        <v>16</v>
      </c>
      <c r="D116" s="114">
        <v>12</v>
      </c>
      <c r="E116" s="114">
        <v>4</v>
      </c>
      <c r="F116" s="114">
        <v>6</v>
      </c>
      <c r="G116" s="91">
        <f t="shared" ref="G116:G122" si="67">H116+I116</f>
        <v>57</v>
      </c>
      <c r="H116" s="91">
        <f t="shared" ref="H116:I122" si="68">K116+N116+Q116</f>
        <v>30</v>
      </c>
      <c r="I116" s="91">
        <f t="shared" si="68"/>
        <v>27</v>
      </c>
      <c r="J116" s="91">
        <f t="shared" ref="J116:J122" si="69">K116+L116</f>
        <v>13</v>
      </c>
      <c r="K116" s="115">
        <v>6</v>
      </c>
      <c r="L116" s="115">
        <v>7</v>
      </c>
      <c r="M116" s="91">
        <f t="shared" ref="M116:M122" si="70">N116+O116</f>
        <v>19</v>
      </c>
      <c r="N116" s="115">
        <v>13</v>
      </c>
      <c r="O116" s="115">
        <v>6</v>
      </c>
      <c r="P116" s="91">
        <f t="shared" ref="P116:P122" si="71">Q116+R116</f>
        <v>25</v>
      </c>
      <c r="Q116" s="115">
        <v>11</v>
      </c>
      <c r="R116" s="115">
        <v>14</v>
      </c>
      <c r="S116" s="101"/>
      <c r="T116" s="116"/>
      <c r="U116" s="116"/>
      <c r="V116" s="36"/>
    </row>
    <row r="117" spans="2:25" s="16" customFormat="1" ht="14.65" customHeight="1">
      <c r="B117" s="17" t="s">
        <v>125</v>
      </c>
      <c r="C117" s="81">
        <f t="shared" si="66"/>
        <v>25</v>
      </c>
      <c r="D117" s="114">
        <v>17</v>
      </c>
      <c r="E117" s="114">
        <v>8</v>
      </c>
      <c r="F117" s="114">
        <v>12</v>
      </c>
      <c r="G117" s="91">
        <f t="shared" si="67"/>
        <v>273</v>
      </c>
      <c r="H117" s="91">
        <f t="shared" si="68"/>
        <v>143</v>
      </c>
      <c r="I117" s="91">
        <f t="shared" si="68"/>
        <v>130</v>
      </c>
      <c r="J117" s="91">
        <f t="shared" si="69"/>
        <v>85</v>
      </c>
      <c r="K117" s="115">
        <v>48</v>
      </c>
      <c r="L117" s="115">
        <v>37</v>
      </c>
      <c r="M117" s="91">
        <f t="shared" si="70"/>
        <v>93</v>
      </c>
      <c r="N117" s="115">
        <v>43</v>
      </c>
      <c r="O117" s="115">
        <v>50</v>
      </c>
      <c r="P117" s="91">
        <f t="shared" si="71"/>
        <v>95</v>
      </c>
      <c r="Q117" s="115">
        <v>52</v>
      </c>
      <c r="R117" s="115">
        <v>43</v>
      </c>
      <c r="S117" s="101"/>
      <c r="T117" s="116"/>
      <c r="U117" s="116"/>
      <c r="V117" s="36"/>
    </row>
    <row r="118" spans="2:25" s="16" customFormat="1" ht="14.65" customHeight="1">
      <c r="B118" s="17" t="s">
        <v>126</v>
      </c>
      <c r="C118" s="81">
        <f t="shared" si="66"/>
        <v>18</v>
      </c>
      <c r="D118" s="114">
        <v>11</v>
      </c>
      <c r="E118" s="114">
        <v>7</v>
      </c>
      <c r="F118" s="114">
        <v>8</v>
      </c>
      <c r="G118" s="91">
        <f t="shared" si="67"/>
        <v>150</v>
      </c>
      <c r="H118" s="91">
        <f t="shared" si="68"/>
        <v>83</v>
      </c>
      <c r="I118" s="91">
        <f t="shared" si="68"/>
        <v>67</v>
      </c>
      <c r="J118" s="91">
        <f t="shared" si="69"/>
        <v>47</v>
      </c>
      <c r="K118" s="115">
        <v>28</v>
      </c>
      <c r="L118" s="115">
        <v>19</v>
      </c>
      <c r="M118" s="91">
        <f t="shared" si="70"/>
        <v>46</v>
      </c>
      <c r="N118" s="115">
        <v>25</v>
      </c>
      <c r="O118" s="115">
        <v>21</v>
      </c>
      <c r="P118" s="91">
        <f t="shared" si="71"/>
        <v>57</v>
      </c>
      <c r="Q118" s="115">
        <v>30</v>
      </c>
      <c r="R118" s="115">
        <v>27</v>
      </c>
      <c r="S118" s="101"/>
      <c r="T118" s="116"/>
      <c r="U118" s="116"/>
      <c r="V118" s="36"/>
    </row>
    <row r="119" spans="2:25" s="16" customFormat="1" ht="14.65" customHeight="1">
      <c r="B119" s="17" t="s">
        <v>63</v>
      </c>
      <c r="C119" s="81">
        <f t="shared" si="66"/>
        <v>0</v>
      </c>
      <c r="D119" s="114"/>
      <c r="E119" s="114"/>
      <c r="F119" s="114"/>
      <c r="G119" s="91">
        <f t="shared" si="67"/>
        <v>0</v>
      </c>
      <c r="H119" s="91">
        <f t="shared" si="68"/>
        <v>0</v>
      </c>
      <c r="I119" s="91">
        <f t="shared" si="68"/>
        <v>0</v>
      </c>
      <c r="J119" s="91">
        <f t="shared" si="69"/>
        <v>0</v>
      </c>
      <c r="K119" s="115"/>
      <c r="L119" s="115"/>
      <c r="M119" s="91">
        <f t="shared" si="70"/>
        <v>0</v>
      </c>
      <c r="N119" s="115"/>
      <c r="O119" s="115"/>
      <c r="P119" s="91">
        <f t="shared" si="71"/>
        <v>0</v>
      </c>
      <c r="Q119" s="115"/>
      <c r="R119" s="115"/>
      <c r="S119" s="101"/>
      <c r="T119" s="116"/>
      <c r="U119" s="116"/>
      <c r="V119" s="36"/>
    </row>
    <row r="120" spans="2:25" s="16" customFormat="1" ht="14.65" customHeight="1">
      <c r="B120" s="17" t="s">
        <v>64</v>
      </c>
      <c r="C120" s="81">
        <f t="shared" si="66"/>
        <v>20</v>
      </c>
      <c r="D120" s="114">
        <v>10</v>
      </c>
      <c r="E120" s="114">
        <v>10</v>
      </c>
      <c r="F120" s="114">
        <v>8</v>
      </c>
      <c r="G120" s="91">
        <f t="shared" si="67"/>
        <v>153</v>
      </c>
      <c r="H120" s="91">
        <f t="shared" si="68"/>
        <v>79</v>
      </c>
      <c r="I120" s="91">
        <f t="shared" si="68"/>
        <v>74</v>
      </c>
      <c r="J120" s="91">
        <f t="shared" si="69"/>
        <v>45</v>
      </c>
      <c r="K120" s="115">
        <v>25</v>
      </c>
      <c r="L120" s="115">
        <v>20</v>
      </c>
      <c r="M120" s="91">
        <f t="shared" si="70"/>
        <v>59</v>
      </c>
      <c r="N120" s="115">
        <v>30</v>
      </c>
      <c r="O120" s="115">
        <v>29</v>
      </c>
      <c r="P120" s="91">
        <f t="shared" si="71"/>
        <v>49</v>
      </c>
      <c r="Q120" s="115">
        <v>24</v>
      </c>
      <c r="R120" s="115">
        <v>25</v>
      </c>
      <c r="S120" s="101"/>
      <c r="T120" s="116"/>
      <c r="U120" s="116"/>
      <c r="V120" s="36"/>
    </row>
    <row r="121" spans="2:25" s="16" customFormat="1" ht="14.65" customHeight="1">
      <c r="B121" s="17" t="s">
        <v>127</v>
      </c>
      <c r="C121" s="81">
        <f t="shared" si="66"/>
        <v>13</v>
      </c>
      <c r="D121" s="114">
        <v>9</v>
      </c>
      <c r="E121" s="114">
        <v>4</v>
      </c>
      <c r="F121" s="114">
        <v>4</v>
      </c>
      <c r="G121" s="91">
        <f t="shared" si="67"/>
        <v>64</v>
      </c>
      <c r="H121" s="91">
        <f t="shared" si="68"/>
        <v>34</v>
      </c>
      <c r="I121" s="91">
        <f t="shared" si="68"/>
        <v>30</v>
      </c>
      <c r="J121" s="91">
        <f t="shared" si="69"/>
        <v>20</v>
      </c>
      <c r="K121" s="115">
        <v>12</v>
      </c>
      <c r="L121" s="115">
        <v>8</v>
      </c>
      <c r="M121" s="91">
        <f t="shared" si="70"/>
        <v>17</v>
      </c>
      <c r="N121" s="115">
        <v>8</v>
      </c>
      <c r="O121" s="115">
        <v>9</v>
      </c>
      <c r="P121" s="91">
        <f t="shared" si="71"/>
        <v>27</v>
      </c>
      <c r="Q121" s="115">
        <v>14</v>
      </c>
      <c r="R121" s="115">
        <v>13</v>
      </c>
      <c r="S121" s="101"/>
      <c r="T121" s="116"/>
      <c r="U121" s="116"/>
      <c r="V121" s="36"/>
    </row>
    <row r="122" spans="2:25" s="16" customFormat="1" ht="14.65" customHeight="1">
      <c r="B122" s="17" t="s">
        <v>128</v>
      </c>
      <c r="C122" s="81">
        <f t="shared" si="66"/>
        <v>27</v>
      </c>
      <c r="D122" s="114">
        <v>17</v>
      </c>
      <c r="E122" s="114">
        <v>10</v>
      </c>
      <c r="F122" s="114">
        <v>14</v>
      </c>
      <c r="G122" s="91">
        <f t="shared" si="67"/>
        <v>315</v>
      </c>
      <c r="H122" s="91">
        <f t="shared" si="68"/>
        <v>163</v>
      </c>
      <c r="I122" s="91">
        <f t="shared" si="68"/>
        <v>152</v>
      </c>
      <c r="J122" s="91">
        <f t="shared" si="69"/>
        <v>108</v>
      </c>
      <c r="K122" s="115">
        <v>50</v>
      </c>
      <c r="L122" s="115">
        <v>58</v>
      </c>
      <c r="M122" s="91">
        <f t="shared" si="70"/>
        <v>116</v>
      </c>
      <c r="N122" s="115">
        <v>62</v>
      </c>
      <c r="O122" s="115">
        <v>54</v>
      </c>
      <c r="P122" s="91">
        <f t="shared" si="71"/>
        <v>91</v>
      </c>
      <c r="Q122" s="115">
        <v>51</v>
      </c>
      <c r="R122" s="115">
        <v>40</v>
      </c>
      <c r="S122" s="101"/>
      <c r="T122" s="116"/>
      <c r="U122" s="116"/>
      <c r="V122" s="36"/>
    </row>
    <row r="123" spans="2:25" s="2" customFormat="1" ht="14.65" customHeight="1">
      <c r="B123" s="14" t="s">
        <v>129</v>
      </c>
      <c r="C123" s="62">
        <f t="shared" ref="C123:V123" si="72">SUM(C124:C124)</f>
        <v>37</v>
      </c>
      <c r="D123" s="63">
        <f t="shared" si="72"/>
        <v>19</v>
      </c>
      <c r="E123" s="63">
        <f t="shared" si="72"/>
        <v>18</v>
      </c>
      <c r="F123" s="63">
        <f t="shared" si="72"/>
        <v>20</v>
      </c>
      <c r="G123" s="63">
        <f t="shared" si="72"/>
        <v>539</v>
      </c>
      <c r="H123" s="63">
        <f t="shared" si="72"/>
        <v>259</v>
      </c>
      <c r="I123" s="63">
        <f t="shared" si="72"/>
        <v>280</v>
      </c>
      <c r="J123" s="63">
        <f t="shared" si="72"/>
        <v>175</v>
      </c>
      <c r="K123" s="110">
        <f t="shared" si="72"/>
        <v>88</v>
      </c>
      <c r="L123" s="110">
        <f t="shared" si="72"/>
        <v>87</v>
      </c>
      <c r="M123" s="63">
        <f t="shared" si="72"/>
        <v>178</v>
      </c>
      <c r="N123" s="110">
        <f t="shared" si="72"/>
        <v>82</v>
      </c>
      <c r="O123" s="110">
        <f t="shared" si="72"/>
        <v>96</v>
      </c>
      <c r="P123" s="63">
        <f t="shared" si="72"/>
        <v>186</v>
      </c>
      <c r="Q123" s="63">
        <f t="shared" si="72"/>
        <v>89</v>
      </c>
      <c r="R123" s="63">
        <f t="shared" si="72"/>
        <v>97</v>
      </c>
      <c r="S123" s="64"/>
      <c r="T123" s="111"/>
      <c r="U123" s="111"/>
      <c r="V123" s="58"/>
      <c r="X123" s="16"/>
      <c r="Y123" s="16"/>
    </row>
    <row r="124" spans="2:25" s="16" customFormat="1" ht="14.65" customHeight="1">
      <c r="B124" s="17" t="s">
        <v>35</v>
      </c>
      <c r="C124" s="81">
        <f>D124+E124</f>
        <v>37</v>
      </c>
      <c r="D124" s="35">
        <v>19</v>
      </c>
      <c r="E124" s="35">
        <v>18</v>
      </c>
      <c r="F124" s="35">
        <v>20</v>
      </c>
      <c r="G124" s="91">
        <f>H124+I124</f>
        <v>539</v>
      </c>
      <c r="H124" s="91">
        <f>K124+N124+Q124</f>
        <v>259</v>
      </c>
      <c r="I124" s="91">
        <f>L124+O124+R124</f>
        <v>280</v>
      </c>
      <c r="J124" s="91">
        <f>K124+L124</f>
        <v>175</v>
      </c>
      <c r="K124" s="35">
        <v>88</v>
      </c>
      <c r="L124" s="35">
        <v>87</v>
      </c>
      <c r="M124" s="91">
        <f>N124+O124</f>
        <v>178</v>
      </c>
      <c r="N124" s="35">
        <v>82</v>
      </c>
      <c r="O124" s="35">
        <v>96</v>
      </c>
      <c r="P124" s="91">
        <f>Q124+R124</f>
        <v>186</v>
      </c>
      <c r="Q124" s="35">
        <v>89</v>
      </c>
      <c r="R124" s="35">
        <v>97</v>
      </c>
      <c r="S124" s="101"/>
      <c r="T124" s="35"/>
      <c r="U124" s="35"/>
      <c r="V124" s="36"/>
    </row>
    <row r="125" spans="2:25" s="2" customFormat="1" ht="14.65" customHeight="1">
      <c r="B125" s="14" t="s">
        <v>130</v>
      </c>
      <c r="C125" s="62">
        <f t="shared" ref="C125:V125" si="73">SUM(C126:C126)</f>
        <v>23</v>
      </c>
      <c r="D125" s="63">
        <f t="shared" si="73"/>
        <v>11</v>
      </c>
      <c r="E125" s="63">
        <f t="shared" si="73"/>
        <v>12</v>
      </c>
      <c r="F125" s="63">
        <f t="shared" si="73"/>
        <v>12</v>
      </c>
      <c r="G125" s="63">
        <f t="shared" si="73"/>
        <v>298</v>
      </c>
      <c r="H125" s="63">
        <f t="shared" si="73"/>
        <v>169</v>
      </c>
      <c r="I125" s="63">
        <f t="shared" si="73"/>
        <v>129</v>
      </c>
      <c r="J125" s="63">
        <f t="shared" si="73"/>
        <v>103</v>
      </c>
      <c r="K125" s="110">
        <f t="shared" si="73"/>
        <v>58</v>
      </c>
      <c r="L125" s="110">
        <f t="shared" si="73"/>
        <v>45</v>
      </c>
      <c r="M125" s="63">
        <f t="shared" si="73"/>
        <v>118</v>
      </c>
      <c r="N125" s="110">
        <f t="shared" si="73"/>
        <v>69</v>
      </c>
      <c r="O125" s="110">
        <f t="shared" si="73"/>
        <v>49</v>
      </c>
      <c r="P125" s="63">
        <f t="shared" si="73"/>
        <v>77</v>
      </c>
      <c r="Q125" s="63">
        <f t="shared" si="73"/>
        <v>42</v>
      </c>
      <c r="R125" s="63">
        <f t="shared" si="73"/>
        <v>35</v>
      </c>
      <c r="S125" s="64"/>
      <c r="T125" s="111"/>
      <c r="U125" s="111"/>
      <c r="V125" s="58"/>
      <c r="X125" s="16"/>
      <c r="Y125" s="16"/>
    </row>
    <row r="126" spans="2:25" s="16" customFormat="1" ht="14.65" customHeight="1">
      <c r="B126" s="17" t="s">
        <v>36</v>
      </c>
      <c r="C126" s="87">
        <f>D126+E126</f>
        <v>23</v>
      </c>
      <c r="D126" s="135">
        <v>11</v>
      </c>
      <c r="E126" s="135">
        <v>12</v>
      </c>
      <c r="F126" s="135">
        <v>12</v>
      </c>
      <c r="G126" s="97">
        <f>H126+I126</f>
        <v>298</v>
      </c>
      <c r="H126" s="97">
        <f>K126+N126+Q126</f>
        <v>169</v>
      </c>
      <c r="I126" s="97">
        <f>L126+O126+R126</f>
        <v>129</v>
      </c>
      <c r="J126" s="97">
        <f>K126+L126</f>
        <v>103</v>
      </c>
      <c r="K126" s="35">
        <v>58</v>
      </c>
      <c r="L126" s="35">
        <v>45</v>
      </c>
      <c r="M126" s="97">
        <f>N126+O126</f>
        <v>118</v>
      </c>
      <c r="N126" s="35">
        <v>69</v>
      </c>
      <c r="O126" s="35">
        <v>49</v>
      </c>
      <c r="P126" s="97">
        <f>Q126+R126</f>
        <v>77</v>
      </c>
      <c r="Q126" s="35">
        <v>42</v>
      </c>
      <c r="R126" s="35">
        <v>35</v>
      </c>
      <c r="S126" s="107"/>
      <c r="T126" s="35"/>
      <c r="U126" s="35"/>
      <c r="V126" s="41"/>
    </row>
    <row r="127" spans="2:25" s="2" customFormat="1" ht="14.65" customHeight="1">
      <c r="B127" s="14" t="s">
        <v>65</v>
      </c>
      <c r="C127" s="62">
        <f>SUM(C128:C129)</f>
        <v>50</v>
      </c>
      <c r="D127" s="63">
        <f>SUM(D128:D129)</f>
        <v>31</v>
      </c>
      <c r="E127" s="63">
        <f>SUM(E128:E129)</f>
        <v>19</v>
      </c>
      <c r="F127" s="63">
        <f t="shared" ref="F127:R127" si="74">SUM(F128:F129)</f>
        <v>24</v>
      </c>
      <c r="G127" s="63">
        <f t="shared" si="74"/>
        <v>651</v>
      </c>
      <c r="H127" s="63">
        <f t="shared" si="74"/>
        <v>323</v>
      </c>
      <c r="I127" s="63">
        <f t="shared" si="74"/>
        <v>328</v>
      </c>
      <c r="J127" s="63">
        <f t="shared" si="74"/>
        <v>209</v>
      </c>
      <c r="K127" s="110">
        <f t="shared" si="74"/>
        <v>98</v>
      </c>
      <c r="L127" s="110">
        <f t="shared" si="74"/>
        <v>111</v>
      </c>
      <c r="M127" s="63">
        <f t="shared" si="74"/>
        <v>224</v>
      </c>
      <c r="N127" s="110">
        <f t="shared" si="74"/>
        <v>118</v>
      </c>
      <c r="O127" s="110">
        <f t="shared" si="74"/>
        <v>106</v>
      </c>
      <c r="P127" s="63">
        <f t="shared" si="74"/>
        <v>218</v>
      </c>
      <c r="Q127" s="63">
        <f t="shared" si="74"/>
        <v>107</v>
      </c>
      <c r="R127" s="63">
        <f t="shared" si="74"/>
        <v>111</v>
      </c>
      <c r="S127" s="64"/>
      <c r="T127" s="111"/>
      <c r="U127" s="111"/>
      <c r="V127" s="58"/>
      <c r="X127" s="16"/>
      <c r="Y127" s="16"/>
    </row>
    <row r="128" spans="2:25" s="16" customFormat="1" ht="14.65" customHeight="1">
      <c r="B128" s="17" t="s">
        <v>37</v>
      </c>
      <c r="C128" s="88">
        <f>D128+E128</f>
        <v>19</v>
      </c>
      <c r="D128" s="136">
        <v>12</v>
      </c>
      <c r="E128" s="136">
        <v>7</v>
      </c>
      <c r="F128" s="136">
        <v>10</v>
      </c>
      <c r="G128" s="98">
        <f>H128+I128</f>
        <v>251</v>
      </c>
      <c r="H128" s="98">
        <f>K128+N128+Q128</f>
        <v>111</v>
      </c>
      <c r="I128" s="98">
        <f>L128+O128+R128</f>
        <v>140</v>
      </c>
      <c r="J128" s="98">
        <f>K128+L128</f>
        <v>79</v>
      </c>
      <c r="K128" s="137">
        <v>31</v>
      </c>
      <c r="L128" s="137">
        <v>48</v>
      </c>
      <c r="M128" s="98">
        <f>N128+O128</f>
        <v>81</v>
      </c>
      <c r="N128" s="137">
        <v>37</v>
      </c>
      <c r="O128" s="137">
        <v>44</v>
      </c>
      <c r="P128" s="98">
        <f>Q128+R128</f>
        <v>91</v>
      </c>
      <c r="Q128" s="137">
        <v>43</v>
      </c>
      <c r="R128" s="137">
        <v>48</v>
      </c>
      <c r="S128" s="108"/>
      <c r="T128" s="138"/>
      <c r="U128" s="138"/>
      <c r="V128" s="42"/>
    </row>
    <row r="129" spans="1:25" s="16" customFormat="1" ht="14.65" customHeight="1">
      <c r="B129" s="17" t="s">
        <v>131</v>
      </c>
      <c r="C129" s="88">
        <f>D129+E129</f>
        <v>31</v>
      </c>
      <c r="D129" s="136">
        <v>19</v>
      </c>
      <c r="E129" s="136">
        <v>12</v>
      </c>
      <c r="F129" s="136">
        <v>14</v>
      </c>
      <c r="G129" s="98">
        <f>H129+I129</f>
        <v>400</v>
      </c>
      <c r="H129" s="98">
        <f>K129+N129+Q129</f>
        <v>212</v>
      </c>
      <c r="I129" s="98">
        <f>L129+O129+R129</f>
        <v>188</v>
      </c>
      <c r="J129" s="98">
        <f>K129+L129</f>
        <v>130</v>
      </c>
      <c r="K129" s="137">
        <v>67</v>
      </c>
      <c r="L129" s="137">
        <v>63</v>
      </c>
      <c r="M129" s="98">
        <f>N129+O129</f>
        <v>143</v>
      </c>
      <c r="N129" s="137">
        <v>81</v>
      </c>
      <c r="O129" s="137">
        <v>62</v>
      </c>
      <c r="P129" s="98">
        <f>Q129+R129</f>
        <v>127</v>
      </c>
      <c r="Q129" s="137">
        <v>64</v>
      </c>
      <c r="R129" s="137">
        <v>63</v>
      </c>
      <c r="S129" s="108"/>
      <c r="T129" s="138"/>
      <c r="U129" s="138"/>
      <c r="V129" s="42"/>
    </row>
    <row r="130" spans="1:25" s="2" customFormat="1" ht="14.65" customHeight="1">
      <c r="B130" s="14" t="s">
        <v>132</v>
      </c>
      <c r="C130" s="62">
        <f t="shared" ref="C130:V130" si="75">SUM(C131:C131)</f>
        <v>25</v>
      </c>
      <c r="D130" s="63">
        <f t="shared" si="75"/>
        <v>17</v>
      </c>
      <c r="E130" s="63">
        <f t="shared" si="75"/>
        <v>8</v>
      </c>
      <c r="F130" s="63">
        <f t="shared" si="75"/>
        <v>10</v>
      </c>
      <c r="G130" s="63">
        <f t="shared" si="75"/>
        <v>209</v>
      </c>
      <c r="H130" s="63">
        <f t="shared" si="75"/>
        <v>98</v>
      </c>
      <c r="I130" s="63">
        <f t="shared" si="75"/>
        <v>111</v>
      </c>
      <c r="J130" s="63">
        <f t="shared" si="75"/>
        <v>63</v>
      </c>
      <c r="K130" s="110">
        <f t="shared" si="75"/>
        <v>33</v>
      </c>
      <c r="L130" s="110">
        <f t="shared" si="75"/>
        <v>30</v>
      </c>
      <c r="M130" s="63">
        <f t="shared" si="75"/>
        <v>72</v>
      </c>
      <c r="N130" s="110">
        <f t="shared" si="75"/>
        <v>37</v>
      </c>
      <c r="O130" s="110">
        <f t="shared" si="75"/>
        <v>35</v>
      </c>
      <c r="P130" s="63">
        <f t="shared" si="75"/>
        <v>74</v>
      </c>
      <c r="Q130" s="63">
        <f t="shared" si="75"/>
        <v>28</v>
      </c>
      <c r="R130" s="63">
        <f t="shared" si="75"/>
        <v>46</v>
      </c>
      <c r="S130" s="64"/>
      <c r="T130" s="111"/>
      <c r="U130" s="111"/>
      <c r="V130" s="58"/>
      <c r="X130" s="16"/>
      <c r="Y130" s="16"/>
    </row>
    <row r="131" spans="1:25" s="16" customFormat="1" ht="14.65" customHeight="1">
      <c r="B131" s="17" t="s">
        <v>133</v>
      </c>
      <c r="C131" s="89">
        <f>D131+E131</f>
        <v>25</v>
      </c>
      <c r="D131" s="139">
        <v>17</v>
      </c>
      <c r="E131" s="139">
        <v>8</v>
      </c>
      <c r="F131" s="139">
        <v>10</v>
      </c>
      <c r="G131" s="99">
        <f>H131+I131</f>
        <v>209</v>
      </c>
      <c r="H131" s="99">
        <f>K131+N131+Q131</f>
        <v>98</v>
      </c>
      <c r="I131" s="99">
        <f>L131+O131+R131</f>
        <v>111</v>
      </c>
      <c r="J131" s="99">
        <f>K131+L131</f>
        <v>63</v>
      </c>
      <c r="K131" s="35">
        <v>33</v>
      </c>
      <c r="L131" s="35">
        <v>30</v>
      </c>
      <c r="M131" s="99">
        <f>N131+O131</f>
        <v>72</v>
      </c>
      <c r="N131" s="35">
        <v>37</v>
      </c>
      <c r="O131" s="35">
        <v>35</v>
      </c>
      <c r="P131" s="99">
        <f>Q131+R131</f>
        <v>74</v>
      </c>
      <c r="Q131" s="35">
        <v>28</v>
      </c>
      <c r="R131" s="35">
        <v>46</v>
      </c>
      <c r="S131" s="109"/>
      <c r="T131" s="35"/>
      <c r="U131" s="35"/>
      <c r="V131" s="43"/>
    </row>
    <row r="132" spans="1:25" s="2" customFormat="1" ht="14.65" customHeight="1">
      <c r="B132" s="14" t="s">
        <v>134</v>
      </c>
      <c r="C132" s="62">
        <f t="shared" ref="C132:V132" si="76">SUM(C133:C133)</f>
        <v>25</v>
      </c>
      <c r="D132" s="63">
        <f t="shared" si="76"/>
        <v>15</v>
      </c>
      <c r="E132" s="63">
        <f t="shared" si="76"/>
        <v>10</v>
      </c>
      <c r="F132" s="63">
        <f t="shared" si="76"/>
        <v>8</v>
      </c>
      <c r="G132" s="63">
        <f t="shared" si="76"/>
        <v>158</v>
      </c>
      <c r="H132" s="63">
        <f t="shared" si="76"/>
        <v>76</v>
      </c>
      <c r="I132" s="63">
        <f t="shared" si="76"/>
        <v>82</v>
      </c>
      <c r="J132" s="63">
        <f t="shared" si="76"/>
        <v>49</v>
      </c>
      <c r="K132" s="110">
        <f t="shared" si="76"/>
        <v>26</v>
      </c>
      <c r="L132" s="110">
        <f t="shared" si="76"/>
        <v>23</v>
      </c>
      <c r="M132" s="63">
        <f t="shared" si="76"/>
        <v>45</v>
      </c>
      <c r="N132" s="110">
        <f t="shared" si="76"/>
        <v>24</v>
      </c>
      <c r="O132" s="110">
        <f t="shared" si="76"/>
        <v>21</v>
      </c>
      <c r="P132" s="63">
        <f t="shared" si="76"/>
        <v>64</v>
      </c>
      <c r="Q132" s="63">
        <f t="shared" si="76"/>
        <v>26</v>
      </c>
      <c r="R132" s="63">
        <f t="shared" si="76"/>
        <v>38</v>
      </c>
      <c r="S132" s="64"/>
      <c r="T132" s="111"/>
      <c r="U132" s="111"/>
      <c r="V132" s="58"/>
      <c r="X132" s="16"/>
      <c r="Y132" s="16"/>
    </row>
    <row r="133" spans="1:25" s="16" customFormat="1" ht="14.65" customHeight="1">
      <c r="B133" s="17" t="s">
        <v>135</v>
      </c>
      <c r="C133" s="81">
        <f>D133+E133</f>
        <v>25</v>
      </c>
      <c r="D133" s="114">
        <v>15</v>
      </c>
      <c r="E133" s="114">
        <v>10</v>
      </c>
      <c r="F133" s="114">
        <v>8</v>
      </c>
      <c r="G133" s="91">
        <f>H133+I133</f>
        <v>158</v>
      </c>
      <c r="H133" s="91">
        <f>K133+N133+Q133</f>
        <v>76</v>
      </c>
      <c r="I133" s="91">
        <f>L133+O133+R133</f>
        <v>82</v>
      </c>
      <c r="J133" s="91">
        <f>K133+L133</f>
        <v>49</v>
      </c>
      <c r="K133" s="35">
        <v>26</v>
      </c>
      <c r="L133" s="35">
        <v>23</v>
      </c>
      <c r="M133" s="91">
        <f>N133+O133</f>
        <v>45</v>
      </c>
      <c r="N133" s="35">
        <v>24</v>
      </c>
      <c r="O133" s="35">
        <v>21</v>
      </c>
      <c r="P133" s="91">
        <f>Q133+R133</f>
        <v>64</v>
      </c>
      <c r="Q133" s="35">
        <v>26</v>
      </c>
      <c r="R133" s="35">
        <v>38</v>
      </c>
      <c r="S133" s="101"/>
      <c r="T133" s="35"/>
      <c r="U133" s="35"/>
      <c r="V133" s="36"/>
    </row>
    <row r="134" spans="1:25" s="2" customFormat="1" ht="14.65" customHeight="1">
      <c r="B134" s="14" t="s">
        <v>136</v>
      </c>
      <c r="C134" s="62">
        <f t="shared" ref="C134:V134" si="77">SUM(C135:C135)</f>
        <v>16</v>
      </c>
      <c r="D134" s="63">
        <f t="shared" si="77"/>
        <v>11</v>
      </c>
      <c r="E134" s="63">
        <f t="shared" si="77"/>
        <v>5</v>
      </c>
      <c r="F134" s="63">
        <f t="shared" si="77"/>
        <v>9</v>
      </c>
      <c r="G134" s="63">
        <f t="shared" si="77"/>
        <v>190</v>
      </c>
      <c r="H134" s="63">
        <f t="shared" si="77"/>
        <v>103</v>
      </c>
      <c r="I134" s="63">
        <f t="shared" si="77"/>
        <v>87</v>
      </c>
      <c r="J134" s="63">
        <f t="shared" si="77"/>
        <v>61</v>
      </c>
      <c r="K134" s="110">
        <f t="shared" si="77"/>
        <v>28</v>
      </c>
      <c r="L134" s="110">
        <f t="shared" si="77"/>
        <v>33</v>
      </c>
      <c r="M134" s="63">
        <f t="shared" si="77"/>
        <v>74</v>
      </c>
      <c r="N134" s="110">
        <f t="shared" si="77"/>
        <v>40</v>
      </c>
      <c r="O134" s="110">
        <f t="shared" si="77"/>
        <v>34</v>
      </c>
      <c r="P134" s="63">
        <f t="shared" si="77"/>
        <v>55</v>
      </c>
      <c r="Q134" s="63">
        <f t="shared" si="77"/>
        <v>35</v>
      </c>
      <c r="R134" s="63">
        <f t="shared" si="77"/>
        <v>20</v>
      </c>
      <c r="S134" s="64"/>
      <c r="T134" s="111"/>
      <c r="U134" s="111"/>
      <c r="V134" s="58"/>
      <c r="X134" s="16"/>
      <c r="Y134" s="16"/>
    </row>
    <row r="135" spans="1:25" s="16" customFormat="1" ht="14.65" customHeight="1">
      <c r="B135" s="17" t="s">
        <v>38</v>
      </c>
      <c r="C135" s="65">
        <f>SUM(D135:E135)</f>
        <v>16</v>
      </c>
      <c r="D135" s="120">
        <v>11</v>
      </c>
      <c r="E135" s="120">
        <v>5</v>
      </c>
      <c r="F135" s="120">
        <v>9</v>
      </c>
      <c r="G135" s="67">
        <f>H135+I135</f>
        <v>190</v>
      </c>
      <c r="H135" s="67">
        <f>K135+N135+Q135</f>
        <v>103</v>
      </c>
      <c r="I135" s="67">
        <f>L135+O135+R135</f>
        <v>87</v>
      </c>
      <c r="J135" s="67">
        <f>K135+L135</f>
        <v>61</v>
      </c>
      <c r="K135" s="35">
        <v>28</v>
      </c>
      <c r="L135" s="35">
        <v>33</v>
      </c>
      <c r="M135" s="67">
        <f>N135+O135</f>
        <v>74</v>
      </c>
      <c r="N135" s="35">
        <v>40</v>
      </c>
      <c r="O135" s="35">
        <v>34</v>
      </c>
      <c r="P135" s="67">
        <f>Q135+R135</f>
        <v>55</v>
      </c>
      <c r="Q135" s="35">
        <v>35</v>
      </c>
      <c r="R135" s="35">
        <v>20</v>
      </c>
      <c r="S135" s="68"/>
      <c r="T135" s="35"/>
      <c r="U135" s="35"/>
      <c r="V135" s="31"/>
    </row>
    <row r="136" spans="1:25" s="16" customFormat="1" ht="4.5" customHeight="1">
      <c r="B136" s="17"/>
      <c r="C136" s="27"/>
      <c r="H136" s="29"/>
      <c r="I136" s="29"/>
      <c r="T136" s="56"/>
    </row>
    <row r="137" spans="1:25" s="2" customFormat="1" ht="14.65" customHeight="1">
      <c r="B137" s="15" t="s">
        <v>137</v>
      </c>
      <c r="C137" s="20"/>
      <c r="G137" s="16"/>
      <c r="H137" s="29"/>
      <c r="I137" s="29"/>
      <c r="J137" s="16"/>
      <c r="K137" s="16"/>
      <c r="L137" s="16"/>
      <c r="M137" s="16"/>
      <c r="N137" s="16"/>
      <c r="O137" s="16"/>
      <c r="P137" s="16"/>
      <c r="Q137" s="16"/>
      <c r="R137" s="16"/>
      <c r="T137" s="56"/>
      <c r="X137" s="16"/>
      <c r="Y137" s="16"/>
    </row>
    <row r="138" spans="1:25" s="16" customFormat="1" ht="14.65" customHeight="1">
      <c r="A138" s="18"/>
      <c r="B138" s="17" t="s">
        <v>138</v>
      </c>
      <c r="C138" s="65">
        <f t="shared" ref="C138:C143" si="78">SUM(D138:E138)</f>
        <v>20</v>
      </c>
      <c r="D138" s="29">
        <v>12</v>
      </c>
      <c r="E138" s="29">
        <v>8</v>
      </c>
      <c r="F138" s="29">
        <v>6</v>
      </c>
      <c r="G138" s="67">
        <f t="shared" ref="G138:G143" si="79">H138+I138</f>
        <v>205</v>
      </c>
      <c r="H138" s="67">
        <f t="shared" ref="H138:I143" si="80">K138+N138+Q138</f>
        <v>117</v>
      </c>
      <c r="I138" s="67">
        <f t="shared" si="80"/>
        <v>88</v>
      </c>
      <c r="J138" s="66">
        <f t="shared" ref="J138:J143" si="81">SUM(K138:L138)</f>
        <v>49</v>
      </c>
      <c r="K138" s="52">
        <v>27</v>
      </c>
      <c r="L138" s="52">
        <v>22</v>
      </c>
      <c r="M138" s="66">
        <f t="shared" ref="M138:M143" si="82">SUM(N138:O138)</f>
        <v>78</v>
      </c>
      <c r="N138" s="52">
        <v>41</v>
      </c>
      <c r="O138" s="52">
        <v>37</v>
      </c>
      <c r="P138" s="66">
        <f t="shared" ref="P138:P143" si="83">SUM(Q138:R138)</f>
        <v>78</v>
      </c>
      <c r="Q138" s="52">
        <v>49</v>
      </c>
      <c r="R138" s="52">
        <v>29</v>
      </c>
      <c r="S138" s="68"/>
      <c r="T138" s="52"/>
      <c r="U138" s="52"/>
      <c r="V138" s="31"/>
    </row>
    <row r="139" spans="1:25" s="16" customFormat="1" ht="14.65" customHeight="1">
      <c r="A139" s="18"/>
      <c r="B139" s="59" t="s">
        <v>139</v>
      </c>
      <c r="C139" s="65">
        <f t="shared" si="78"/>
        <v>19</v>
      </c>
      <c r="D139" s="29">
        <v>9</v>
      </c>
      <c r="E139" s="29">
        <v>10</v>
      </c>
      <c r="F139" s="29">
        <v>6</v>
      </c>
      <c r="G139" s="67">
        <f t="shared" si="79"/>
        <v>168</v>
      </c>
      <c r="H139" s="67">
        <f>K139+N139+Q139</f>
        <v>93</v>
      </c>
      <c r="I139" s="67">
        <f>L139+O139+R139</f>
        <v>75</v>
      </c>
      <c r="J139" s="66">
        <f t="shared" si="81"/>
        <v>56</v>
      </c>
      <c r="K139" s="52">
        <v>27</v>
      </c>
      <c r="L139" s="52">
        <v>29</v>
      </c>
      <c r="M139" s="66">
        <f t="shared" si="82"/>
        <v>56</v>
      </c>
      <c r="N139" s="52">
        <v>30</v>
      </c>
      <c r="O139" s="52">
        <v>26</v>
      </c>
      <c r="P139" s="66">
        <f t="shared" si="83"/>
        <v>56</v>
      </c>
      <c r="Q139" s="52">
        <v>36</v>
      </c>
      <c r="R139" s="52">
        <v>20</v>
      </c>
      <c r="S139" s="68"/>
      <c r="T139" s="52"/>
      <c r="U139" s="52"/>
      <c r="V139" s="31"/>
    </row>
    <row r="140" spans="1:25" s="16" customFormat="1" ht="14.65" customHeight="1">
      <c r="A140" s="18"/>
      <c r="B140" s="17" t="s">
        <v>66</v>
      </c>
      <c r="C140" s="65">
        <f>D140+E140</f>
        <v>29</v>
      </c>
      <c r="D140" s="29">
        <v>18</v>
      </c>
      <c r="E140" s="29">
        <v>11</v>
      </c>
      <c r="F140" s="29">
        <v>12</v>
      </c>
      <c r="G140" s="67">
        <f>H140+I140</f>
        <v>428</v>
      </c>
      <c r="H140" s="67">
        <f>K140+N140+Q140</f>
        <v>187</v>
      </c>
      <c r="I140" s="67">
        <f>L140+O140+R140</f>
        <v>241</v>
      </c>
      <c r="J140" s="66">
        <f>K140+L140</f>
        <v>151</v>
      </c>
      <c r="K140" s="52">
        <v>65</v>
      </c>
      <c r="L140" s="52">
        <v>86</v>
      </c>
      <c r="M140" s="66">
        <f>N140+O140</f>
        <v>128</v>
      </c>
      <c r="N140" s="52">
        <v>56</v>
      </c>
      <c r="O140" s="52">
        <v>72</v>
      </c>
      <c r="P140" s="66">
        <f>Q140+R140</f>
        <v>149</v>
      </c>
      <c r="Q140" s="52">
        <v>66</v>
      </c>
      <c r="R140" s="52">
        <v>83</v>
      </c>
      <c r="S140" s="68"/>
      <c r="T140" s="52"/>
      <c r="U140" s="52"/>
      <c r="V140" s="31"/>
      <c r="X140" s="60"/>
    </row>
    <row r="141" spans="1:25" s="16" customFormat="1" ht="14.65" customHeight="1">
      <c r="A141" s="18"/>
      <c r="B141" s="17" t="s">
        <v>140</v>
      </c>
      <c r="C141" s="65">
        <f t="shared" si="78"/>
        <v>29</v>
      </c>
      <c r="D141" s="29">
        <v>20</v>
      </c>
      <c r="E141" s="29">
        <v>9</v>
      </c>
      <c r="F141" s="29">
        <v>7</v>
      </c>
      <c r="G141" s="67">
        <f t="shared" si="79"/>
        <v>221</v>
      </c>
      <c r="H141" s="67">
        <f t="shared" si="80"/>
        <v>138</v>
      </c>
      <c r="I141" s="67">
        <f t="shared" si="80"/>
        <v>83</v>
      </c>
      <c r="J141" s="66">
        <f t="shared" si="81"/>
        <v>67</v>
      </c>
      <c r="K141" s="52">
        <v>38</v>
      </c>
      <c r="L141" s="52">
        <v>29</v>
      </c>
      <c r="M141" s="66">
        <f t="shared" si="82"/>
        <v>71</v>
      </c>
      <c r="N141" s="52">
        <v>46</v>
      </c>
      <c r="O141" s="52">
        <v>25</v>
      </c>
      <c r="P141" s="66">
        <f t="shared" si="83"/>
        <v>83</v>
      </c>
      <c r="Q141" s="52">
        <v>54</v>
      </c>
      <c r="R141" s="52">
        <v>29</v>
      </c>
      <c r="S141" s="68"/>
      <c r="T141" s="52"/>
      <c r="U141" s="52"/>
      <c r="V141" s="31"/>
    </row>
    <row r="142" spans="1:25" s="16" customFormat="1" ht="14.65" customHeight="1">
      <c r="A142" s="18"/>
      <c r="B142" s="17" t="s">
        <v>141</v>
      </c>
      <c r="C142" s="65">
        <f t="shared" si="78"/>
        <v>40</v>
      </c>
      <c r="D142" s="29">
        <v>28</v>
      </c>
      <c r="E142" s="29">
        <v>12</v>
      </c>
      <c r="F142" s="29">
        <v>15</v>
      </c>
      <c r="G142" s="67">
        <f t="shared" si="79"/>
        <v>470</v>
      </c>
      <c r="H142" s="67">
        <f t="shared" si="80"/>
        <v>232</v>
      </c>
      <c r="I142" s="67">
        <f t="shared" si="80"/>
        <v>238</v>
      </c>
      <c r="J142" s="66">
        <f t="shared" si="81"/>
        <v>163</v>
      </c>
      <c r="K142" s="52">
        <v>77</v>
      </c>
      <c r="L142" s="52">
        <v>86</v>
      </c>
      <c r="M142" s="66">
        <f t="shared" si="82"/>
        <v>149</v>
      </c>
      <c r="N142" s="52">
        <v>74</v>
      </c>
      <c r="O142" s="52">
        <v>75</v>
      </c>
      <c r="P142" s="66">
        <f t="shared" si="83"/>
        <v>158</v>
      </c>
      <c r="Q142" s="52">
        <v>81</v>
      </c>
      <c r="R142" s="52">
        <v>77</v>
      </c>
      <c r="S142" s="68"/>
      <c r="T142" s="52"/>
      <c r="U142" s="52"/>
      <c r="V142" s="31"/>
    </row>
    <row r="143" spans="1:25" s="16" customFormat="1" ht="14.65" customHeight="1">
      <c r="A143" s="18"/>
      <c r="B143" s="17" t="s">
        <v>142</v>
      </c>
      <c r="C143" s="65">
        <f t="shared" si="78"/>
        <v>12</v>
      </c>
      <c r="D143" s="29">
        <v>7</v>
      </c>
      <c r="E143" s="29">
        <v>5</v>
      </c>
      <c r="F143" s="29">
        <v>3</v>
      </c>
      <c r="G143" s="67">
        <f t="shared" si="79"/>
        <v>65</v>
      </c>
      <c r="H143" s="67">
        <f t="shared" si="80"/>
        <v>38</v>
      </c>
      <c r="I143" s="67">
        <f t="shared" si="80"/>
        <v>27</v>
      </c>
      <c r="J143" s="66">
        <f t="shared" si="81"/>
        <v>16</v>
      </c>
      <c r="K143" s="52">
        <v>8</v>
      </c>
      <c r="L143" s="52">
        <v>8</v>
      </c>
      <c r="M143" s="66">
        <f t="shared" si="82"/>
        <v>16</v>
      </c>
      <c r="N143" s="52">
        <v>10</v>
      </c>
      <c r="O143" s="52">
        <v>6</v>
      </c>
      <c r="P143" s="66">
        <f t="shared" si="83"/>
        <v>33</v>
      </c>
      <c r="Q143" s="52">
        <v>20</v>
      </c>
      <c r="R143" s="52">
        <v>13</v>
      </c>
      <c r="S143" s="68"/>
      <c r="T143" s="52"/>
      <c r="U143" s="52"/>
      <c r="V143" s="31"/>
    </row>
    <row r="144" spans="1:2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3.9" customHeight="1"/>
    <row r="213" ht="13.9" customHeight="1"/>
    <row r="214" ht="13.9" customHeight="1"/>
    <row r="215" ht="13.9" customHeight="1"/>
    <row r="216" ht="13.9" customHeight="1"/>
    <row r="217" ht="13.9" customHeight="1"/>
    <row r="218" ht="13.9" customHeight="1"/>
    <row r="219" ht="13.9" customHeight="1"/>
    <row r="220" ht="13.9" customHeight="1"/>
    <row r="221" ht="13.9" customHeight="1"/>
    <row r="222" ht="13.9" customHeight="1"/>
    <row r="223" ht="13.9" customHeight="1"/>
    <row r="224" ht="13.9" customHeight="1"/>
    <row r="225" ht="13.9" customHeight="1"/>
    <row r="226" ht="13.9" customHeight="1"/>
    <row r="227" ht="13.9" customHeight="1"/>
    <row r="228" ht="13.9" customHeight="1"/>
    <row r="229" ht="13.9" customHeight="1"/>
    <row r="230" ht="13.9" customHeight="1"/>
    <row r="231" ht="13.9" customHeight="1"/>
    <row r="232" ht="13.9" customHeight="1"/>
    <row r="233" ht="13.9" customHeight="1"/>
    <row r="234" ht="13.9" customHeight="1"/>
    <row r="235" ht="13.9" customHeight="1"/>
    <row r="236" ht="13.9" customHeight="1"/>
    <row r="237" ht="13.9" customHeight="1"/>
    <row r="238" ht="13.9" customHeight="1"/>
    <row r="239" ht="13.9" customHeight="1"/>
    <row r="240" ht="13.9" customHeight="1"/>
    <row r="241" ht="13.9" customHeight="1"/>
    <row r="242" ht="13.9" customHeight="1"/>
    <row r="243" ht="13.9" customHeight="1"/>
    <row r="244" ht="13.9" customHeight="1"/>
    <row r="245" ht="13.9" customHeight="1"/>
    <row r="246" ht="13.9" customHeight="1"/>
    <row r="247" ht="13.9" customHeight="1"/>
    <row r="248" ht="13.9" customHeight="1"/>
    <row r="249" ht="13.9" customHeight="1"/>
    <row r="250" ht="13.9" customHeight="1"/>
    <row r="251" ht="13.9" customHeight="1"/>
    <row r="252" ht="13.9" customHeight="1"/>
    <row r="253" ht="13.9" customHeight="1"/>
    <row r="254" ht="13.9" customHeight="1"/>
    <row r="255" ht="13.9" customHeight="1"/>
    <row r="256" ht="13.9" customHeight="1"/>
    <row r="257" ht="13.9" customHeight="1"/>
    <row r="258" ht="13.9" customHeight="1"/>
    <row r="259" ht="13.9" customHeight="1"/>
    <row r="260" ht="13.9" customHeight="1"/>
    <row r="261" ht="13.9" customHeight="1"/>
    <row r="262" ht="13.9" customHeight="1"/>
    <row r="263" ht="13.9" customHeight="1"/>
    <row r="264" ht="13.9" customHeight="1"/>
    <row r="265" ht="13.9" customHeight="1"/>
    <row r="266" ht="13.9" customHeight="1"/>
    <row r="267" ht="13.9" customHeight="1"/>
    <row r="268" ht="13.9" customHeight="1"/>
    <row r="269" ht="13.9" customHeight="1"/>
    <row r="270" ht="13.9" customHeight="1"/>
    <row r="271" ht="13.9" customHeight="1"/>
    <row r="272" ht="13.9" customHeight="1"/>
    <row r="273" ht="13.9" customHeight="1"/>
    <row r="274" ht="13.9" customHeight="1"/>
    <row r="275" ht="13.9" customHeight="1"/>
    <row r="276" ht="13.9" customHeight="1"/>
    <row r="277" ht="13.9" customHeight="1"/>
    <row r="278" ht="13.9" customHeight="1"/>
  </sheetData>
  <phoneticPr fontId="2"/>
  <pageMargins left="0.59055118110236227" right="0.59055118110236227" top="0.59055118110236227" bottom="0.59055118110236227" header="0.31496062992125984" footer="0.31496062992125984"/>
  <pageSetup paperSize="9" scale="97" fitToHeight="5" orientation="landscape" r:id="rId1"/>
  <headerFooter alignWithMargins="0"/>
  <rowBreaks count="3" manualBreakCount="3">
    <brk id="39" max="16383" man="1"/>
    <brk id="72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中学校</vt:lpstr>
      <vt:lpstr>中学校!Print_Area</vt:lpstr>
      <vt:lpstr>Print_Area</vt:lpstr>
      <vt:lpstr>中学校!Print_Titles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2019-08-09T09:06:52Z</dcterms:modified>
</cp:coreProperties>
</file>