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200" windowHeight="11985" tabRatio="834"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calcPr calcId="152511"/>
</workbook>
</file>

<file path=xl/sharedStrings.xml><?xml version="1.0" encoding="utf-8"?>
<sst xmlns="http://schemas.openxmlformats.org/spreadsheetml/2006/main" count="1058" uniqueCount="569">
  <si>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</si>
  <si>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</si>
  <si>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</si>
  <si>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</si>
  <si>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</si>
  <si>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</si>
  <si>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</si>
  <si>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</si>
  <si>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</si>
  <si>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</si>
  <si>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</si>
  <si>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</si>
  <si>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</si>
  <si>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</si>
  <si>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</si>
  <si>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</si>
  <si>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</si>
  <si>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</si>
  <si>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</si>
  <si>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</si>
  <si>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</si>
  <si>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</si>
  <si>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</si>
  <si>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</si>
  <si>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</si>
  <si>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</si>
  <si>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</si>
  <si>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</si>
  <si>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</si>
  <si>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</si>
  <si>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</si>
  <si>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</si>
  <si>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</si>
  <si>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</si>
  <si>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</si>
  <si>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</si>
  <si>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</si>
  <si>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</si>
  <si>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</si>
  <si>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</si>
  <si>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</si>
  <si>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</si>
  <si>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</si>
  <si>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</si>
  <si>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</si>
  <si>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</si>
  <si>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</si>
  <si>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</si>
  <si>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</si>
  <si>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</si>
  <si>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</si>
  <si>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</si>
  <si>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</si>
  <si>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</si>
  <si>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</si>
  <si>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</si>
  <si>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</si>
  <si>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</si>
  <si>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</si>
  <si>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</si>
  <si>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</si>
  <si>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</si>
  <si>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</si>
  <si>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</si>
  <si>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</si>
  <si>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</si>
  <si>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</si>
  <si>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</si>
  <si>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</si>
  <si>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</si>
  <si>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</si>
  <si>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</si>
  <si>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</si>
  <si>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</si>
  <si>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</si>
  <si>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</si>
  <si>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</si>
  <si>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</si>
  <si>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</si>
  <si>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</si>
  <si>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</si>
  <si>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</si>
  <si>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竜王町</t>
  </si>
  <si>
    <t>地方交付税種地</t>
    <rPh sb="0" eb="2">
      <t>チホウ</t>
    </rPh>
    <rPh sb="2" eb="5">
      <t>コウフゼイ</t>
    </rPh>
    <rPh sb="5" eb="6">
      <t>シュ</t>
    </rPh>
    <rPh sb="6" eb="7">
      <t>チ</t>
    </rPh>
    <phoneticPr fontId="6"/>
  </si>
  <si>
    <t>2-3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</si>
  <si>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</si>
  <si>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</si>
  <si>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</si>
  <si>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</si>
  <si>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</si>
  <si>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</si>
  <si>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</si>
  <si>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</si>
  <si>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</si>
  <si>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</si>
  <si>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</si>
  <si>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</si>
  <si>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</si>
  <si>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</si>
  <si>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</si>
  <si>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</si>
  <si>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</si>
  <si>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</si>
  <si>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</si>
  <si>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</si>
  <si>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</si>
  <si>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</si>
  <si>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</si>
  <si>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-3.7</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</si>
  <si>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</si>
  <si>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</si>
  <si>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</si>
  <si>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</si>
  <si>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</si>
  <si>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</si>
  <si>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</si>
  <si>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</si>
  <si>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</si>
  <si>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</si>
  <si>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</si>
  <si>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</si>
  <si>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</si>
  <si>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</si>
  <si>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</si>
  <si>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</si>
  <si>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</si>
  <si>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</si>
  <si>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</si>
  <si>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</si>
  <si>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</si>
  <si>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</si>
  <si>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</si>
  <si>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</si>
  <si>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-0.4</t>
  </si>
  <si>
    <t>基準財政需要額</t>
  </si>
  <si>
    <t>うち日本人(％)</t>
  </si>
  <si>
    <t>-1.2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</si>
  <si>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</si>
  <si>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</si>
  <si>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</si>
  <si>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</si>
  <si>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</si>
  <si>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</si>
  <si>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</si>
  <si>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</si>
  <si>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</si>
  <si>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</si>
  <si>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</si>
  <si>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</si>
  <si>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</si>
  <si>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</si>
  <si>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</si>
  <si>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</si>
  <si>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</si>
  <si>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</si>
  <si>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</si>
  <si>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</si>
  <si>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</si>
  <si>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</si>
  <si>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</si>
  <si>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</si>
  <si>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</si>
  <si>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</si>
  <si>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</si>
  <si>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</si>
  <si>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</si>
  <si>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</si>
  <si>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</si>
  <si>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</si>
  <si>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</si>
  <si>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</si>
  <si>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</si>
  <si>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</si>
  <si>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</si>
  <si>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</si>
  <si>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</si>
  <si>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</si>
  <si>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</si>
  <si>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</si>
  <si>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</si>
  <si>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</si>
  <si>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</si>
  <si>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</si>
  <si>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</si>
  <si>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</si>
  <si>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</si>
  <si>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</si>
  <si>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</si>
  <si>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</si>
  <si>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</si>
  <si>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</si>
  <si>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</si>
  <si>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</si>
  <si>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</si>
  <si>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</si>
  <si>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滋賀県竜王町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</si>
  <si>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</si>
  <si>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</si>
  <si>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</si>
  <si>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</si>
  <si>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</si>
  <si>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</si>
  <si>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</si>
  <si>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</si>
  <si>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</si>
  <si>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</si>
  <si>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</si>
  <si>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</si>
  <si>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</si>
  <si>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</si>
  <si>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</si>
  <si>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</si>
  <si>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</si>
  <si>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</si>
  <si>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</si>
  <si>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</si>
  <si>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</si>
  <si>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</si>
  <si>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</si>
  <si>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</si>
  <si>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</si>
  <si>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</si>
  <si>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</si>
  <si>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</si>
  <si>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</si>
  <si>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</si>
  <si>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</si>
  <si>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</si>
  <si>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</si>
  <si>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</si>
  <si>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</si>
  <si>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</si>
  <si>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</si>
  <si>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</si>
  <si>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</si>
  <si>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</si>
  <si>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</si>
  <si>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</si>
  <si>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</si>
  <si>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</si>
  <si>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</si>
  <si>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</si>
  <si>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</si>
  <si>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</si>
  <si>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</si>
  <si>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</si>
  <si>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</si>
  <si>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</si>
  <si>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</si>
  <si>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</si>
  <si>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</si>
  <si>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</si>
  <si>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</si>
  <si>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</si>
  <si>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</si>
  <si>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</si>
  <si>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</si>
  <si>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</si>
  <si>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</si>
  <si>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</si>
  <si>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</si>
  <si>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</si>
  <si>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</si>
  <si>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</si>
  <si>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</si>
  <si>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</si>
  <si>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</si>
  <si>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</si>
  <si>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</si>
  <si>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</si>
  <si>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</si>
  <si>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</si>
  <si>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</si>
  <si>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</si>
  <si>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</si>
  <si>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</si>
  <si>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</si>
  <si>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</si>
  <si>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</si>
  <si>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</si>
  <si>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</si>
  <si>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</si>
  <si>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</si>
  <si>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</si>
  <si>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</si>
  <si>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</si>
  <si>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</si>
  <si>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</si>
  <si>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</si>
  <si>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</si>
  <si>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</si>
  <si>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</si>
  <si>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</si>
  <si>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</si>
  <si>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</si>
  <si>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</si>
  <si>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</si>
  <si>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</si>
  <si>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</si>
  <si>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</si>
  <si>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</si>
  <si>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</si>
  <si>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</si>
  <si>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</si>
  <si>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</si>
  <si>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</si>
  <si>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</si>
  <si>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</si>
  <si>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</si>
  <si>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</si>
  <si>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</si>
  <si>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</si>
  <si>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</si>
  <si>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</si>
  <si>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</si>
  <si>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</si>
  <si>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工業用水道</t>
  </si>
  <si>
    <t>-</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</si>
  <si>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</si>
  <si>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</si>
  <si>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</si>
  <si>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</si>
  <si>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</si>
  <si>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</si>
  <si>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</si>
  <si>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</si>
  <si>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</si>
  <si>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</si>
  <si>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</si>
  <si>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</si>
  <si>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</si>
  <si>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</si>
  <si>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</si>
  <si>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</si>
  <si>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</si>
  <si>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</si>
  <si>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</si>
  <si>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</si>
  <si>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</si>
  <si>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</si>
  <si>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</si>
  <si>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</si>
  <si>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</si>
  <si>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</si>
  <si>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</si>
  <si>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</si>
  <si>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</si>
  <si>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</si>
  <si>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</si>
  <si>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</si>
  <si>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</si>
  <si>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</si>
  <si>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</si>
  <si>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</si>
  <si>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</si>
  <si>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</si>
  <si>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</si>
  <si>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</si>
  <si>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</si>
  <si>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</si>
  <si>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</si>
  <si>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</si>
  <si>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</si>
  <si>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</si>
  <si>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</si>
  <si>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</si>
  <si>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</si>
  <si>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</si>
  <si>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</si>
  <si>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</si>
  <si>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</si>
  <si>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</si>
  <si>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</si>
  <si>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</si>
  <si>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</si>
  <si>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</si>
  <si>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</si>
  <si>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</si>
  <si>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国民健康保険事業特別会計（施設勘定）</t>
  </si>
  <si>
    <t>介護保険特別会計</t>
  </si>
  <si>
    <t>後期高齢者医療特別会計</t>
  </si>
  <si>
    <t>水道事業会計</t>
  </si>
  <si>
    <t>法適用企業</t>
  </si>
  <si>
    <t>下水道事業特別会計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</si>
  <si>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</si>
  <si>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</si>
  <si>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</si>
  <si>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</si>
  <si>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</si>
  <si>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</si>
  <si>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</si>
  <si>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</si>
  <si>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</si>
  <si>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</si>
  <si>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</si>
  <si>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</si>
  <si>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</si>
  <si>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</si>
  <si>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</si>
  <si>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</si>
  <si>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</si>
  <si>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</si>
  <si>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</si>
  <si>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</si>
  <si>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</si>
  <si>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</si>
  <si>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</si>
  <si>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</si>
  <si>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</si>
  <si>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</si>
  <si>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</si>
  <si>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</si>
  <si>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</si>
  <si>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</si>
  <si>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</si>
  <si>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</si>
  <si>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</si>
  <si>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</si>
  <si>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</si>
  <si>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</si>
  <si>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</si>
  <si>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</si>
  <si>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</si>
  <si>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</si>
  <si>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</si>
  <si>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</si>
  <si>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</si>
  <si>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</si>
  <si>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</si>
  <si>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</si>
  <si>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</si>
  <si>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</si>
  <si>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</si>
  <si>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</si>
  <si>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</si>
  <si>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</si>
  <si>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</si>
  <si>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</si>
  <si>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</si>
  <si>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</si>
  <si>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</si>
  <si>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</si>
  <si>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</si>
  <si>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</si>
  <si>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</si>
  <si>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</si>
  <si>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</si>
  <si>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</si>
  <si>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</si>
  <si>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</si>
  <si>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</si>
  <si>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</si>
  <si>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</si>
  <si>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</si>
  <si>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</si>
  <si>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</si>
  <si>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</si>
  <si>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</si>
  <si>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</si>
  <si>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</si>
  <si>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</si>
  <si>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</si>
  <si>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</si>
  <si>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</si>
  <si>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</si>
  <si>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</si>
  <si>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</si>
  <si>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</si>
  <si>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</si>
  <si>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</si>
  <si>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</si>
  <si>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</si>
  <si>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</si>
  <si>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</si>
  <si>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</si>
  <si>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</si>
  <si>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</si>
  <si>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</si>
  <si>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</si>
  <si>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</si>
  <si>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</si>
  <si>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</si>
  <si>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</si>
  <si>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</si>
  <si>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</si>
  <si>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</si>
  <si>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</si>
  <si>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</si>
  <si>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</si>
  <si>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</si>
  <si>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</si>
  <si>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</si>
  <si>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</si>
  <si>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</si>
  <si>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</si>
  <si>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</si>
  <si>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</si>
  <si>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</si>
  <si>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</si>
  <si>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</si>
  <si>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</si>
  <si>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</si>
  <si>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</si>
  <si>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</si>
  <si>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</si>
  <si>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</si>
  <si>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</si>
  <si>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</si>
  <si>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</si>
  <si>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</si>
  <si>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</si>
  <si>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</si>
  <si>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</si>
  <si>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</si>
  <si>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</si>
  <si>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</si>
  <si>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</si>
  <si>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</si>
  <si>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</si>
  <si>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</si>
  <si>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7.59</t>
  </si>
  <si>
    <t>▲ 13.58</t>
  </si>
  <si>
    <t>▲ 0.19</t>
  </si>
  <si>
    <t>水道事業会計</t>
  </si>
  <si>
    <t>一般会計</t>
  </si>
  <si>
    <t>国民健康保険事業特別会計（事業勘定）</t>
  </si>
  <si>
    <t>介護保険特別会計</t>
  </si>
  <si>
    <t>下水道事業特別会計</t>
  </si>
  <si>
    <t>国民健康保険事業特別会計（施設勘定）</t>
  </si>
  <si>
    <t>学校給食事業特別会計</t>
  </si>
  <si>
    <t>後期高齢者医療特別会計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</si>
  <si>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</si>
  <si>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</si>
  <si>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6"/>
  </si>
  <si>
    <t>滋賀県市町村交通災害共済組合</t>
    <rPh sb="0" eb="3">
      <t>シガケン</t>
    </rPh>
    <rPh sb="3" eb="6">
      <t>シチョウソン</t>
    </rPh>
    <rPh sb="6" eb="8">
      <t>コウツウ</t>
    </rPh>
    <rPh sb="8" eb="10">
      <t>サイガイ</t>
    </rPh>
    <rPh sb="10" eb="12">
      <t>キョウサイ</t>
    </rPh>
    <rPh sb="12" eb="14">
      <t>クミアイ</t>
    </rPh>
    <phoneticPr fontId="6"/>
  </si>
  <si>
    <t>八日市布引ライフ組合</t>
    <rPh sb="0" eb="3">
      <t>ヨウカイチ</t>
    </rPh>
    <rPh sb="3" eb="5">
      <t>ヌノビキ</t>
    </rPh>
    <rPh sb="8" eb="10">
      <t>クミアイ</t>
    </rPh>
    <phoneticPr fontId="6"/>
  </si>
  <si>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6"/>
  </si>
  <si>
    <t>中部清掃組合</t>
    <rPh sb="0" eb="2">
      <t>チュウブ</t>
    </rPh>
    <rPh sb="2" eb="4">
      <t>セイソウ</t>
    </rPh>
    <rPh sb="4" eb="6">
      <t>クミアイ</t>
    </rPh>
    <phoneticPr fontId="6"/>
  </si>
  <si>
    <t>東近江行政組合（一般会計）</t>
    <rPh sb="0" eb="1">
      <t>ヒガシ</t>
    </rPh>
    <rPh sb="1" eb="3">
      <t>オウミ</t>
    </rPh>
    <rPh sb="3" eb="5">
      <t>ギョウセイ</t>
    </rPh>
    <rPh sb="5" eb="7">
      <t>クミアイ</t>
    </rPh>
    <rPh sb="8" eb="10">
      <t>イッパン</t>
    </rPh>
    <rPh sb="10" eb="12">
      <t>カイケイ</t>
    </rPh>
    <phoneticPr fontId="6"/>
  </si>
  <si>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6"/>
  </si>
  <si>
    <t>滋賀県市町村職員研修センター</t>
    <rPh sb="0" eb="3">
      <t>シガケン</t>
    </rPh>
    <rPh sb="3" eb="6">
      <t>シチョウソン</t>
    </rPh>
    <rPh sb="6" eb="8">
      <t>ショクイン</t>
    </rPh>
    <rPh sb="8" eb="10">
      <t>ケンシュウ</t>
    </rPh>
    <phoneticPr fontId="6"/>
  </si>
  <si>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6"/>
  </si>
  <si>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</si>
  <si>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竜王町地域振興事業団</t>
    <rPh sb="0" eb="3">
      <t>リュウオウチョウ</t>
    </rPh>
    <rPh sb="3" eb="5">
      <t>チイキ</t>
    </rPh>
    <rPh sb="5" eb="7">
      <t>シンコウ</t>
    </rPh>
    <rPh sb="7" eb="10">
      <t>ジギョウダン</t>
    </rPh>
    <phoneticPr fontId="3"/>
  </si>
  <si>
    <t>みらいパーク竜王</t>
    <rPh sb="6" eb="8">
      <t>リュウオウ</t>
    </rPh>
    <phoneticPr fontId="3"/>
  </si>
  <si>
    <t>-</t>
  </si>
  <si>
    <t>-</t>
  </si>
  <si>
    <t>-</t>
  </si>
  <si>
    <t>-</t>
  </si>
  <si>
    <t>-</t>
  </si>
  <si>
    <t>-</t>
  </si>
  <si>
    <t>-</t>
  </si>
  <si>
    <t>学校給食事業特別会計</t>
  </si>
  <si>
    <t>国民健康保険事業特別会計（事業勘定）</t>
  </si>
  <si>
    <t>水道事業会計</t>
  </si>
  <si>
    <t>下水道事業特別会計</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</si>
  <si>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</si>
  <si>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</si>
  <si>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</si>
  <si>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</si>
  <si>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</si>
  <si>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</si>
  <si>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</si>
  <si>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</si>
  <si>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</si>
  <si>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</si>
  <si>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</si>
  <si>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将来負担比率について、過去の大規模なハード事業の実施により、債務負担行為に基づく支出予定額が徐々には減少してきてはいるもののまだまだ多額で推移しており、また、充当可能基金が大幅に減少したことから全国平均、滋賀県平均および類似団体平均に対してかなり高い割合を示している。このことから、将来負担比率および有形固定資産減価消却率の組み合わせによる分析においては、類似団体とは正反対の状況となっている。
　引き続き地方債残高の適正な管理に努めるとともに、本町の特徴である税収の急激な増減を踏まえつつ各特定目的基金の充実に努め、将来負担比率の抑制を図っていく必要がある。</t>
  </si>
  <si>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ものの、将来負担比率については、債務負担行為に基づく支出予定額が徐々には減少してきてはいるもののまだまだ多額で推移しており、また、充当可能基金のうち財政調整基金が減少傾向であることから高い比率となっ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</si>
</sst>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2"/>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theme="1"/>
      <name val="+mn-cs"/>
      <family val="2"/>
    </font>
    <font>
      <b/>
      <sz val="14"/>
      <color rgb="FF000000"/>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1"/>
      <color rgb="FFFF0000"/>
      <name val="ＭＳ Ｐゴシック"/>
      <family val="2"/>
    </font>
    <font>
      <b/>
      <sz val="13"/>
      <color theme="1"/>
      <name val="ＭＳ Ｐゴシック"/>
      <family val="2"/>
    </font>
    <font>
      <b/>
      <sz val="16"/>
      <color rgb="FFFF0000"/>
      <name val="ＭＳ Ｐゴシック"/>
      <family val="2"/>
    </font>
    <font>
      <sz val="10"/>
      <color theme="1"/>
      <name val="+mn-cs"/>
      <family val="2"/>
    </font>
    <font>
      <sz val="11"/>
      <color theme="0"/>
      <name val="Calibri"/>
      <family val="2"/>
      <scheme val="minor"/>
    </font>
    <font>
      <sz val="11"/>
      <color rgb="FF000000"/>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left/>
      <right style="hair"/>
      <top style="thin"/>
      <bottom style="medium"/>
    </border>
    <border diagonalUp="1">
      <left/>
      <right style="medium"/>
      <top style="thin"/>
      <bottom style="medium"/>
      <diagonal style="hair"/>
    </border>
    <border diagonalUp="1">
      <left style="thin"/>
      <right style="thin"/>
      <top style="thin"/>
      <bottom style="thin"/>
      <diagonal style="thin"/>
    </border>
    <border diagonalUp="1">
      <left style="thin"/>
      <right style="thin"/>
      <top style="thin"/>
      <bottom/>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xf numFmtId="0" fontId="30" fillId="0" borderId="0">
      <alignment vertical="center"/>
      <protection/>
    </xf>
    <xf numFmtId="6" fontId="9" fillId="0" borderId="0" applyFont="0" applyFill="0" applyBorder="0" applyProtection="0">
      <alignment/>
    </xf>
    <xf numFmtId="6" fontId="9" fillId="0" borderId="0" applyFont="0" applyFill="0" applyBorder="0" applyAlignment="0" applyProtection="0"/>
    <xf numFmtId="0" fontId="30" fillId="0" borderId="0">
      <alignment vertical="center"/>
      <protection/>
    </xf>
    <xf numFmtId="0" fontId="30"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62"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177" fontId="26" fillId="4" borderId="169" xfId="51" applyNumberFormat="1" applyFont="1" applyFill="1" applyBorder="1" applyAlignment="1" applyProtection="1">
      <alignment horizontal="right" vertical="center" shrinkToFit="1"/>
      <protection/>
    </xf>
    <xf numFmtId="188" fontId="26" fillId="4" borderId="169"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4"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6" xfId="51" applyNumberFormat="1" applyFont="1" applyFill="1" applyBorder="1" applyAlignment="1" applyProtection="1">
      <alignment horizontal="right" vertical="center" shrinkToFit="1"/>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9" xfId="51" applyNumberFormat="1" applyFont="1" applyFill="1" applyBorder="1" applyAlignment="1" applyProtection="1">
      <alignment horizontal="right" vertical="center" shrinkToFit="1"/>
      <protection/>
    </xf>
    <xf numFmtId="189" fontId="26" fillId="4" borderId="180" xfId="51" applyNumberFormat="1" applyFont="1" applyFill="1" applyBorder="1" applyAlignment="1" applyProtection="1">
      <alignment horizontal="right" vertical="center" shrinkToFit="1"/>
      <protection/>
    </xf>
    <xf numFmtId="189" fontId="26" fillId="4" borderId="181"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9">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 name="標準 8" xfId="58"/>
    <cellStyle name="通貨 2 2" xfId="59"/>
    <cellStyle name="通貨 3 2" xfId="60"/>
    <cellStyle name="標準 9" xfId="61"/>
    <cellStyle name="標準 7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5344243"/>
        <c:axId val="26771596"/>
      </c:lineChart>
      <c:catAx>
        <c:axId val="2534424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771596"/>
        <c:crosses val="autoZero"/>
        <c:auto val="1"/>
        <c:lblOffset val="100"/>
        <c:tickLblSkip val="1"/>
        <c:noMultiLvlLbl val="0"/>
      </c:catAx>
      <c:valAx>
        <c:axId val="26771596"/>
        <c:scaling>
          <c:orientation val="minMax"/>
          <c:max val="2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34424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9617773"/>
        <c:axId val="2101563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9617773"/>
        <c:axId val="21015638"/>
      </c:lineChart>
      <c:catAx>
        <c:axId val="39617773"/>
        <c:scaling>
          <c:orientation val="minMax"/>
        </c:scaling>
        <c:axPos val="b"/>
        <c:delete val="0"/>
        <c:numFmt formatCode="General" sourceLinked="1"/>
        <c:majorTickMark val="none"/>
        <c:minorTickMark val="none"/>
        <c:tickLblPos val="low"/>
        <c:spPr>
          <a:ln w="3175">
            <a:solidFill>
              <a:srgbClr val="000000"/>
            </a:solidFill>
            <a:prstDash val="solid"/>
          </a:ln>
        </c:spPr>
        <c:crossAx val="21015638"/>
        <c:crosses val="autoZero"/>
        <c:auto val="1"/>
        <c:lblOffset val="100"/>
        <c:tickLblSkip val="1"/>
        <c:noMultiLvlLbl val="0"/>
      </c:catAx>
      <c:valAx>
        <c:axId val="2101563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961777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4923015"/>
        <c:axId val="24545088"/>
      </c:barChart>
      <c:catAx>
        <c:axId val="5492301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4545088"/>
        <c:crosses val="autoZero"/>
        <c:auto val="1"/>
        <c:lblOffset val="100"/>
        <c:tickLblSkip val="1"/>
        <c:noMultiLvlLbl val="0"/>
      </c:catAx>
      <c:valAx>
        <c:axId val="2454508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492301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9579201"/>
        <c:axId val="4199508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9579201"/>
        <c:axId val="41995082"/>
      </c:lineChart>
      <c:catAx>
        <c:axId val="1957920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1995082"/>
        <c:crosses val="autoZero"/>
        <c:auto val="1"/>
        <c:lblOffset val="100"/>
        <c:tickLblSkip val="1"/>
        <c:noMultiLvlLbl val="0"/>
      </c:catAx>
      <c:valAx>
        <c:axId val="4199508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957920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2411419"/>
        <c:axId val="461584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2411419"/>
        <c:axId val="46158452"/>
      </c:lineChart>
      <c:catAx>
        <c:axId val="4241141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6158452"/>
        <c:crosses val="autoZero"/>
        <c:auto val="1"/>
        <c:lblOffset val="100"/>
        <c:tickLblSkip val="1"/>
        <c:noMultiLvlLbl val="0"/>
      </c:catAx>
      <c:valAx>
        <c:axId val="4615845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241141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2772885"/>
        <c:axId val="47847102"/>
      </c:scatterChart>
      <c:valAx>
        <c:axId val="12772885"/>
        <c:scaling>
          <c:orientation val="minMax"/>
          <c:max val="62.7"/>
          <c:min val="55.4"/>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7847102"/>
        <c:crosses val="autoZero"/>
        <c:crossBetween val="midCat"/>
        <c:dispUnits/>
      </c:valAx>
      <c:valAx>
        <c:axId val="47847102"/>
        <c:scaling>
          <c:orientation val="minMax"/>
          <c:max val="85"/>
          <c:min val="13"/>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277288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layout>
                <c:manualLayout>
                  <c:x val="-0.0225"/>
                  <c:y val="-0.06225"/>
                </c:manualLayout>
              </c:layout>
              <c:tx>
                <c:strRef>
                  <c:f>'公会計指標分析・財政指標組合せ分析表'!$N$72</c:f>
                  <c:strCache>
                    <c:ptCount val="1"/>
                    <c:pt idx="0">
                      <c:v>H27</c:v>
                    </c:pt>
                  </c:strCache>
                </c:strRef>
              </c:tx>
              <c:dLblPos val="r"/>
              <c:showLegendKey val="0"/>
              <c:showVal val="0"/>
              <c:showBubbleSize val="0"/>
              <c:showCatName val="0"/>
              <c:showSerName val="0"/>
              <c:showPercent val="0"/>
            </c:dLbl>
            <c:dLbl>
              <c:idx val="4"/>
              <c:layout>
                <c:manualLayout>
                  <c:x val="-0.0405"/>
                  <c:y val="-0.06225"/>
                </c:manualLayout>
              </c:layout>
              <c:tx>
                <c:strRef>
                  <c:f>'公会計指標分析・財政指標組合せ分析表'!$O$72</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7970735"/>
        <c:axId val="50410024"/>
      </c:scatterChart>
      <c:valAx>
        <c:axId val="27970735"/>
        <c:scaling>
          <c:orientation val="minMax"/>
          <c:max val="17.400000000000002"/>
          <c:min val="8"/>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0410024"/>
        <c:crosses val="autoZero"/>
        <c:crossBetween val="midCat"/>
        <c:dispUnits/>
      </c:valAx>
      <c:valAx>
        <c:axId val="50410024"/>
        <c:scaling>
          <c:orientation val="minMax"/>
          <c:max val="91"/>
          <c:min val="-1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970735"/>
        <c:crosses val="autoZero"/>
        <c:crossBetween val="midCat"/>
        <c:dispUnits/>
        <c:majorUnit val="10"/>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年度決算に基づく健全化判断比率の実質公債費比率については、３か年平均で１１．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年度決算に基づく同比率の１</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％から改善される結果となった。改善の要因としては、左表のとおり、これまで行ってきた繰上償還の実施および普通建設事業の計画的な実施等による元利償還金の額の減少が中心である。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将来負担額における一般会計等に係る地方債の現在高について、前年度と比して、平成２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、また公営企業債等繰入見込額が１億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百万円の減少となった。一方で、平成２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年度決算に基づく将来負担比率について</a:t>
          </a:r>
          <a:r>
            <a:rPr lang="ja-JP" altLang="en-US" sz="1100" b="0" i="0" baseline="0">
              <a:solidFill>
                <a:schemeClr val="dk1"/>
              </a:solidFill>
              <a:effectLst/>
              <a:latin typeface="+mn-lt"/>
              <a:ea typeface="+mn-ea"/>
              <a:cs typeface="+mn-cs"/>
            </a:rPr>
            <a:t>７７．１</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a:t>
          </a:r>
          <a:r>
            <a:rPr lang="ja-JP" altLang="en-US" sz="1100" b="0" i="0" baseline="0">
              <a:solidFill>
                <a:schemeClr val="dk1"/>
              </a:solidFill>
              <a:effectLst/>
              <a:latin typeface="+mn-lt"/>
              <a:ea typeface="+mn-ea"/>
              <a:cs typeface="+mn-cs"/>
            </a:rPr>
            <a:t>８０．２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する結果となった。これは、</a:t>
          </a:r>
          <a:r>
            <a:rPr lang="ja-JP" altLang="en-US" sz="1100" b="0" i="0" baseline="0">
              <a:solidFill>
                <a:schemeClr val="dk1"/>
              </a:solidFill>
              <a:effectLst/>
              <a:latin typeface="+mn-lt"/>
              <a:ea typeface="+mn-ea"/>
              <a:cs typeface="+mn-cs"/>
            </a:rPr>
            <a:t>左表のとおり充当可能基金</a:t>
          </a:r>
          <a:r>
            <a:rPr lang="ja-JP" altLang="ja-JP" sz="1100" b="0" i="0" baseline="0">
              <a:solidFill>
                <a:schemeClr val="dk1"/>
              </a:solidFill>
              <a:effectLst/>
              <a:latin typeface="+mn-lt"/>
              <a:ea typeface="+mn-ea"/>
              <a:cs typeface="+mn-cs"/>
            </a:rPr>
            <a:t>が増加したこと</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下水道事業債の減少による公営企業等繰入見込み額が減少したことが改善の要因となっている。</a:t>
          </a:r>
          <a:endParaRPr lang="en-US" altLang="ja-JP" sz="1100" b="0" i="0" baseline="0">
            <a:solidFill>
              <a:schemeClr val="dk1"/>
            </a:solidFill>
            <a:effectLst/>
            <a:latin typeface="+mn-lt"/>
            <a:ea typeface="+mn-ea"/>
            <a:cs typeface="+mn-cs"/>
          </a:endParaRPr>
        </a:p>
        <a:p>
          <a:pPr eaLnBrk="1" fontAlgn="base" latinLnBrk="0" hangingPunct="1"/>
          <a:r>
            <a:rPr lang="ja-JP" altLang="ja-JP" sz="1100" b="0" i="0" baseline="0">
              <a:solidFill>
                <a:schemeClr val="dk1"/>
              </a:solidFill>
              <a:effectLst/>
              <a:latin typeface="+mn-lt"/>
              <a:ea typeface="+mn-ea"/>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7" name="正方形/長方形 36"/>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有形固定資産減価償却率は類似団体より高い水準にあり、また全国平均および県平均よりも高い状況である。施設の老朽化は進んでいるため、公共施設等総合管理計画に基づく個別施設計画を早期に策定し、各施設の維持管理を適切に進めていく必要があると考えている。</a:t>
          </a: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35</xdr:row>
      <xdr:rowOff>19050</xdr:rowOff>
    </xdr:from>
    <xdr:to>
      <xdr:col>4</xdr:col>
      <xdr:colOff>542925</xdr:colOff>
      <xdr:row>35</xdr:row>
      <xdr:rowOff>19050</xdr:rowOff>
    </xdr:to>
    <xdr:cxnSp macro="">
      <xdr:nvCxnSpPr>
        <xdr:cNvPr id="51" name="直線コネクタ 50"/>
        <xdr:cNvCxnSpPr/>
      </xdr:nvCxnSpPr>
      <xdr:spPr>
        <a:xfrm>
          <a:off x="1209675" y="68008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95250</xdr:rowOff>
    </xdr:from>
    <xdr:ext cx="361950" cy="228600"/>
    <xdr:sp macro="" textlink="">
      <xdr:nvSpPr>
        <xdr:cNvPr id="52" name="テキスト ボックス 51"/>
        <xdr:cNvSpPr txBox="1"/>
      </xdr:nvSpPr>
      <xdr:spPr>
        <a:xfrm>
          <a:off x="790575" y="67056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33</xdr:row>
      <xdr:rowOff>57150</xdr:rowOff>
    </xdr:from>
    <xdr:to>
      <xdr:col>4</xdr:col>
      <xdr:colOff>542925</xdr:colOff>
      <xdr:row>33</xdr:row>
      <xdr:rowOff>57150</xdr:rowOff>
    </xdr:to>
    <xdr:cxnSp macro="">
      <xdr:nvCxnSpPr>
        <xdr:cNvPr id="53" name="直線コネクタ 52"/>
        <xdr:cNvCxnSpPr/>
      </xdr:nvCxnSpPr>
      <xdr:spPr>
        <a:xfrm>
          <a:off x="1209675" y="64960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133350</xdr:rowOff>
    </xdr:from>
    <xdr:ext cx="361950" cy="228600"/>
    <xdr:sp macro="" textlink="">
      <xdr:nvSpPr>
        <xdr:cNvPr id="54" name="テキスト ボックス 53"/>
        <xdr:cNvSpPr txBox="1"/>
      </xdr:nvSpPr>
      <xdr:spPr>
        <a:xfrm>
          <a:off x="790575" y="64008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95250</xdr:rowOff>
    </xdr:from>
    <xdr:to>
      <xdr:col>4</xdr:col>
      <xdr:colOff>542925</xdr:colOff>
      <xdr:row>31</xdr:row>
      <xdr:rowOff>95250</xdr:rowOff>
    </xdr:to>
    <xdr:cxnSp macro="">
      <xdr:nvCxnSpPr>
        <xdr:cNvPr id="55" name="直線コネクタ 54"/>
        <xdr:cNvCxnSpPr/>
      </xdr:nvCxnSpPr>
      <xdr:spPr>
        <a:xfrm>
          <a:off x="1209675" y="61912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171450</xdr:rowOff>
    </xdr:from>
    <xdr:ext cx="361950" cy="228600"/>
    <xdr:sp macro="" textlink="">
      <xdr:nvSpPr>
        <xdr:cNvPr id="56" name="テキスト ボックス 55"/>
        <xdr:cNvSpPr txBox="1"/>
      </xdr:nvSpPr>
      <xdr:spPr>
        <a:xfrm>
          <a:off x="790575" y="60960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123825</xdr:rowOff>
    </xdr:from>
    <xdr:to>
      <xdr:col>4</xdr:col>
      <xdr:colOff>542925</xdr:colOff>
      <xdr:row>29</xdr:row>
      <xdr:rowOff>123825</xdr:rowOff>
    </xdr:to>
    <xdr:cxnSp macro="">
      <xdr:nvCxnSpPr>
        <xdr:cNvPr id="57" name="直線コネクタ 56"/>
        <xdr:cNvCxnSpPr/>
      </xdr:nvCxnSpPr>
      <xdr:spPr>
        <a:xfrm>
          <a:off x="1209675" y="58769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29</xdr:row>
      <xdr:rowOff>28575</xdr:rowOff>
    </xdr:from>
    <xdr:ext cx="361950" cy="228600"/>
    <xdr:sp macro="" textlink="">
      <xdr:nvSpPr>
        <xdr:cNvPr id="58" name="テキスト ボックス 57"/>
        <xdr:cNvSpPr txBox="1"/>
      </xdr:nvSpPr>
      <xdr:spPr>
        <a:xfrm>
          <a:off x="790575" y="57816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27</xdr:row>
      <xdr:rowOff>161925</xdr:rowOff>
    </xdr:from>
    <xdr:to>
      <xdr:col>4</xdr:col>
      <xdr:colOff>542925</xdr:colOff>
      <xdr:row>27</xdr:row>
      <xdr:rowOff>161925</xdr:rowOff>
    </xdr:to>
    <xdr:cxnSp macro="">
      <xdr:nvCxnSpPr>
        <xdr:cNvPr id="59" name="直線コネクタ 58"/>
        <xdr:cNvCxnSpPr/>
      </xdr:nvCxnSpPr>
      <xdr:spPr>
        <a:xfrm>
          <a:off x="1209675" y="55721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66675</xdr:rowOff>
    </xdr:from>
    <xdr:ext cx="361950" cy="228600"/>
    <xdr:sp macro="" textlink="">
      <xdr:nvSpPr>
        <xdr:cNvPr id="60" name="テキスト ボックス 59"/>
        <xdr:cNvSpPr txBox="1"/>
      </xdr:nvSpPr>
      <xdr:spPr>
        <a:xfrm>
          <a:off x="790575" y="54768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26</xdr:row>
      <xdr:rowOff>19050</xdr:rowOff>
    </xdr:from>
    <xdr:to>
      <xdr:col>4</xdr:col>
      <xdr:colOff>542925</xdr:colOff>
      <xdr:row>26</xdr:row>
      <xdr:rowOff>19050</xdr:rowOff>
    </xdr:to>
    <xdr:cxnSp macro="">
      <xdr:nvCxnSpPr>
        <xdr:cNvPr id="61" name="直線コネクタ 60"/>
        <xdr:cNvCxnSpPr/>
      </xdr:nvCxnSpPr>
      <xdr:spPr>
        <a:xfrm>
          <a:off x="1209675" y="52578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104775</xdr:rowOff>
    </xdr:from>
    <xdr:ext cx="361950" cy="228600"/>
    <xdr:sp macro="" textlink="">
      <xdr:nvSpPr>
        <xdr:cNvPr id="62" name="テキスト ボックス 61"/>
        <xdr:cNvSpPr txBox="1"/>
      </xdr:nvSpPr>
      <xdr:spPr>
        <a:xfrm>
          <a:off x="790575" y="5172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3" name="直線コネクタ 62"/>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4" name="テキスト ボックス 63"/>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5"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28575</xdr:rowOff>
    </xdr:from>
    <xdr:to>
      <xdr:col>3</xdr:col>
      <xdr:colOff>1171575</xdr:colOff>
      <xdr:row>35</xdr:row>
      <xdr:rowOff>0</xdr:rowOff>
    </xdr:to>
    <xdr:cxnSp macro="">
      <xdr:nvCxnSpPr>
        <xdr:cNvPr id="66" name="直線コネクタ 65"/>
        <xdr:cNvCxnSpPr/>
      </xdr:nvCxnSpPr>
      <xdr:spPr>
        <a:xfrm flipV="1">
          <a:off x="4314825" y="54387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35</xdr:row>
      <xdr:rowOff>0</xdr:rowOff>
    </xdr:from>
    <xdr:ext cx="400050" cy="257175"/>
    <xdr:sp macro="" textlink="">
      <xdr:nvSpPr>
        <xdr:cNvPr id="67" name="有形固定資産減価償却率最小値テキスト"/>
        <xdr:cNvSpPr txBox="1"/>
      </xdr:nvSpPr>
      <xdr:spPr>
        <a:xfrm>
          <a:off x="4352925" y="6781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1085850</xdr:colOff>
      <xdr:row>35</xdr:row>
      <xdr:rowOff>0</xdr:rowOff>
    </xdr:from>
    <xdr:to>
      <xdr:col>3</xdr:col>
      <xdr:colOff>1209675</xdr:colOff>
      <xdr:row>35</xdr:row>
      <xdr:rowOff>0</xdr:rowOff>
    </xdr:to>
    <xdr:cxnSp macro="">
      <xdr:nvCxnSpPr>
        <xdr:cNvPr id="68" name="直線コネクタ 67"/>
        <xdr:cNvCxnSpPr/>
      </xdr:nvCxnSpPr>
      <xdr:spPr>
        <a:xfrm>
          <a:off x="4229100" y="6781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152400</xdr:rowOff>
    </xdr:from>
    <xdr:ext cx="400050" cy="257175"/>
    <xdr:sp macro="" textlink="">
      <xdr:nvSpPr>
        <xdr:cNvPr id="69" name="有形固定資産減価償却率最大値テキスト"/>
        <xdr:cNvSpPr txBox="1"/>
      </xdr:nvSpPr>
      <xdr:spPr>
        <a:xfrm>
          <a:off x="4352925" y="5219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1085850</xdr:colOff>
      <xdr:row>27</xdr:row>
      <xdr:rowOff>28575</xdr:rowOff>
    </xdr:from>
    <xdr:to>
      <xdr:col>3</xdr:col>
      <xdr:colOff>1209675</xdr:colOff>
      <xdr:row>27</xdr:row>
      <xdr:rowOff>28575</xdr:rowOff>
    </xdr:to>
    <xdr:cxnSp macro="">
      <xdr:nvCxnSpPr>
        <xdr:cNvPr id="70" name="直線コネクタ 69"/>
        <xdr:cNvCxnSpPr/>
      </xdr:nvCxnSpPr>
      <xdr:spPr>
        <a:xfrm>
          <a:off x="4229100" y="5438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30</xdr:row>
      <xdr:rowOff>38100</xdr:rowOff>
    </xdr:from>
    <xdr:ext cx="400050" cy="257175"/>
    <xdr:sp macro="" textlink="">
      <xdr:nvSpPr>
        <xdr:cNvPr id="71" name="有形固定資産減価償却率平均値テキスト"/>
        <xdr:cNvSpPr txBox="1"/>
      </xdr:nvSpPr>
      <xdr:spPr>
        <a:xfrm>
          <a:off x="4352925" y="5962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1123950</xdr:colOff>
      <xdr:row>30</xdr:row>
      <xdr:rowOff>57150</xdr:rowOff>
    </xdr:from>
    <xdr:to>
      <xdr:col>3</xdr:col>
      <xdr:colOff>1209675</xdr:colOff>
      <xdr:row>30</xdr:row>
      <xdr:rowOff>161925</xdr:rowOff>
    </xdr:to>
    <xdr:sp macro="" textlink="">
      <xdr:nvSpPr>
        <xdr:cNvPr id="72" name="フローチャート : 判断 71"/>
        <xdr:cNvSpPr/>
      </xdr:nvSpPr>
      <xdr:spPr>
        <a:xfrm>
          <a:off x="4267200" y="5981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28575</xdr:rowOff>
    </xdr:from>
    <xdr:to>
      <xdr:col>3</xdr:col>
      <xdr:colOff>514350</xdr:colOff>
      <xdr:row>30</xdr:row>
      <xdr:rowOff>133350</xdr:rowOff>
    </xdr:to>
    <xdr:sp macro="" textlink="">
      <xdr:nvSpPr>
        <xdr:cNvPr id="73" name="フローチャート : 判断 72"/>
        <xdr:cNvSpPr/>
      </xdr:nvSpPr>
      <xdr:spPr>
        <a:xfrm>
          <a:off x="35528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4" name="テキスト ボックス 73"/>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5" name="テキスト ボックス 74"/>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6" name="テキスト ボックス 75"/>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7" name="テキスト ボックス 76"/>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8" name="テキスト ボックス 77"/>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9525</xdr:rowOff>
    </xdr:from>
    <xdr:to>
      <xdr:col>3</xdr:col>
      <xdr:colOff>514350</xdr:colOff>
      <xdr:row>29</xdr:row>
      <xdr:rowOff>114300</xdr:rowOff>
    </xdr:to>
    <xdr:sp macro="" textlink="">
      <xdr:nvSpPr>
        <xdr:cNvPr id="79" name="円/楕円 78"/>
        <xdr:cNvSpPr/>
      </xdr:nvSpPr>
      <xdr:spPr>
        <a:xfrm>
          <a:off x="3552825" y="576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30</xdr:row>
      <xdr:rowOff>123825</xdr:rowOff>
    </xdr:from>
    <xdr:ext cx="409575" cy="257175"/>
    <xdr:sp macro="" textlink="">
      <xdr:nvSpPr>
        <xdr:cNvPr id="80" name="n_1aveValue有形固定資産減価償却率"/>
        <xdr:cNvSpPr txBox="1"/>
      </xdr:nvSpPr>
      <xdr:spPr>
        <a:xfrm>
          <a:off x="3390900" y="604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123825</xdr:rowOff>
    </xdr:from>
    <xdr:ext cx="409575" cy="257175"/>
    <xdr:sp macro="" textlink="">
      <xdr:nvSpPr>
        <xdr:cNvPr id="81" name="n_1main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2" name="正方形/長方形 81"/>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3" name="正方形/長方形 82"/>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4" name="正方形/長方形 83"/>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6" name="正方形/長方形 85"/>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7" name="正方形/長方形 86"/>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8" name="テキスト ボックス 87"/>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57150</xdr:rowOff>
    </xdr:from>
    <xdr:to>
      <xdr:col>6</xdr:col>
      <xdr:colOff>514350</xdr:colOff>
      <xdr:row>42</xdr:row>
      <xdr:rowOff>57150</xdr:rowOff>
    </xdr:to>
    <xdr:cxnSp macro="">
      <xdr:nvCxnSpPr>
        <xdr:cNvPr id="55" name="直線コネクタ 54"/>
        <xdr:cNvCxnSpPr/>
      </xdr:nvCxnSpPr>
      <xdr:spPr>
        <a:xfrm flipV="1">
          <a:off x="4124325" y="58864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57150</xdr:rowOff>
    </xdr:from>
    <xdr:ext cx="409575" cy="257175"/>
    <xdr:sp macro="" textlink="">
      <xdr:nvSpPr>
        <xdr:cNvPr id="56" name="【道路】&#10;有形固定資産減価償却率最小値テキスト"/>
        <xdr:cNvSpPr txBox="1"/>
      </xdr:nvSpPr>
      <xdr:spPr>
        <a:xfrm>
          <a:off x="4210050" y="7258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419100</xdr:colOff>
      <xdr:row>42</xdr:row>
      <xdr:rowOff>57150</xdr:rowOff>
    </xdr:from>
    <xdr:to>
      <xdr:col>6</xdr:col>
      <xdr:colOff>600075</xdr:colOff>
      <xdr:row>42</xdr:row>
      <xdr:rowOff>57150</xdr:rowOff>
    </xdr:to>
    <xdr:cxnSp macro="">
      <xdr:nvCxnSpPr>
        <xdr:cNvPr id="57" name="直線コネクタ 56"/>
        <xdr:cNvCxnSpPr/>
      </xdr:nvCxnSpPr>
      <xdr:spPr>
        <a:xfrm>
          <a:off x="4029075" y="7258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9525</xdr:rowOff>
    </xdr:from>
    <xdr:ext cx="409575" cy="257175"/>
    <xdr:sp macro="" textlink="">
      <xdr:nvSpPr>
        <xdr:cNvPr id="58" name="【道路】&#10;有形固定資産減価償却率最大値テキスト"/>
        <xdr:cNvSpPr txBox="1"/>
      </xdr:nvSpPr>
      <xdr:spPr>
        <a:xfrm>
          <a:off x="4210050" y="566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419100</xdr:colOff>
      <xdr:row>34</xdr:row>
      <xdr:rowOff>57150</xdr:rowOff>
    </xdr:from>
    <xdr:to>
      <xdr:col>6</xdr:col>
      <xdr:colOff>600075</xdr:colOff>
      <xdr:row>34</xdr:row>
      <xdr:rowOff>57150</xdr:rowOff>
    </xdr:to>
    <xdr:cxnSp macro="">
      <xdr:nvCxnSpPr>
        <xdr:cNvPr id="59" name="直線コネクタ 58"/>
        <xdr:cNvCxnSpPr/>
      </xdr:nvCxnSpPr>
      <xdr:spPr>
        <a:xfrm>
          <a:off x="402907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104775</xdr:rowOff>
    </xdr:from>
    <xdr:ext cx="409575" cy="257175"/>
    <xdr:sp macro="" textlink="">
      <xdr:nvSpPr>
        <xdr:cNvPr id="60" name="【道路】&#10;有形固定資産減価償却率平均値テキスト"/>
        <xdr:cNvSpPr txBox="1"/>
      </xdr:nvSpPr>
      <xdr:spPr>
        <a:xfrm>
          <a:off x="4210050" y="6791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123825</xdr:rowOff>
    </xdr:from>
    <xdr:to>
      <xdr:col>6</xdr:col>
      <xdr:colOff>561975</xdr:colOff>
      <xdr:row>40</xdr:row>
      <xdr:rowOff>57150</xdr:rowOff>
    </xdr:to>
    <xdr:sp macro="" textlink="">
      <xdr:nvSpPr>
        <xdr:cNvPr id="61" name="フローチャート : 判断 60"/>
        <xdr:cNvSpPr/>
      </xdr:nvSpPr>
      <xdr:spPr>
        <a:xfrm>
          <a:off x="4067175" y="6810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39</xdr:row>
      <xdr:rowOff>114300</xdr:rowOff>
    </xdr:from>
    <xdr:to>
      <xdr:col>5</xdr:col>
      <xdr:colOff>409575</xdr:colOff>
      <xdr:row>40</xdr:row>
      <xdr:rowOff>47625</xdr:rowOff>
    </xdr:to>
    <xdr:sp macro="" textlink="">
      <xdr:nvSpPr>
        <xdr:cNvPr id="62" name="フローチャート : 判断 61"/>
        <xdr:cNvSpPr/>
      </xdr:nvSpPr>
      <xdr:spPr>
        <a:xfrm>
          <a:off x="3314700"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3" name="テキスト ボックス 62"/>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4" name="テキスト ボックス 63"/>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5" name="テキスト ボックス 64"/>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6" name="テキスト ボックス 65"/>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7" name="テキスト ボックス 66"/>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37</xdr:row>
      <xdr:rowOff>9525</xdr:rowOff>
    </xdr:from>
    <xdr:to>
      <xdr:col>5</xdr:col>
      <xdr:colOff>409575</xdr:colOff>
      <xdr:row>37</xdr:row>
      <xdr:rowOff>104775</xdr:rowOff>
    </xdr:to>
    <xdr:sp macro="" textlink="">
      <xdr:nvSpPr>
        <xdr:cNvPr id="68" name="円/楕円 67"/>
        <xdr:cNvSpPr/>
      </xdr:nvSpPr>
      <xdr:spPr>
        <a:xfrm>
          <a:off x="33147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40</xdr:row>
      <xdr:rowOff>38100</xdr:rowOff>
    </xdr:from>
    <xdr:ext cx="409575" cy="257175"/>
    <xdr:sp macro="" textlink="">
      <xdr:nvSpPr>
        <xdr:cNvPr id="69" name="n_1aveValue【道路】&#10;有形固定資産減価償却率"/>
        <xdr:cNvSpPr txBox="1"/>
      </xdr:nvSpPr>
      <xdr:spPr>
        <a:xfrm>
          <a:off x="3152775" y="689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123825</xdr:rowOff>
    </xdr:from>
    <xdr:ext cx="409575" cy="257175"/>
    <xdr:sp macro="" textlink="">
      <xdr:nvSpPr>
        <xdr:cNvPr id="70" name="n_1mainValue【道路】&#10;有形固定資産減価償却率"/>
        <xdr:cNvSpPr txBox="1"/>
      </xdr:nvSpPr>
      <xdr:spPr>
        <a:xfrm>
          <a:off x="3152775" y="6124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1" name="正方形/長方形 7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2" name="正方形/長方形 7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3" name="正方形/長方形 7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4" name="正方形/長方形 7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5" name="正方形/長方形 7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6" name="正方形/長方形 7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7" name="正方形/長方形 7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8" name="正方形/長方形 77"/>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9" name="テキスト ボックス 78"/>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0" name="直線コネクタ 79"/>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1" name="テキスト ボックス 80"/>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42</xdr:row>
      <xdr:rowOff>133350</xdr:rowOff>
    </xdr:from>
    <xdr:to>
      <xdr:col>16</xdr:col>
      <xdr:colOff>304800</xdr:colOff>
      <xdr:row>42</xdr:row>
      <xdr:rowOff>133350</xdr:rowOff>
    </xdr:to>
    <xdr:cxnSp macro="">
      <xdr:nvCxnSpPr>
        <xdr:cNvPr id="82" name="直線コネクタ 81"/>
        <xdr:cNvCxnSpPr/>
      </xdr:nvCxnSpPr>
      <xdr:spPr>
        <a:xfrm>
          <a:off x="5829300" y="7334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41</xdr:row>
      <xdr:rowOff>161925</xdr:rowOff>
    </xdr:from>
    <xdr:ext cx="533400" cy="257175"/>
    <xdr:sp macro="" textlink="">
      <xdr:nvSpPr>
        <xdr:cNvPr id="83" name="テキスト ボックス 82"/>
        <xdr:cNvSpPr txBox="1"/>
      </xdr:nvSpPr>
      <xdr:spPr>
        <a:xfrm>
          <a:off x="5391150" y="7191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41</xdr:row>
      <xdr:rowOff>19050</xdr:rowOff>
    </xdr:from>
    <xdr:to>
      <xdr:col>16</xdr:col>
      <xdr:colOff>304800</xdr:colOff>
      <xdr:row>41</xdr:row>
      <xdr:rowOff>19050</xdr:rowOff>
    </xdr:to>
    <xdr:cxnSp macro="">
      <xdr:nvCxnSpPr>
        <xdr:cNvPr id="84" name="直線コネクタ 83"/>
        <xdr:cNvCxnSpPr/>
      </xdr:nvCxnSpPr>
      <xdr:spPr>
        <a:xfrm>
          <a:off x="582930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40</xdr:row>
      <xdr:rowOff>47625</xdr:rowOff>
    </xdr:from>
    <xdr:ext cx="533400" cy="257175"/>
    <xdr:sp macro="" textlink="">
      <xdr:nvSpPr>
        <xdr:cNvPr id="85" name="テキスト ボックス 84"/>
        <xdr:cNvSpPr txBox="1"/>
      </xdr:nvSpPr>
      <xdr:spPr>
        <a:xfrm>
          <a:off x="539115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39</xdr:row>
      <xdr:rowOff>76200</xdr:rowOff>
    </xdr:from>
    <xdr:to>
      <xdr:col>16</xdr:col>
      <xdr:colOff>304800</xdr:colOff>
      <xdr:row>39</xdr:row>
      <xdr:rowOff>76200</xdr:rowOff>
    </xdr:to>
    <xdr:cxnSp macro="">
      <xdr:nvCxnSpPr>
        <xdr:cNvPr id="86" name="直線コネクタ 85"/>
        <xdr:cNvCxnSpPr/>
      </xdr:nvCxnSpPr>
      <xdr:spPr>
        <a:xfrm>
          <a:off x="5829300" y="67627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104775</xdr:rowOff>
    </xdr:from>
    <xdr:ext cx="533400" cy="257175"/>
    <xdr:sp macro="" textlink="">
      <xdr:nvSpPr>
        <xdr:cNvPr id="87" name="テキスト ボックス 86"/>
        <xdr:cNvSpPr txBox="1"/>
      </xdr:nvSpPr>
      <xdr:spPr>
        <a:xfrm>
          <a:off x="539115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8" name="直線コネクタ 87"/>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89" name="テキスト ボックス 88"/>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36</xdr:row>
      <xdr:rowOff>19050</xdr:rowOff>
    </xdr:from>
    <xdr:to>
      <xdr:col>16</xdr:col>
      <xdr:colOff>304800</xdr:colOff>
      <xdr:row>36</xdr:row>
      <xdr:rowOff>19050</xdr:rowOff>
    </xdr:to>
    <xdr:cxnSp macro="">
      <xdr:nvCxnSpPr>
        <xdr:cNvPr id="90" name="直線コネクタ 89"/>
        <xdr:cNvCxnSpPr/>
      </xdr:nvCxnSpPr>
      <xdr:spPr>
        <a:xfrm>
          <a:off x="5829300" y="6191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47625</xdr:rowOff>
    </xdr:from>
    <xdr:ext cx="533400" cy="257175"/>
    <xdr:sp macro="" textlink="">
      <xdr:nvSpPr>
        <xdr:cNvPr id="91" name="テキスト ボックス 90"/>
        <xdr:cNvSpPr txBox="1"/>
      </xdr:nvSpPr>
      <xdr:spPr>
        <a:xfrm>
          <a:off x="53911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34</xdr:row>
      <xdr:rowOff>76200</xdr:rowOff>
    </xdr:from>
    <xdr:to>
      <xdr:col>16</xdr:col>
      <xdr:colOff>304800</xdr:colOff>
      <xdr:row>34</xdr:row>
      <xdr:rowOff>76200</xdr:rowOff>
    </xdr:to>
    <xdr:cxnSp macro="">
      <xdr:nvCxnSpPr>
        <xdr:cNvPr id="92" name="直線コネクタ 91"/>
        <xdr:cNvCxnSpPr/>
      </xdr:nvCxnSpPr>
      <xdr:spPr>
        <a:xfrm>
          <a:off x="582930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104775</xdr:rowOff>
    </xdr:from>
    <xdr:ext cx="533400" cy="257175"/>
    <xdr:sp macro="" textlink="">
      <xdr:nvSpPr>
        <xdr:cNvPr id="93" name="テキスト ボックス 92"/>
        <xdr:cNvSpPr txBox="1"/>
      </xdr:nvSpPr>
      <xdr:spPr>
        <a:xfrm>
          <a:off x="539115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133350</xdr:rowOff>
    </xdr:from>
    <xdr:to>
      <xdr:col>16</xdr:col>
      <xdr:colOff>304800</xdr:colOff>
      <xdr:row>32</xdr:row>
      <xdr:rowOff>133350</xdr:rowOff>
    </xdr:to>
    <xdr:cxnSp macro="">
      <xdr:nvCxnSpPr>
        <xdr:cNvPr id="94" name="直線コネクタ 93"/>
        <xdr:cNvCxnSpPr/>
      </xdr:nvCxnSpPr>
      <xdr:spPr>
        <a:xfrm>
          <a:off x="5829300" y="56197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161925</xdr:rowOff>
    </xdr:from>
    <xdr:ext cx="533400" cy="257175"/>
    <xdr:sp macro="" textlink="">
      <xdr:nvSpPr>
        <xdr:cNvPr id="95" name="テキスト ボックス 94"/>
        <xdr:cNvSpPr txBox="1"/>
      </xdr:nvSpPr>
      <xdr:spPr>
        <a:xfrm>
          <a:off x="5391150"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133350</xdr:rowOff>
    </xdr:from>
    <xdr:to>
      <xdr:col>15</xdr:col>
      <xdr:colOff>180975</xdr:colOff>
      <xdr:row>42</xdr:row>
      <xdr:rowOff>19050</xdr:rowOff>
    </xdr:to>
    <xdr:cxnSp macro="">
      <xdr:nvCxnSpPr>
        <xdr:cNvPr id="99" name="直線コネクタ 98"/>
        <xdr:cNvCxnSpPr/>
      </xdr:nvCxnSpPr>
      <xdr:spPr>
        <a:xfrm flipV="1">
          <a:off x="9191625" y="57912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19050</xdr:rowOff>
    </xdr:from>
    <xdr:ext cx="533400" cy="257175"/>
    <xdr:sp macro="" textlink="">
      <xdr:nvSpPr>
        <xdr:cNvPr id="100" name="【道路】&#10;一人当たり延長最小値テキスト"/>
        <xdr:cNvSpPr txBox="1"/>
      </xdr:nvSpPr>
      <xdr:spPr>
        <a:xfrm>
          <a:off x="9277350" y="7219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95250</xdr:colOff>
      <xdr:row>42</xdr:row>
      <xdr:rowOff>19050</xdr:rowOff>
    </xdr:from>
    <xdr:to>
      <xdr:col>15</xdr:col>
      <xdr:colOff>266700</xdr:colOff>
      <xdr:row>42</xdr:row>
      <xdr:rowOff>19050</xdr:rowOff>
    </xdr:to>
    <xdr:cxnSp macro="">
      <xdr:nvCxnSpPr>
        <xdr:cNvPr id="101" name="直線コネクタ 100"/>
        <xdr:cNvCxnSpPr/>
      </xdr:nvCxnSpPr>
      <xdr:spPr>
        <a:xfrm>
          <a:off x="9105900" y="7219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85725</xdr:rowOff>
    </xdr:from>
    <xdr:ext cx="533400" cy="257175"/>
    <xdr:sp macro="" textlink="">
      <xdr:nvSpPr>
        <xdr:cNvPr id="102" name="【道路】&#10;一人当たり延長最大値テキスト"/>
        <xdr:cNvSpPr txBox="1"/>
      </xdr:nvSpPr>
      <xdr:spPr>
        <a:xfrm>
          <a:off x="92773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95250</xdr:colOff>
      <xdr:row>33</xdr:row>
      <xdr:rowOff>133350</xdr:rowOff>
    </xdr:from>
    <xdr:to>
      <xdr:col>15</xdr:col>
      <xdr:colOff>266700</xdr:colOff>
      <xdr:row>33</xdr:row>
      <xdr:rowOff>133350</xdr:rowOff>
    </xdr:to>
    <xdr:cxnSp macro="">
      <xdr:nvCxnSpPr>
        <xdr:cNvPr id="103" name="直線コネクタ 102"/>
        <xdr:cNvCxnSpPr/>
      </xdr:nvCxnSpPr>
      <xdr:spPr>
        <a:xfrm>
          <a:off x="9105900" y="579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152400</xdr:rowOff>
    </xdr:from>
    <xdr:ext cx="533400" cy="257175"/>
    <xdr:sp macro="" textlink="">
      <xdr:nvSpPr>
        <xdr:cNvPr id="104" name="【道路】&#10;一人当たり延長平均値テキスト"/>
        <xdr:cNvSpPr txBox="1"/>
      </xdr:nvSpPr>
      <xdr:spPr>
        <a:xfrm>
          <a:off x="927735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0</xdr:rowOff>
    </xdr:from>
    <xdr:to>
      <xdr:col>15</xdr:col>
      <xdr:colOff>228600</xdr:colOff>
      <xdr:row>39</xdr:row>
      <xdr:rowOff>104775</xdr:rowOff>
    </xdr:to>
    <xdr:sp macro="" textlink="">
      <xdr:nvSpPr>
        <xdr:cNvPr id="105" name="フローチャート : 判断 104"/>
        <xdr:cNvSpPr/>
      </xdr:nvSpPr>
      <xdr:spPr>
        <a:xfrm>
          <a:off x="9144000"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152400</xdr:rowOff>
    </xdr:from>
    <xdr:to>
      <xdr:col>14</xdr:col>
      <xdr:colOff>76200</xdr:colOff>
      <xdr:row>40</xdr:row>
      <xdr:rowOff>85725</xdr:rowOff>
    </xdr:to>
    <xdr:sp macro="" textlink="">
      <xdr:nvSpPr>
        <xdr:cNvPr id="106" name="フローチャート : 判断 105"/>
        <xdr:cNvSpPr/>
      </xdr:nvSpPr>
      <xdr:spPr>
        <a:xfrm>
          <a:off x="8410575" y="683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41</xdr:row>
      <xdr:rowOff>76200</xdr:rowOff>
    </xdr:from>
    <xdr:to>
      <xdr:col>14</xdr:col>
      <xdr:colOff>76200</xdr:colOff>
      <xdr:row>42</xdr:row>
      <xdr:rowOff>0</xdr:rowOff>
    </xdr:to>
    <xdr:sp macro="" textlink="">
      <xdr:nvSpPr>
        <xdr:cNvPr id="112" name="円/楕円 111"/>
        <xdr:cNvSpPr/>
      </xdr:nvSpPr>
      <xdr:spPr>
        <a:xfrm>
          <a:off x="8410575" y="71056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38</xdr:row>
      <xdr:rowOff>104775</xdr:rowOff>
    </xdr:from>
    <xdr:ext cx="533400" cy="257175"/>
    <xdr:sp macro="" textlink="">
      <xdr:nvSpPr>
        <xdr:cNvPr id="113" name="n_1aveValue【道路】&#10;一人当たり延長"/>
        <xdr:cNvSpPr txBox="1"/>
      </xdr:nvSpPr>
      <xdr:spPr>
        <a:xfrm>
          <a:off x="824865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438150</xdr:colOff>
      <xdr:row>41</xdr:row>
      <xdr:rowOff>161925</xdr:rowOff>
    </xdr:from>
    <xdr:ext cx="533400" cy="257175"/>
    <xdr:sp macro="" textlink="">
      <xdr:nvSpPr>
        <xdr:cNvPr id="114" name="n_1mainValue【道路】&#10;一人当たり延長"/>
        <xdr:cNvSpPr txBox="1"/>
      </xdr:nvSpPr>
      <xdr:spPr>
        <a:xfrm>
          <a:off x="8248650" y="7191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5" name="正方形/長方形 114"/>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6" name="正方形/長方形 115"/>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7" name="正方形/長方形 116"/>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8" name="正方形/長方形 117"/>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9" name="正方形/長方形 118"/>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0" name="正方形/長方形 119"/>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1" name="正方形/長方形 120"/>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2" name="正方形/長方形 121"/>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3" name="テキスト ボックス 122"/>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4" name="直線コネクタ 123"/>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5" name="テキスト ボックス 124"/>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26" name="直線コネクタ 125"/>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7" name="テキスト ボックス 126"/>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8" name="直線コネクタ 127"/>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9" name="テキスト ボックス 128"/>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0" name="直線コネクタ 129"/>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1" name="テキスト ボックス 130"/>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2" name="直線コネクタ 131"/>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28575</xdr:rowOff>
    </xdr:from>
    <xdr:ext cx="400050" cy="257175"/>
    <xdr:sp macro="" textlink="">
      <xdr:nvSpPr>
        <xdr:cNvPr id="133" name="テキスト ボックス 132"/>
        <xdr:cNvSpPr txBox="1"/>
      </xdr:nvSpPr>
      <xdr:spPr>
        <a:xfrm>
          <a:off x="361950"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4" name="直線コネクタ 133"/>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5" name="テキスト ボックス 134"/>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6"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76200</xdr:rowOff>
    </xdr:from>
    <xdr:to>
      <xdr:col>6</xdr:col>
      <xdr:colOff>514350</xdr:colOff>
      <xdr:row>63</xdr:row>
      <xdr:rowOff>57150</xdr:rowOff>
    </xdr:to>
    <xdr:cxnSp macro="">
      <xdr:nvCxnSpPr>
        <xdr:cNvPr id="137" name="直線コネクタ 136"/>
        <xdr:cNvCxnSpPr/>
      </xdr:nvCxnSpPr>
      <xdr:spPr>
        <a:xfrm flipV="1">
          <a:off x="4124325" y="95059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138" name="【橋りょう・トンネ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139" name="直線コネクタ 138"/>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19050</xdr:rowOff>
    </xdr:from>
    <xdr:ext cx="409575" cy="257175"/>
    <xdr:sp macro="" textlink="">
      <xdr:nvSpPr>
        <xdr:cNvPr id="140" name="【橋りょう・トンネル】&#10;有形固定資産減価償却率最大値テキスト"/>
        <xdr:cNvSpPr txBox="1"/>
      </xdr:nvSpPr>
      <xdr:spPr>
        <a:xfrm>
          <a:off x="4210050" y="927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419100</xdr:colOff>
      <xdr:row>55</xdr:row>
      <xdr:rowOff>76200</xdr:rowOff>
    </xdr:from>
    <xdr:to>
      <xdr:col>6</xdr:col>
      <xdr:colOff>600075</xdr:colOff>
      <xdr:row>55</xdr:row>
      <xdr:rowOff>76200</xdr:rowOff>
    </xdr:to>
    <xdr:cxnSp macro="">
      <xdr:nvCxnSpPr>
        <xdr:cNvPr id="141" name="直線コネクタ 140"/>
        <xdr:cNvCxnSpPr/>
      </xdr:nvCxnSpPr>
      <xdr:spPr>
        <a:xfrm>
          <a:off x="402907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28575</xdr:rowOff>
    </xdr:from>
    <xdr:ext cx="409575" cy="257175"/>
    <xdr:sp macro="" textlink="">
      <xdr:nvSpPr>
        <xdr:cNvPr id="142" name="【橋りょう・トンネル】&#10;有形固定資産減価償却率平均値テキスト"/>
        <xdr:cNvSpPr txBox="1"/>
      </xdr:nvSpPr>
      <xdr:spPr>
        <a:xfrm>
          <a:off x="4210050"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43" name="フローチャート : 判断 142"/>
        <xdr:cNvSpPr/>
      </xdr:nvSpPr>
      <xdr:spPr>
        <a:xfrm>
          <a:off x="4067175" y="1000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58</xdr:row>
      <xdr:rowOff>142875</xdr:rowOff>
    </xdr:from>
    <xdr:to>
      <xdr:col>5</xdr:col>
      <xdr:colOff>409575</xdr:colOff>
      <xdr:row>59</xdr:row>
      <xdr:rowOff>66675</xdr:rowOff>
    </xdr:to>
    <xdr:sp macro="" textlink="">
      <xdr:nvSpPr>
        <xdr:cNvPr id="144" name="フローチャート : 判断 143"/>
        <xdr:cNvSpPr/>
      </xdr:nvSpPr>
      <xdr:spPr>
        <a:xfrm>
          <a:off x="3314700"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5" name="テキスト ボックス 144"/>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6" name="テキスト ボックス 145"/>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7" name="テキスト ボックス 146"/>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8" name="テキスト ボックス 147"/>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9" name="テキスト ボックス 148"/>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59</xdr:row>
      <xdr:rowOff>47625</xdr:rowOff>
    </xdr:from>
    <xdr:to>
      <xdr:col>5</xdr:col>
      <xdr:colOff>409575</xdr:colOff>
      <xdr:row>59</xdr:row>
      <xdr:rowOff>142875</xdr:rowOff>
    </xdr:to>
    <xdr:sp macro="" textlink="">
      <xdr:nvSpPr>
        <xdr:cNvPr id="150" name="円/楕円 149"/>
        <xdr:cNvSpPr/>
      </xdr:nvSpPr>
      <xdr:spPr>
        <a:xfrm>
          <a:off x="331470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57</xdr:row>
      <xdr:rowOff>85725</xdr:rowOff>
    </xdr:from>
    <xdr:ext cx="409575" cy="257175"/>
    <xdr:sp macro="" textlink="">
      <xdr:nvSpPr>
        <xdr:cNvPr id="151" name="n_1aveValue【橋りょう・トンネル】&#10;有形固定資産減価償却率"/>
        <xdr:cNvSpPr txBox="1"/>
      </xdr:nvSpPr>
      <xdr:spPr>
        <a:xfrm>
          <a:off x="3152775" y="985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142875</xdr:colOff>
      <xdr:row>59</xdr:row>
      <xdr:rowOff>133350</xdr:rowOff>
    </xdr:from>
    <xdr:ext cx="409575" cy="257175"/>
    <xdr:sp macro="" textlink="">
      <xdr:nvSpPr>
        <xdr:cNvPr id="152" name="n_1mainValue【橋りょう・トンネル】&#10;有形固定資産減価償却率"/>
        <xdr:cNvSpPr txBox="1"/>
      </xdr:nvSpPr>
      <xdr:spPr>
        <a:xfrm>
          <a:off x="3152775"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3" name="正方形/長方形 152"/>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4" name="正方形/長方形 153"/>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5" name="正方形/長方形 154"/>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6" name="正方形/長方形 155"/>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7" name="正方形/長方形 156"/>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8" name="正方形/長方形 157"/>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9" name="正方形/長方形 158"/>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0" name="正方形/長方形 159"/>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1" name="テキスト ボックス 160"/>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2" name="直線コネクタ 161"/>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133350</xdr:rowOff>
    </xdr:from>
    <xdr:to>
      <xdr:col>16</xdr:col>
      <xdr:colOff>304800</xdr:colOff>
      <xdr:row>64</xdr:row>
      <xdr:rowOff>133350</xdr:rowOff>
    </xdr:to>
    <xdr:cxnSp macro="">
      <xdr:nvCxnSpPr>
        <xdr:cNvPr id="163" name="直線コネクタ 162"/>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161925</xdr:rowOff>
    </xdr:from>
    <xdr:ext cx="247650" cy="257175"/>
    <xdr:sp macro="" textlink="">
      <xdr:nvSpPr>
        <xdr:cNvPr id="164" name="テキスト ボックス 163"/>
        <xdr:cNvSpPr txBox="1"/>
      </xdr:nvSpPr>
      <xdr:spPr>
        <a:xfrm>
          <a:off x="5581650" y="10963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5" name="直線コネクタ 164"/>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0</xdr:rowOff>
    </xdr:from>
    <xdr:ext cx="600075" cy="257175"/>
    <xdr:sp macro="" textlink="">
      <xdr:nvSpPr>
        <xdr:cNvPr id="166" name="テキスト ボックス 165"/>
        <xdr:cNvSpPr txBox="1"/>
      </xdr:nvSpPr>
      <xdr:spPr>
        <a:xfrm>
          <a:off x="5324475" y="10629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67" name="直線コネクタ 166"/>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19050</xdr:rowOff>
    </xdr:from>
    <xdr:ext cx="600075" cy="257175"/>
    <xdr:sp macro="" textlink="">
      <xdr:nvSpPr>
        <xdr:cNvPr id="168" name="テキスト ボックス 167"/>
        <xdr:cNvSpPr txBox="1"/>
      </xdr:nvSpPr>
      <xdr:spPr>
        <a:xfrm>
          <a:off x="5324475" y="10306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69" name="直線コネクタ 168"/>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58</xdr:row>
      <xdr:rowOff>38100</xdr:rowOff>
    </xdr:from>
    <xdr:ext cx="600075" cy="257175"/>
    <xdr:sp macro="" textlink="">
      <xdr:nvSpPr>
        <xdr:cNvPr id="170" name="テキスト ボックス 169"/>
        <xdr:cNvSpPr txBox="1"/>
      </xdr:nvSpPr>
      <xdr:spPr>
        <a:xfrm>
          <a:off x="5324475" y="9982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1" name="直線コネクタ 170"/>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57150</xdr:rowOff>
    </xdr:from>
    <xdr:ext cx="685800" cy="257175"/>
    <xdr:sp macro="" textlink="">
      <xdr:nvSpPr>
        <xdr:cNvPr id="172" name="テキスト ボックス 171"/>
        <xdr:cNvSpPr txBox="1"/>
      </xdr:nvSpPr>
      <xdr:spPr>
        <a:xfrm>
          <a:off x="5229225" y="9658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3" name="直線コネクタ 172"/>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66675</xdr:rowOff>
    </xdr:from>
    <xdr:ext cx="685800" cy="257175"/>
    <xdr:sp macro="" textlink="">
      <xdr:nvSpPr>
        <xdr:cNvPr id="174" name="テキスト ボックス 173"/>
        <xdr:cNvSpPr txBox="1"/>
      </xdr:nvSpPr>
      <xdr:spPr>
        <a:xfrm>
          <a:off x="5229225" y="9324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5" name="直線コネクタ 174"/>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85725</xdr:rowOff>
    </xdr:from>
    <xdr:ext cx="685800" cy="257175"/>
    <xdr:sp macro="" textlink="">
      <xdr:nvSpPr>
        <xdr:cNvPr id="176" name="テキスト ボックス 175"/>
        <xdr:cNvSpPr txBox="1"/>
      </xdr:nvSpPr>
      <xdr:spPr>
        <a:xfrm>
          <a:off x="5229225" y="9001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7"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85725</xdr:rowOff>
    </xdr:from>
    <xdr:to>
      <xdr:col>15</xdr:col>
      <xdr:colOff>180975</xdr:colOff>
      <xdr:row>64</xdr:row>
      <xdr:rowOff>76200</xdr:rowOff>
    </xdr:to>
    <xdr:cxnSp macro="">
      <xdr:nvCxnSpPr>
        <xdr:cNvPr id="178" name="直線コネクタ 177"/>
        <xdr:cNvCxnSpPr/>
      </xdr:nvCxnSpPr>
      <xdr:spPr>
        <a:xfrm flipV="1">
          <a:off x="9191625" y="95154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85725</xdr:rowOff>
    </xdr:from>
    <xdr:ext cx="533400" cy="257175"/>
    <xdr:sp macro="" textlink="">
      <xdr:nvSpPr>
        <xdr:cNvPr id="179" name="【橋りょう・トンネル】&#10;一人当たり有形固定資産（償却資産）額最小値テキスト"/>
        <xdr:cNvSpPr txBox="1"/>
      </xdr:nvSpPr>
      <xdr:spPr>
        <a:xfrm>
          <a:off x="9277350" y="11058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95250</xdr:colOff>
      <xdr:row>64</xdr:row>
      <xdr:rowOff>76200</xdr:rowOff>
    </xdr:from>
    <xdr:to>
      <xdr:col>15</xdr:col>
      <xdr:colOff>266700</xdr:colOff>
      <xdr:row>64</xdr:row>
      <xdr:rowOff>76200</xdr:rowOff>
    </xdr:to>
    <xdr:cxnSp macro="">
      <xdr:nvCxnSpPr>
        <xdr:cNvPr id="180" name="直線コネクタ 179"/>
        <xdr:cNvCxnSpPr/>
      </xdr:nvCxnSpPr>
      <xdr:spPr>
        <a:xfrm>
          <a:off x="9105900" y="1104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38100</xdr:rowOff>
    </xdr:from>
    <xdr:ext cx="685800" cy="257175"/>
    <xdr:sp macro="" textlink="">
      <xdr:nvSpPr>
        <xdr:cNvPr id="181" name="【橋りょう・トンネル】&#10;一人当たり有形固定資産（償却資産）額最大値テキスト"/>
        <xdr:cNvSpPr txBox="1"/>
      </xdr:nvSpPr>
      <xdr:spPr>
        <a:xfrm>
          <a:off x="9277350" y="92964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95250</xdr:colOff>
      <xdr:row>55</xdr:row>
      <xdr:rowOff>85725</xdr:rowOff>
    </xdr:from>
    <xdr:to>
      <xdr:col>15</xdr:col>
      <xdr:colOff>266700</xdr:colOff>
      <xdr:row>55</xdr:row>
      <xdr:rowOff>85725</xdr:rowOff>
    </xdr:to>
    <xdr:cxnSp macro="">
      <xdr:nvCxnSpPr>
        <xdr:cNvPr id="182" name="直線コネクタ 181"/>
        <xdr:cNvCxnSpPr/>
      </xdr:nvCxnSpPr>
      <xdr:spPr>
        <a:xfrm>
          <a:off x="9105900" y="951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114300</xdr:rowOff>
    </xdr:from>
    <xdr:ext cx="600075" cy="257175"/>
    <xdr:sp macro="" textlink="">
      <xdr:nvSpPr>
        <xdr:cNvPr id="183" name="【橋りょう・トンネル】&#10;一人当たり有形固定資産（償却資産）額平均値テキスト"/>
        <xdr:cNvSpPr txBox="1"/>
      </xdr:nvSpPr>
      <xdr:spPr>
        <a:xfrm>
          <a:off x="9277350" y="10572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133350</xdr:rowOff>
    </xdr:from>
    <xdr:to>
      <xdr:col>15</xdr:col>
      <xdr:colOff>228600</xdr:colOff>
      <xdr:row>62</xdr:row>
      <xdr:rowOff>66675</xdr:rowOff>
    </xdr:to>
    <xdr:sp macro="" textlink="">
      <xdr:nvSpPr>
        <xdr:cNvPr id="184" name="フローチャート : 判断 183"/>
        <xdr:cNvSpPr/>
      </xdr:nvSpPr>
      <xdr:spPr>
        <a:xfrm>
          <a:off x="9144000"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104775</xdr:rowOff>
    </xdr:from>
    <xdr:to>
      <xdr:col>14</xdr:col>
      <xdr:colOff>76200</xdr:colOff>
      <xdr:row>63</xdr:row>
      <xdr:rowOff>38100</xdr:rowOff>
    </xdr:to>
    <xdr:sp macro="" textlink="">
      <xdr:nvSpPr>
        <xdr:cNvPr id="185" name="フローチャート : 判断 184"/>
        <xdr:cNvSpPr/>
      </xdr:nvSpPr>
      <xdr:spPr>
        <a:xfrm>
          <a:off x="8410575" y="107346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86" name="テキスト ボックス 185"/>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7" name="テキスト ボックス 186"/>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8" name="テキスト ボックス 187"/>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9" name="テキスト ボックス 188"/>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0" name="テキスト ボックス 189"/>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61</xdr:row>
      <xdr:rowOff>142875</xdr:rowOff>
    </xdr:from>
    <xdr:to>
      <xdr:col>14</xdr:col>
      <xdr:colOff>76200</xdr:colOff>
      <xdr:row>62</xdr:row>
      <xdr:rowOff>76200</xdr:rowOff>
    </xdr:to>
    <xdr:sp macro="" textlink="">
      <xdr:nvSpPr>
        <xdr:cNvPr id="191" name="円/楕円 190"/>
        <xdr:cNvSpPr/>
      </xdr:nvSpPr>
      <xdr:spPr>
        <a:xfrm>
          <a:off x="8410575" y="106013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63</xdr:row>
      <xdr:rowOff>28575</xdr:rowOff>
    </xdr:from>
    <xdr:ext cx="600075" cy="257175"/>
    <xdr:sp macro="" textlink="">
      <xdr:nvSpPr>
        <xdr:cNvPr id="192" name="n_1aveValue【橋りょう・トンネル】&#10;一人当たり有形固定資産（償却資産）額"/>
        <xdr:cNvSpPr txBox="1"/>
      </xdr:nvSpPr>
      <xdr:spPr>
        <a:xfrm>
          <a:off x="821055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400050</xdr:colOff>
      <xdr:row>60</xdr:row>
      <xdr:rowOff>85725</xdr:rowOff>
    </xdr:from>
    <xdr:ext cx="600075" cy="257175"/>
    <xdr:sp macro="" textlink="">
      <xdr:nvSpPr>
        <xdr:cNvPr id="193" name="n_1mainValue【橋りょう・トンネル】&#10;一人当たり有形固定資産（償却資産）額"/>
        <xdr:cNvSpPr txBox="1"/>
      </xdr:nvSpPr>
      <xdr:spPr>
        <a:xfrm>
          <a:off x="8210550"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4" name="正方形/長方形 19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5" name="正方形/長方形 19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6" name="正方形/長方形 19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7" name="正方形/長方形 19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8" name="正方形/長方形 19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9" name="正方形/長方形 19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0" name="正方形/長方形 19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1" name="正方形/長方形 200"/>
        <xdr:cNvSpPr/>
      </xdr:nvSpPr>
      <xdr:spPr>
        <a:xfrm>
          <a:off x="676275" y="1295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68</xdr:row>
      <xdr:rowOff>152400</xdr:rowOff>
    </xdr:from>
    <xdr:to>
      <xdr:col>16</xdr:col>
      <xdr:colOff>342900</xdr:colOff>
      <xdr:row>72</xdr:row>
      <xdr:rowOff>104775</xdr:rowOff>
    </xdr:to>
    <xdr:sp macro="" textlink="">
      <xdr:nvSpPr>
        <xdr:cNvPr id="202" name="正方形/長方形 201"/>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03" name="正方形/長方形 202"/>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04" name="正方形/長方形 203"/>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05" name="正方形/長方形 204"/>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06" name="正方形/長方形 205"/>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07" name="正方形/長方形 206"/>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08" name="正方形/長方形 207"/>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09" name="正方形/長方形 208"/>
        <xdr:cNvSpPr/>
      </xdr:nvSpPr>
      <xdr:spPr>
        <a:xfrm>
          <a:off x="582930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600075</xdr:colOff>
      <xdr:row>94</xdr:row>
      <xdr:rowOff>142875</xdr:rowOff>
    </xdr:to>
    <xdr:sp macro="" textlink="">
      <xdr:nvSpPr>
        <xdr:cNvPr id="210" name="正方形/長方形 209"/>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11" name="正方形/長方形 210"/>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12" name="正方形/長方形 211"/>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13" name="正方形/長方形 212"/>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14" name="正方形/長方形 213"/>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15" name="正方形/長方形 214"/>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16" name="正方形/長方形 215"/>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17" name="正方形/長方形 216"/>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18" name="正方形/長方形 217"/>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19" name="正方形/長方形 218"/>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20" name="正方形/長方形 219"/>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21" name="正方形/長方形 220"/>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22" name="正方形/長方形 22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23" name="正方形/長方形 22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24" name="正方形/長方形 22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25" name="正方形/長方形 22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26" name="正方形/長方形 22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27" name="正方形/長方形 22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28" name="正方形/長方形 22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29" name="正方形/長方形 22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30" name="テキスト ボックス 22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31" name="直線コネクタ 23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32" name="テキスト ボックス 23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233" name="直線コネクタ 23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234" name="テキスト ボックス 23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235" name="直線コネクタ 23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236" name="テキスト ボックス 23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237" name="直線コネクタ 23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238" name="テキスト ボックス 23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239" name="直線コネクタ 23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240" name="テキスト ボックス 23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241" name="直線コネクタ 24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242" name="テキスト ボックス 24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43" name="直線コネクタ 24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44" name="テキスト ボックス 24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45"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57150</xdr:rowOff>
    </xdr:from>
    <xdr:to>
      <xdr:col>23</xdr:col>
      <xdr:colOff>514350</xdr:colOff>
      <xdr:row>41</xdr:row>
      <xdr:rowOff>0</xdr:rowOff>
    </xdr:to>
    <xdr:cxnSp macro="">
      <xdr:nvCxnSpPr>
        <xdr:cNvPr id="246" name="直線コネクタ 245"/>
        <xdr:cNvCxnSpPr/>
      </xdr:nvCxnSpPr>
      <xdr:spPr>
        <a:xfrm flipV="1">
          <a:off x="14344650" y="571500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9525</xdr:rowOff>
    </xdr:from>
    <xdr:ext cx="400050" cy="257175"/>
    <xdr:sp macro="" textlink="">
      <xdr:nvSpPr>
        <xdr:cNvPr id="247" name="【認定こども園・幼稚園・保育所】&#10;有形固定資産減価償却率最小値テキスト"/>
        <xdr:cNvSpPr txBox="1"/>
      </xdr:nvSpPr>
      <xdr:spPr>
        <a:xfrm>
          <a:off x="14430375" y="7038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0</xdr:rowOff>
    </xdr:from>
    <xdr:to>
      <xdr:col>23</xdr:col>
      <xdr:colOff>600075</xdr:colOff>
      <xdr:row>41</xdr:row>
      <xdr:rowOff>0</xdr:rowOff>
    </xdr:to>
    <xdr:cxnSp macro="">
      <xdr:nvCxnSpPr>
        <xdr:cNvPr id="248" name="直線コネクタ 247"/>
        <xdr:cNvCxnSpPr/>
      </xdr:nvCxnSpPr>
      <xdr:spPr>
        <a:xfrm>
          <a:off x="14258925" y="702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0</xdr:rowOff>
    </xdr:from>
    <xdr:ext cx="457200" cy="257175"/>
    <xdr:sp macro="" textlink="">
      <xdr:nvSpPr>
        <xdr:cNvPr id="249" name="【認定こども園・幼稚園・保育所】&#10;有形固定資産減価償却率最大値テキスト"/>
        <xdr:cNvSpPr txBox="1"/>
      </xdr:nvSpPr>
      <xdr:spPr>
        <a:xfrm>
          <a:off x="14430375" y="548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600075</xdr:colOff>
      <xdr:row>33</xdr:row>
      <xdr:rowOff>57150</xdr:rowOff>
    </xdr:to>
    <xdr:cxnSp macro="">
      <xdr:nvCxnSpPr>
        <xdr:cNvPr id="250" name="直線コネクタ 249"/>
        <xdr:cNvCxnSpPr/>
      </xdr:nvCxnSpPr>
      <xdr:spPr>
        <a:xfrm>
          <a:off x="14258925"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142875</xdr:rowOff>
    </xdr:from>
    <xdr:ext cx="400050" cy="257175"/>
    <xdr:sp macro="" textlink="">
      <xdr:nvSpPr>
        <xdr:cNvPr id="251" name="【認定こども園・幼稚園・保育所】&#10;有形固定資産減価償却率平均値テキスト"/>
        <xdr:cNvSpPr txBox="1"/>
      </xdr:nvSpPr>
      <xdr:spPr>
        <a:xfrm>
          <a:off x="14430375" y="6315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252" name="フローチャート : 判断 251"/>
        <xdr:cNvSpPr/>
      </xdr:nvSpPr>
      <xdr:spPr>
        <a:xfrm>
          <a:off x="14297025"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47625</xdr:rowOff>
    </xdr:from>
    <xdr:to>
      <xdr:col>22</xdr:col>
      <xdr:colOff>419100</xdr:colOff>
      <xdr:row>38</xdr:row>
      <xdr:rowOff>142875</xdr:rowOff>
    </xdr:to>
    <xdr:sp macro="" textlink="">
      <xdr:nvSpPr>
        <xdr:cNvPr id="253" name="フローチャート : 判断 252"/>
        <xdr:cNvSpPr/>
      </xdr:nvSpPr>
      <xdr:spPr>
        <a:xfrm>
          <a:off x="13544550"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254" name="テキスト ボックス 25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255" name="テキスト ボックス 25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256" name="テキスト ボックス 25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257" name="テキスト ボックス 25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258" name="テキスト ボックス 25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133350</xdr:rowOff>
    </xdr:from>
    <xdr:to>
      <xdr:col>22</xdr:col>
      <xdr:colOff>419100</xdr:colOff>
      <xdr:row>35</xdr:row>
      <xdr:rowOff>66675</xdr:rowOff>
    </xdr:to>
    <xdr:sp macro="" textlink="">
      <xdr:nvSpPr>
        <xdr:cNvPr id="259" name="円/楕円 258"/>
        <xdr:cNvSpPr/>
      </xdr:nvSpPr>
      <xdr:spPr>
        <a:xfrm>
          <a:off x="1354455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38</xdr:row>
      <xdr:rowOff>133350</xdr:rowOff>
    </xdr:from>
    <xdr:ext cx="409575" cy="257175"/>
    <xdr:sp macro="" textlink="">
      <xdr:nvSpPr>
        <xdr:cNvPr id="260" name="n_1aveValue【認定こども園・幼稚園・保育所】&#10;有形固定資産減価償却率"/>
        <xdr:cNvSpPr txBox="1"/>
      </xdr:nvSpPr>
      <xdr:spPr>
        <a:xfrm>
          <a:off x="13382625" y="664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33</xdr:row>
      <xdr:rowOff>76200</xdr:rowOff>
    </xdr:from>
    <xdr:ext cx="409575" cy="257175"/>
    <xdr:sp macro="" textlink="">
      <xdr:nvSpPr>
        <xdr:cNvPr id="261" name="n_1mainValue【認定こども園・幼稚園・保育所】&#10;有形固定資産減価償却率"/>
        <xdr:cNvSpPr txBox="1"/>
      </xdr:nvSpPr>
      <xdr:spPr>
        <a:xfrm>
          <a:off x="13382625" y="5734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262" name="正方形/長方形 261"/>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63" name="正方形/長方形 262"/>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64" name="正方形/長方形 263"/>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65" name="正方形/長方形 264"/>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66" name="正方形/長方形 265"/>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67" name="正方形/長方形 266"/>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68" name="正方形/長方形 267"/>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270" name="テキスト ボックス 269"/>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273" name="テキスト ボックス 272"/>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275" name="テキスト ボックス 274"/>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277" name="テキスト ボックス 276"/>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279" name="テキスト ボックス 278"/>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281" name="テキスト ボックス 280"/>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283" name="テキスト ボックス 282"/>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32</xdr:row>
      <xdr:rowOff>142875</xdr:rowOff>
    </xdr:from>
    <xdr:to>
      <xdr:col>32</xdr:col>
      <xdr:colOff>190500</xdr:colOff>
      <xdr:row>40</xdr:row>
      <xdr:rowOff>114300</xdr:rowOff>
    </xdr:to>
    <xdr:cxnSp macro="">
      <xdr:nvCxnSpPr>
        <xdr:cNvPr id="285" name="直線コネクタ 284"/>
        <xdr:cNvCxnSpPr/>
      </xdr:nvCxnSpPr>
      <xdr:spPr>
        <a:xfrm flipV="1">
          <a:off x="19421475" y="56292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123825</xdr:rowOff>
    </xdr:from>
    <xdr:ext cx="466725" cy="257175"/>
    <xdr:sp macro="" textlink="">
      <xdr:nvSpPr>
        <xdr:cNvPr id="286" name="【認定こども園・幼稚園・保育所】&#10;一人当たり面積最小値テキスト"/>
        <xdr:cNvSpPr txBox="1"/>
      </xdr:nvSpPr>
      <xdr:spPr>
        <a:xfrm>
          <a:off x="19507200" y="6981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95250</xdr:colOff>
      <xdr:row>40</xdr:row>
      <xdr:rowOff>114300</xdr:rowOff>
    </xdr:from>
    <xdr:to>
      <xdr:col>32</xdr:col>
      <xdr:colOff>276225</xdr:colOff>
      <xdr:row>40</xdr:row>
      <xdr:rowOff>114300</xdr:rowOff>
    </xdr:to>
    <xdr:cxnSp macro="">
      <xdr:nvCxnSpPr>
        <xdr:cNvPr id="287" name="直線コネクタ 286"/>
        <xdr:cNvCxnSpPr/>
      </xdr:nvCxnSpPr>
      <xdr:spPr>
        <a:xfrm>
          <a:off x="19326225" y="697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95250</xdr:rowOff>
    </xdr:from>
    <xdr:ext cx="466725" cy="257175"/>
    <xdr:sp macro="" textlink="">
      <xdr:nvSpPr>
        <xdr:cNvPr id="288" name="【認定こども園・幼稚園・保育所】&#10;一人当たり面積最大値テキスト"/>
        <xdr:cNvSpPr txBox="1"/>
      </xdr:nvSpPr>
      <xdr:spPr>
        <a:xfrm>
          <a:off x="19507200" y="541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95250</xdr:colOff>
      <xdr:row>32</xdr:row>
      <xdr:rowOff>142875</xdr:rowOff>
    </xdr:from>
    <xdr:to>
      <xdr:col>32</xdr:col>
      <xdr:colOff>276225</xdr:colOff>
      <xdr:row>32</xdr:row>
      <xdr:rowOff>142875</xdr:rowOff>
    </xdr:to>
    <xdr:cxnSp macro="">
      <xdr:nvCxnSpPr>
        <xdr:cNvPr id="289" name="直線コネクタ 288"/>
        <xdr:cNvCxnSpPr/>
      </xdr:nvCxnSpPr>
      <xdr:spPr>
        <a:xfrm>
          <a:off x="19326225" y="5629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19050</xdr:rowOff>
    </xdr:from>
    <xdr:ext cx="466725" cy="257175"/>
    <xdr:sp macro="" textlink="">
      <xdr:nvSpPr>
        <xdr:cNvPr id="290" name="【認定こども園・幼稚園・保育所】&#10;一人当たり面積平均値テキスト"/>
        <xdr:cNvSpPr txBox="1"/>
      </xdr:nvSpPr>
      <xdr:spPr>
        <a:xfrm>
          <a:off x="1950720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133350</xdr:colOff>
      <xdr:row>36</xdr:row>
      <xdr:rowOff>47625</xdr:rowOff>
    </xdr:from>
    <xdr:to>
      <xdr:col>32</xdr:col>
      <xdr:colOff>238125</xdr:colOff>
      <xdr:row>36</xdr:row>
      <xdr:rowOff>142875</xdr:rowOff>
    </xdr:to>
    <xdr:sp macro="" textlink="">
      <xdr:nvSpPr>
        <xdr:cNvPr id="291" name="フローチャート : 判断 290"/>
        <xdr:cNvSpPr/>
      </xdr:nvSpPr>
      <xdr:spPr>
        <a:xfrm>
          <a:off x="19364325" y="621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36</xdr:row>
      <xdr:rowOff>152400</xdr:rowOff>
    </xdr:from>
    <xdr:to>
      <xdr:col>31</xdr:col>
      <xdr:colOff>85725</xdr:colOff>
      <xdr:row>37</xdr:row>
      <xdr:rowOff>85725</xdr:rowOff>
    </xdr:to>
    <xdr:sp macro="" textlink="">
      <xdr:nvSpPr>
        <xdr:cNvPr id="292" name="フローチャート : 判断 291"/>
        <xdr:cNvSpPr/>
      </xdr:nvSpPr>
      <xdr:spPr>
        <a:xfrm>
          <a:off x="18630900" y="632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293" name="テキスト ボックス 292"/>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294" name="テキスト ボックス 293"/>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295" name="テキスト ボックス 294"/>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296" name="テキスト ボックス 295"/>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297" name="テキスト ボックス 296"/>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36</xdr:row>
      <xdr:rowOff>104775</xdr:rowOff>
    </xdr:from>
    <xdr:to>
      <xdr:col>31</xdr:col>
      <xdr:colOff>85725</xdr:colOff>
      <xdr:row>37</xdr:row>
      <xdr:rowOff>38100</xdr:rowOff>
    </xdr:to>
    <xdr:sp macro="" textlink="">
      <xdr:nvSpPr>
        <xdr:cNvPr id="298" name="円/楕円 297"/>
        <xdr:cNvSpPr/>
      </xdr:nvSpPr>
      <xdr:spPr>
        <a:xfrm>
          <a:off x="18630900" y="62769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37</xdr:row>
      <xdr:rowOff>76200</xdr:rowOff>
    </xdr:from>
    <xdr:ext cx="466725" cy="257175"/>
    <xdr:sp macro="" textlink="">
      <xdr:nvSpPr>
        <xdr:cNvPr id="299" name="n_1aveValue【認定こども園・幼稚園・保育所】&#10;一人当たり面積"/>
        <xdr:cNvSpPr txBox="1"/>
      </xdr:nvSpPr>
      <xdr:spPr>
        <a:xfrm>
          <a:off x="185070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476250</xdr:colOff>
      <xdr:row>35</xdr:row>
      <xdr:rowOff>47625</xdr:rowOff>
    </xdr:from>
    <xdr:ext cx="466725" cy="257175"/>
    <xdr:sp macro="" textlink="">
      <xdr:nvSpPr>
        <xdr:cNvPr id="300" name="n_1mainValue【認定こども園・幼稚園・保育所】&#10;一人当たり面積"/>
        <xdr:cNvSpPr txBox="1"/>
      </xdr:nvSpPr>
      <xdr:spPr>
        <a:xfrm>
          <a:off x="185070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01" name="正方形/長方形 300"/>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02" name="正方形/長方形 301"/>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03" name="正方形/長方形 302"/>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04" name="正方形/長方形 303"/>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05" name="正方形/長方形 304"/>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06" name="正方形/長方形 305"/>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07" name="正方形/長方形 306"/>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08" name="正方形/長方形 307"/>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09" name="テキスト ボックス 308"/>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10" name="直線コネクタ 309"/>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11" name="テキスト ボックス 310"/>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600075</xdr:colOff>
      <xdr:row>64</xdr:row>
      <xdr:rowOff>133350</xdr:rowOff>
    </xdr:to>
    <xdr:cxnSp macro="">
      <xdr:nvCxnSpPr>
        <xdr:cNvPr id="312" name="直線コネクタ 311"/>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313" name="テキスト ボックス 312"/>
        <xdr:cNvSpPr txBox="1"/>
      </xdr:nvSpPr>
      <xdr:spPr>
        <a:xfrm>
          <a:off x="10582275"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314" name="直線コネクタ 313"/>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315" name="テキスト ボックス 314"/>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316" name="直線コネクタ 315"/>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317" name="テキスト ボックス 316"/>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318" name="直線コネクタ 317"/>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319" name="テキスト ボックス 318"/>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320" name="直線コネクタ 319"/>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321" name="テキスト ボックス 320"/>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322" name="直線コネクタ 321"/>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323" name="テキスト ボックス 322"/>
        <xdr:cNvSpPr txBox="1"/>
      </xdr:nvSpPr>
      <xdr:spPr>
        <a:xfrm>
          <a:off x="10582275"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24" name="直線コネクタ 323"/>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25" name="テキスト ボックス 324"/>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26"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85725</xdr:rowOff>
    </xdr:from>
    <xdr:to>
      <xdr:col>23</xdr:col>
      <xdr:colOff>514350</xdr:colOff>
      <xdr:row>64</xdr:row>
      <xdr:rowOff>0</xdr:rowOff>
    </xdr:to>
    <xdr:cxnSp macro="">
      <xdr:nvCxnSpPr>
        <xdr:cNvPr id="327" name="直線コネクタ 326"/>
        <xdr:cNvCxnSpPr/>
      </xdr:nvCxnSpPr>
      <xdr:spPr>
        <a:xfrm flipV="1">
          <a:off x="14344650" y="95154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0</xdr:rowOff>
    </xdr:from>
    <xdr:ext cx="400050" cy="257175"/>
    <xdr:sp macro="" textlink="">
      <xdr:nvSpPr>
        <xdr:cNvPr id="328" name="【学校施設】&#10;有形固定資産減価償却率最小値テキスト"/>
        <xdr:cNvSpPr txBox="1"/>
      </xdr:nvSpPr>
      <xdr:spPr>
        <a:xfrm>
          <a:off x="14430375" y="10972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600075</xdr:colOff>
      <xdr:row>64</xdr:row>
      <xdr:rowOff>0</xdr:rowOff>
    </xdr:to>
    <xdr:cxnSp macro="">
      <xdr:nvCxnSpPr>
        <xdr:cNvPr id="329" name="直線コネクタ 328"/>
        <xdr:cNvCxnSpPr/>
      </xdr:nvCxnSpPr>
      <xdr:spPr>
        <a:xfrm>
          <a:off x="14258925" y="10972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38100</xdr:rowOff>
    </xdr:from>
    <xdr:ext cx="400050" cy="257175"/>
    <xdr:sp macro="" textlink="">
      <xdr:nvSpPr>
        <xdr:cNvPr id="330" name="【学校施設】&#10;有形固定資産減価償却率最大値テキスト"/>
        <xdr:cNvSpPr txBox="1"/>
      </xdr:nvSpPr>
      <xdr:spPr>
        <a:xfrm>
          <a:off x="14430375" y="9296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85725</xdr:rowOff>
    </xdr:from>
    <xdr:to>
      <xdr:col>23</xdr:col>
      <xdr:colOff>600075</xdr:colOff>
      <xdr:row>55</xdr:row>
      <xdr:rowOff>85725</xdr:rowOff>
    </xdr:to>
    <xdr:cxnSp macro="">
      <xdr:nvCxnSpPr>
        <xdr:cNvPr id="331" name="直線コネクタ 330"/>
        <xdr:cNvCxnSpPr/>
      </xdr:nvCxnSpPr>
      <xdr:spPr>
        <a:xfrm>
          <a:off x="14258925" y="951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47625</xdr:rowOff>
    </xdr:from>
    <xdr:ext cx="400050" cy="257175"/>
    <xdr:sp macro="" textlink="">
      <xdr:nvSpPr>
        <xdr:cNvPr id="332" name="【学校施設】&#10;有形固定資産減価償却率平均値テキスト"/>
        <xdr:cNvSpPr txBox="1"/>
      </xdr:nvSpPr>
      <xdr:spPr>
        <a:xfrm>
          <a:off x="14430375" y="1016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76200</xdr:rowOff>
    </xdr:from>
    <xdr:to>
      <xdr:col>23</xdr:col>
      <xdr:colOff>571500</xdr:colOff>
      <xdr:row>60</xdr:row>
      <xdr:rowOff>0</xdr:rowOff>
    </xdr:to>
    <xdr:sp macro="" textlink="">
      <xdr:nvSpPr>
        <xdr:cNvPr id="333" name="フローチャート : 判断 332"/>
        <xdr:cNvSpPr/>
      </xdr:nvSpPr>
      <xdr:spPr>
        <a:xfrm>
          <a:off x="14297025" y="1019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104775</xdr:rowOff>
    </xdr:from>
    <xdr:to>
      <xdr:col>22</xdr:col>
      <xdr:colOff>419100</xdr:colOff>
      <xdr:row>60</xdr:row>
      <xdr:rowOff>38100</xdr:rowOff>
    </xdr:to>
    <xdr:sp macro="" textlink="">
      <xdr:nvSpPr>
        <xdr:cNvPr id="334" name="フローチャート : 判断 333"/>
        <xdr:cNvSpPr/>
      </xdr:nvSpPr>
      <xdr:spPr>
        <a:xfrm>
          <a:off x="13544550" y="1022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35" name="テキスト ボックス 334"/>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36" name="テキスト ボックス 335"/>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37" name="テキスト ボックス 336"/>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38" name="テキスト ボックス 337"/>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39" name="テキスト ボックス 338"/>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104775</xdr:rowOff>
    </xdr:from>
    <xdr:to>
      <xdr:col>22</xdr:col>
      <xdr:colOff>419100</xdr:colOff>
      <xdr:row>56</xdr:row>
      <xdr:rowOff>38100</xdr:rowOff>
    </xdr:to>
    <xdr:sp macro="" textlink="">
      <xdr:nvSpPr>
        <xdr:cNvPr id="340" name="円/楕円 339"/>
        <xdr:cNvSpPr/>
      </xdr:nvSpPr>
      <xdr:spPr>
        <a:xfrm>
          <a:off x="1354455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28575</xdr:rowOff>
    </xdr:from>
    <xdr:ext cx="409575" cy="257175"/>
    <xdr:sp macro="" textlink="">
      <xdr:nvSpPr>
        <xdr:cNvPr id="341" name="n_1aveValue【学校施設】&#10;有形固定資産減価償却率"/>
        <xdr:cNvSpPr txBox="1"/>
      </xdr:nvSpPr>
      <xdr:spPr>
        <a:xfrm>
          <a:off x="13382625" y="10315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152400</xdr:colOff>
      <xdr:row>54</xdr:row>
      <xdr:rowOff>47625</xdr:rowOff>
    </xdr:from>
    <xdr:ext cx="409575" cy="257175"/>
    <xdr:sp macro="" textlink="">
      <xdr:nvSpPr>
        <xdr:cNvPr id="342" name="n_1mainValue【学校施設】&#10;有形固定資産減価償却率"/>
        <xdr:cNvSpPr txBox="1"/>
      </xdr:nvSpPr>
      <xdr:spPr>
        <a:xfrm>
          <a:off x="1338262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43" name="正方形/長方形 342"/>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44" name="正方形/長方形 343"/>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45" name="正方形/長方形 344"/>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46" name="正方形/長方形 345"/>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47" name="正方形/長方形 346"/>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48" name="正方形/長方形 347"/>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49" name="正方形/長方形 348"/>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51" name="テキスト ボックス 350"/>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353" name="テキスト ボックス 352"/>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354" name="直線コネクタ 353"/>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355" name="テキスト ボックス 354"/>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356" name="直線コネクタ 355"/>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357" name="テキスト ボックス 356"/>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358" name="直線コネクタ 357"/>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359" name="テキスト ボックス 358"/>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360" name="直線コネクタ 359"/>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361" name="テキスト ボックス 360"/>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362" name="直線コネクタ 361"/>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363" name="テキスト ボックス 362"/>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364" name="直線コネクタ 363"/>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365" name="テキスト ボックス 364"/>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367" name="テキスト ボックス 366"/>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38100</xdr:rowOff>
    </xdr:from>
    <xdr:to>
      <xdr:col>32</xdr:col>
      <xdr:colOff>190500</xdr:colOff>
      <xdr:row>64</xdr:row>
      <xdr:rowOff>95250</xdr:rowOff>
    </xdr:to>
    <xdr:cxnSp macro="">
      <xdr:nvCxnSpPr>
        <xdr:cNvPr id="369" name="直線コネクタ 368"/>
        <xdr:cNvCxnSpPr/>
      </xdr:nvCxnSpPr>
      <xdr:spPr>
        <a:xfrm flipV="1">
          <a:off x="19421475" y="946785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95250</xdr:rowOff>
    </xdr:from>
    <xdr:ext cx="466725" cy="257175"/>
    <xdr:sp macro="" textlink="">
      <xdr:nvSpPr>
        <xdr:cNvPr id="370" name="【学校施設】&#10;一人当たり面積最小値テキスト"/>
        <xdr:cNvSpPr txBox="1"/>
      </xdr:nvSpPr>
      <xdr:spPr>
        <a:xfrm>
          <a:off x="19507200"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95250</xdr:colOff>
      <xdr:row>64</xdr:row>
      <xdr:rowOff>95250</xdr:rowOff>
    </xdr:from>
    <xdr:to>
      <xdr:col>32</xdr:col>
      <xdr:colOff>276225</xdr:colOff>
      <xdr:row>64</xdr:row>
      <xdr:rowOff>95250</xdr:rowOff>
    </xdr:to>
    <xdr:cxnSp macro="">
      <xdr:nvCxnSpPr>
        <xdr:cNvPr id="371" name="直線コネクタ 370"/>
        <xdr:cNvCxnSpPr/>
      </xdr:nvCxnSpPr>
      <xdr:spPr>
        <a:xfrm>
          <a:off x="19326225" y="11068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152400</xdr:rowOff>
    </xdr:from>
    <xdr:ext cx="466725" cy="257175"/>
    <xdr:sp macro="" textlink="">
      <xdr:nvSpPr>
        <xdr:cNvPr id="372" name="【学校施設】&#10;一人当たり面積最大値テキスト"/>
        <xdr:cNvSpPr txBox="1"/>
      </xdr:nvSpPr>
      <xdr:spPr>
        <a:xfrm>
          <a:off x="19507200" y="923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95250</xdr:colOff>
      <xdr:row>55</xdr:row>
      <xdr:rowOff>38100</xdr:rowOff>
    </xdr:from>
    <xdr:to>
      <xdr:col>32</xdr:col>
      <xdr:colOff>276225</xdr:colOff>
      <xdr:row>55</xdr:row>
      <xdr:rowOff>38100</xdr:rowOff>
    </xdr:to>
    <xdr:cxnSp macro="">
      <xdr:nvCxnSpPr>
        <xdr:cNvPr id="373" name="直線コネクタ 372"/>
        <xdr:cNvCxnSpPr/>
      </xdr:nvCxnSpPr>
      <xdr:spPr>
        <a:xfrm>
          <a:off x="19326225" y="946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123825</xdr:rowOff>
    </xdr:from>
    <xdr:ext cx="466725" cy="257175"/>
    <xdr:sp macro="" textlink="">
      <xdr:nvSpPr>
        <xdr:cNvPr id="374" name="【学校施設】&#10;一人当たり面積平均値テキスト"/>
        <xdr:cNvSpPr txBox="1"/>
      </xdr:nvSpPr>
      <xdr:spPr>
        <a:xfrm>
          <a:off x="19507200" y="1041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142875</xdr:rowOff>
    </xdr:from>
    <xdr:to>
      <xdr:col>32</xdr:col>
      <xdr:colOff>238125</xdr:colOff>
      <xdr:row>61</xdr:row>
      <xdr:rowOff>76200</xdr:rowOff>
    </xdr:to>
    <xdr:sp macro="" textlink="">
      <xdr:nvSpPr>
        <xdr:cNvPr id="375" name="フローチャート : 判断 374"/>
        <xdr:cNvSpPr/>
      </xdr:nvSpPr>
      <xdr:spPr>
        <a:xfrm>
          <a:off x="19364325" y="1042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376" name="フローチャート : 判断 375"/>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377" name="テキスト ボックス 37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78" name="テキスト ボックス 37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79" name="テキスト ボックス 37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80" name="テキスト ボックス 37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81" name="テキスト ボックス 38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62</xdr:row>
      <xdr:rowOff>142875</xdr:rowOff>
    </xdr:from>
    <xdr:to>
      <xdr:col>31</xdr:col>
      <xdr:colOff>85725</xdr:colOff>
      <xdr:row>63</xdr:row>
      <xdr:rowOff>76200</xdr:rowOff>
    </xdr:to>
    <xdr:sp macro="" textlink="">
      <xdr:nvSpPr>
        <xdr:cNvPr id="382" name="円/楕円 381"/>
        <xdr:cNvSpPr/>
      </xdr:nvSpPr>
      <xdr:spPr>
        <a:xfrm>
          <a:off x="18630900" y="10772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59</xdr:row>
      <xdr:rowOff>142875</xdr:rowOff>
    </xdr:from>
    <xdr:ext cx="466725" cy="257175"/>
    <xdr:sp macro="" textlink="">
      <xdr:nvSpPr>
        <xdr:cNvPr id="383" name="n_1aveValue【学校施設】&#10;一人当たり面積"/>
        <xdr:cNvSpPr txBox="1"/>
      </xdr:nvSpPr>
      <xdr:spPr>
        <a:xfrm>
          <a:off x="18507075" y="1025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476250</xdr:colOff>
      <xdr:row>63</xdr:row>
      <xdr:rowOff>66675</xdr:rowOff>
    </xdr:from>
    <xdr:ext cx="466725" cy="257175"/>
    <xdr:sp macro="" textlink="">
      <xdr:nvSpPr>
        <xdr:cNvPr id="384" name="n_1mainValue【学校施設】&#10;一人当たり面積"/>
        <xdr:cNvSpPr txBox="1"/>
      </xdr:nvSpPr>
      <xdr:spPr>
        <a:xfrm>
          <a:off x="18507075" y="1086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85" name="正方形/長方形 384"/>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86" name="正方形/長方形 385"/>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87" name="正方形/長方形 386"/>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88" name="正方形/長方形 387"/>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89" name="正方形/長方形 388"/>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90" name="正方形/長方形 389"/>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91" name="正方形/長方形 390"/>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92" name="正方形/長方形 391"/>
        <xdr:cNvSpPr/>
      </xdr:nvSpPr>
      <xdr:spPr>
        <a:xfrm>
          <a:off x="10906125"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104775</xdr:rowOff>
    </xdr:to>
    <xdr:sp macro="" textlink="">
      <xdr:nvSpPr>
        <xdr:cNvPr id="393" name="正方形/長方形 392"/>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394" name="正方形/長方形 393"/>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395" name="正方形/長方形 394"/>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396" name="正方形/長方形 395"/>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397" name="正方形/長方形 396"/>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398" name="正方形/長方形 397"/>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399" name="正方形/長方形 398"/>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605915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91</xdr:row>
      <xdr:rowOff>19050</xdr:rowOff>
    </xdr:from>
    <xdr:to>
      <xdr:col>24</xdr:col>
      <xdr:colOff>600075</xdr:colOff>
      <xdr:row>94</xdr:row>
      <xdr:rowOff>142875</xdr:rowOff>
    </xdr:to>
    <xdr:sp macro="" textlink="">
      <xdr:nvSpPr>
        <xdr:cNvPr id="401" name="正方形/長方形 400"/>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02" name="正方形/長方形 401"/>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03" name="正方形/長方形 402"/>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404" name="正方形/長方形 403"/>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405" name="正方形/長方形 404"/>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06" name="正方形/長方形 405"/>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07" name="正方形/長方形 406"/>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08" name="正方形/長方形 407"/>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09" name="テキスト ボックス 408"/>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10" name="直線コネクタ 409"/>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411" name="テキスト ボックス 410"/>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412" name="直線コネクタ 411"/>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413" name="テキスト ボックス 412"/>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414" name="直線コネクタ 413"/>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415" name="テキスト ボックス 414"/>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416" name="直線コネクタ 415"/>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417" name="テキスト ボックス 416"/>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418" name="直線コネクタ 417"/>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104775</xdr:rowOff>
    </xdr:from>
    <xdr:ext cx="466725" cy="257175"/>
    <xdr:sp macro="" textlink="">
      <xdr:nvSpPr>
        <xdr:cNvPr id="419" name="テキスト ボックス 418"/>
        <xdr:cNvSpPr txBox="1"/>
      </xdr:nvSpPr>
      <xdr:spPr>
        <a:xfrm>
          <a:off x="1052512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20" name="直線コネクタ 419"/>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21" name="テキスト ボックス 420"/>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22"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76200</xdr:rowOff>
    </xdr:from>
    <xdr:to>
      <xdr:col>23</xdr:col>
      <xdr:colOff>514350</xdr:colOff>
      <xdr:row>107</xdr:row>
      <xdr:rowOff>142875</xdr:rowOff>
    </xdr:to>
    <xdr:cxnSp macro="">
      <xdr:nvCxnSpPr>
        <xdr:cNvPr id="423" name="直線コネクタ 422"/>
        <xdr:cNvCxnSpPr/>
      </xdr:nvCxnSpPr>
      <xdr:spPr>
        <a:xfrm flipV="1">
          <a:off x="14344650" y="1722120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152400</xdr:rowOff>
    </xdr:from>
    <xdr:ext cx="400050" cy="257175"/>
    <xdr:sp macro="" textlink="">
      <xdr:nvSpPr>
        <xdr:cNvPr id="424" name="【公民館】&#10;有形固定資産減価償却率最小値テキスト"/>
        <xdr:cNvSpPr txBox="1"/>
      </xdr:nvSpPr>
      <xdr:spPr>
        <a:xfrm>
          <a:off x="14430375" y="18497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142875</xdr:rowOff>
    </xdr:from>
    <xdr:to>
      <xdr:col>23</xdr:col>
      <xdr:colOff>600075</xdr:colOff>
      <xdr:row>107</xdr:row>
      <xdr:rowOff>142875</xdr:rowOff>
    </xdr:to>
    <xdr:cxnSp macro="">
      <xdr:nvCxnSpPr>
        <xdr:cNvPr id="425" name="直線コネクタ 424"/>
        <xdr:cNvCxnSpPr/>
      </xdr:nvCxnSpPr>
      <xdr:spPr>
        <a:xfrm>
          <a:off x="14258925" y="1848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19050</xdr:rowOff>
    </xdr:from>
    <xdr:ext cx="457200" cy="257175"/>
    <xdr:sp macro="" textlink="">
      <xdr:nvSpPr>
        <xdr:cNvPr id="426" name="【公民館】&#10;有形固定資産減価償却率最大値テキスト"/>
        <xdr:cNvSpPr txBox="1"/>
      </xdr:nvSpPr>
      <xdr:spPr>
        <a:xfrm>
          <a:off x="14430375" y="169926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600075</xdr:colOff>
      <xdr:row>100</xdr:row>
      <xdr:rowOff>76200</xdr:rowOff>
    </xdr:to>
    <xdr:cxnSp macro="">
      <xdr:nvCxnSpPr>
        <xdr:cNvPr id="427" name="直線コネクタ 426"/>
        <xdr:cNvCxnSpPr/>
      </xdr:nvCxnSpPr>
      <xdr:spPr>
        <a:xfrm>
          <a:off x="14258925" y="1722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105</xdr:row>
      <xdr:rowOff>57150</xdr:rowOff>
    </xdr:from>
    <xdr:ext cx="400050" cy="257175"/>
    <xdr:sp macro="" textlink="">
      <xdr:nvSpPr>
        <xdr:cNvPr id="428" name="【公民館】&#10;有形固定資産減価償却率平均値テキスト"/>
        <xdr:cNvSpPr txBox="1"/>
      </xdr:nvSpPr>
      <xdr:spPr>
        <a:xfrm>
          <a:off x="14430375" y="18059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76200</xdr:rowOff>
    </xdr:from>
    <xdr:to>
      <xdr:col>23</xdr:col>
      <xdr:colOff>571500</xdr:colOff>
      <xdr:row>106</xdr:row>
      <xdr:rowOff>9525</xdr:rowOff>
    </xdr:to>
    <xdr:sp macro="" textlink="">
      <xdr:nvSpPr>
        <xdr:cNvPr id="429" name="フローチャート : 判断 428"/>
        <xdr:cNvSpPr/>
      </xdr:nvSpPr>
      <xdr:spPr>
        <a:xfrm>
          <a:off x="14297025" y="1807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19050</xdr:rowOff>
    </xdr:from>
    <xdr:to>
      <xdr:col>22</xdr:col>
      <xdr:colOff>419100</xdr:colOff>
      <xdr:row>105</xdr:row>
      <xdr:rowOff>123825</xdr:rowOff>
    </xdr:to>
    <xdr:sp macro="" textlink="">
      <xdr:nvSpPr>
        <xdr:cNvPr id="430" name="フローチャート : 判断 429"/>
        <xdr:cNvSpPr/>
      </xdr:nvSpPr>
      <xdr:spPr>
        <a:xfrm>
          <a:off x="13544550" y="1802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431" name="テキスト ボックス 430"/>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32" name="テキスト ボックス 431"/>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33" name="テキスト ボックス 432"/>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34" name="テキスト ボックス 433"/>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35" name="テキスト ボックス 434"/>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171450</xdr:rowOff>
    </xdr:from>
    <xdr:to>
      <xdr:col>22</xdr:col>
      <xdr:colOff>419100</xdr:colOff>
      <xdr:row>103</xdr:row>
      <xdr:rowOff>95250</xdr:rowOff>
    </xdr:to>
    <xdr:sp macro="" textlink="">
      <xdr:nvSpPr>
        <xdr:cNvPr id="436" name="円/楕円 435"/>
        <xdr:cNvSpPr/>
      </xdr:nvSpPr>
      <xdr:spPr>
        <a:xfrm>
          <a:off x="13544550" y="1765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114300</xdr:rowOff>
    </xdr:from>
    <xdr:ext cx="409575" cy="257175"/>
    <xdr:sp macro="" textlink="">
      <xdr:nvSpPr>
        <xdr:cNvPr id="437" name="n_1aveValue【公民館】&#10;有形固定資産減価償却率"/>
        <xdr:cNvSpPr txBox="1"/>
      </xdr:nvSpPr>
      <xdr:spPr>
        <a:xfrm>
          <a:off x="13382625" y="1811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152400</xdr:colOff>
      <xdr:row>101</xdr:row>
      <xdr:rowOff>114300</xdr:rowOff>
    </xdr:from>
    <xdr:ext cx="409575" cy="257175"/>
    <xdr:sp macro="" textlink="">
      <xdr:nvSpPr>
        <xdr:cNvPr id="438" name="n_1mainValue【公民館】&#10;有形固定資産減価償却率"/>
        <xdr:cNvSpPr txBox="1"/>
      </xdr:nvSpPr>
      <xdr:spPr>
        <a:xfrm>
          <a:off x="13382625" y="17430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439" name="正方形/長方形 438"/>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440" name="正方形/長方形 439"/>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441" name="正方形/長方形 440"/>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442" name="正方形/長方形 441"/>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443" name="正方形/長方形 442"/>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444" name="正方形/長方形 443"/>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445" name="正方形/長方形 444"/>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447" name="テキスト ボックス 446"/>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38100</xdr:rowOff>
    </xdr:from>
    <xdr:to>
      <xdr:col>33</xdr:col>
      <xdr:colOff>314325</xdr:colOff>
      <xdr:row>109</xdr:row>
      <xdr:rowOff>38100</xdr:rowOff>
    </xdr:to>
    <xdr:cxnSp macro="">
      <xdr:nvCxnSpPr>
        <xdr:cNvPr id="449" name="直線コネクタ 448"/>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450" name="テキスト ボックス 449"/>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451" name="直線コネクタ 450"/>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452" name="テキスト ボックス 451"/>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453" name="直線コネクタ 452"/>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454" name="テキスト ボックス 453"/>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455" name="直線コネクタ 454"/>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456" name="テキスト ボックス 455"/>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457" name="直線コネクタ 456"/>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458" name="テキスト ボックス 457"/>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459" name="直線コネクタ 458"/>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460" name="テキスト ボックス 459"/>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462" name="テキスト ボックス 46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66675</xdr:rowOff>
    </xdr:from>
    <xdr:to>
      <xdr:col>32</xdr:col>
      <xdr:colOff>190500</xdr:colOff>
      <xdr:row>109</xdr:row>
      <xdr:rowOff>9525</xdr:rowOff>
    </xdr:to>
    <xdr:cxnSp macro="">
      <xdr:nvCxnSpPr>
        <xdr:cNvPr id="464" name="直線コネクタ 463"/>
        <xdr:cNvCxnSpPr/>
      </xdr:nvCxnSpPr>
      <xdr:spPr>
        <a:xfrm flipV="1">
          <a:off x="19421475" y="172116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465" name="【公民館】&#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466" name="直線コネクタ 465"/>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9525</xdr:rowOff>
    </xdr:from>
    <xdr:ext cx="466725" cy="257175"/>
    <xdr:sp macro="" textlink="">
      <xdr:nvSpPr>
        <xdr:cNvPr id="467" name="【公民館】&#10;一人当たり面積最大値テキスト"/>
        <xdr:cNvSpPr txBox="1"/>
      </xdr:nvSpPr>
      <xdr:spPr>
        <a:xfrm>
          <a:off x="19507200"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95250</xdr:colOff>
      <xdr:row>100</xdr:row>
      <xdr:rowOff>66675</xdr:rowOff>
    </xdr:from>
    <xdr:to>
      <xdr:col>32</xdr:col>
      <xdr:colOff>276225</xdr:colOff>
      <xdr:row>100</xdr:row>
      <xdr:rowOff>66675</xdr:rowOff>
    </xdr:to>
    <xdr:cxnSp macro="">
      <xdr:nvCxnSpPr>
        <xdr:cNvPr id="468" name="直線コネクタ 467"/>
        <xdr:cNvCxnSpPr/>
      </xdr:nvCxnSpPr>
      <xdr:spPr>
        <a:xfrm>
          <a:off x="19326225" y="1721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9525</xdr:rowOff>
    </xdr:from>
    <xdr:ext cx="466725" cy="257175"/>
    <xdr:sp macro="" textlink="">
      <xdr:nvSpPr>
        <xdr:cNvPr id="469" name="【公民館】&#10;一人当たり面積平均値テキスト"/>
        <xdr:cNvSpPr txBox="1"/>
      </xdr:nvSpPr>
      <xdr:spPr>
        <a:xfrm>
          <a:off x="19507200" y="1801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28575</xdr:rowOff>
    </xdr:from>
    <xdr:to>
      <xdr:col>32</xdr:col>
      <xdr:colOff>238125</xdr:colOff>
      <xdr:row>105</xdr:row>
      <xdr:rowOff>133350</xdr:rowOff>
    </xdr:to>
    <xdr:sp macro="" textlink="">
      <xdr:nvSpPr>
        <xdr:cNvPr id="470" name="フローチャート : 判断 469"/>
        <xdr:cNvSpPr/>
      </xdr:nvSpPr>
      <xdr:spPr>
        <a:xfrm>
          <a:off x="19364325"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57150</xdr:rowOff>
    </xdr:from>
    <xdr:to>
      <xdr:col>31</xdr:col>
      <xdr:colOff>85725</xdr:colOff>
      <xdr:row>106</xdr:row>
      <xdr:rowOff>152400</xdr:rowOff>
    </xdr:to>
    <xdr:sp macro="" textlink="">
      <xdr:nvSpPr>
        <xdr:cNvPr id="471" name="フローチャート : 判断 470"/>
        <xdr:cNvSpPr/>
      </xdr:nvSpPr>
      <xdr:spPr>
        <a:xfrm>
          <a:off x="18630900" y="18230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472" name="テキスト ボックス 47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473" name="テキスト ボックス 47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474" name="テキスト ボックス 47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475" name="テキスト ボックス 47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476" name="テキスト ボックス 47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66675</xdr:rowOff>
    </xdr:from>
    <xdr:to>
      <xdr:col>31</xdr:col>
      <xdr:colOff>85725</xdr:colOff>
      <xdr:row>106</xdr:row>
      <xdr:rowOff>161925</xdr:rowOff>
    </xdr:to>
    <xdr:sp macro="" textlink="">
      <xdr:nvSpPr>
        <xdr:cNvPr id="477" name="円/楕円 476"/>
        <xdr:cNvSpPr/>
      </xdr:nvSpPr>
      <xdr:spPr>
        <a:xfrm>
          <a:off x="18630900" y="18240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0</xdr:rowOff>
    </xdr:from>
    <xdr:ext cx="466725" cy="257175"/>
    <xdr:sp macro="" textlink="">
      <xdr:nvSpPr>
        <xdr:cNvPr id="478" name="n_1aveValue【公民館】&#10;一人当たり面積"/>
        <xdr:cNvSpPr txBox="1"/>
      </xdr:nvSpPr>
      <xdr:spPr>
        <a:xfrm>
          <a:off x="18507075" y="1800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152400</xdr:rowOff>
    </xdr:from>
    <xdr:ext cx="466725" cy="257175"/>
    <xdr:sp macro="" textlink="">
      <xdr:nvSpPr>
        <xdr:cNvPr id="479" name="n_1mainValue【公民館】&#10;一人当たり面積"/>
        <xdr:cNvSpPr txBox="1"/>
      </xdr:nvSpPr>
      <xdr:spPr>
        <a:xfrm>
          <a:off x="18507075" y="18326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481" name="正方形/長方形 480"/>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482" name="テキスト ボックス 481"/>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類似団体と比較して特に有形固定資産減価償却率が高くなっている施設は、道路、学校施設、幼稚園、公民館である。学校施設のうち小学校については、有形固定資産減価償却率が</a:t>
          </a:r>
          <a:r>
            <a:rPr kumimoji="1" lang="en-US" altLang="ja-JP" sz="1300">
              <a:latin typeface="ＭＳ Ｐゴシック"/>
            </a:rPr>
            <a:t>78%</a:t>
          </a:r>
          <a:r>
            <a:rPr kumimoji="1" lang="ja-JP" altLang="en-US" sz="1300">
              <a:latin typeface="ＭＳ Ｐゴシック"/>
            </a:rPr>
            <a:t>と高くなっている。また、幼稚園についても有形固定資産減価償却率が</a:t>
          </a:r>
          <a:r>
            <a:rPr kumimoji="1" lang="en-US" altLang="ja-JP" sz="1300">
              <a:latin typeface="ＭＳ Ｐゴシック"/>
            </a:rPr>
            <a:t>84.4%</a:t>
          </a:r>
          <a:r>
            <a:rPr kumimoji="1" lang="ja-JP" altLang="en-US" sz="1300">
              <a:latin typeface="ＭＳ Ｐゴシック"/>
            </a:rPr>
            <a:t>と高くなっている。要因としては、両施設とも改修は適宜行ってきているものの財政状況により老朽化状況に応じた計画的な改修が実施できていないことが大きな要因であると考えている。老朽化が進む教育施設について、委員会を設置し今後のあり方を検討していくところであ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0</xdr:rowOff>
    </xdr:from>
    <xdr:to>
      <xdr:col>6</xdr:col>
      <xdr:colOff>514350</xdr:colOff>
      <xdr:row>41</xdr:row>
      <xdr:rowOff>85725</xdr:rowOff>
    </xdr:to>
    <xdr:cxnSp macro="">
      <xdr:nvCxnSpPr>
        <xdr:cNvPr id="58" name="直線コネクタ 57"/>
        <xdr:cNvCxnSpPr/>
      </xdr:nvCxnSpPr>
      <xdr:spPr>
        <a:xfrm flipV="1">
          <a:off x="4124325" y="56578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9" name="【図書館】&#10;有形固定資産減価償却率最小値テキスト"/>
        <xdr:cNvSpPr txBox="1"/>
      </xdr:nvSpPr>
      <xdr:spPr>
        <a:xfrm>
          <a:off x="421005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60" name="直線コネクタ 59"/>
        <xdr:cNvCxnSpPr/>
      </xdr:nvCxnSpPr>
      <xdr:spPr>
        <a:xfrm>
          <a:off x="402907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123825</xdr:rowOff>
    </xdr:from>
    <xdr:ext cx="466725" cy="257175"/>
    <xdr:sp macro="" textlink="">
      <xdr:nvSpPr>
        <xdr:cNvPr id="61" name="【図書館】&#10;有形固定資産減価償却率最大値テキスト"/>
        <xdr:cNvSpPr txBox="1"/>
      </xdr:nvSpPr>
      <xdr:spPr>
        <a:xfrm>
          <a:off x="4210050" y="543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419100</xdr:colOff>
      <xdr:row>33</xdr:row>
      <xdr:rowOff>0</xdr:rowOff>
    </xdr:from>
    <xdr:to>
      <xdr:col>6</xdr:col>
      <xdr:colOff>600075</xdr:colOff>
      <xdr:row>33</xdr:row>
      <xdr:rowOff>0</xdr:rowOff>
    </xdr:to>
    <xdr:cxnSp macro="">
      <xdr:nvCxnSpPr>
        <xdr:cNvPr id="62" name="直線コネクタ 61"/>
        <xdr:cNvCxnSpPr/>
      </xdr:nvCxnSpPr>
      <xdr:spPr>
        <a:xfrm>
          <a:off x="4029075" y="565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19050</xdr:rowOff>
    </xdr:from>
    <xdr:ext cx="409575" cy="257175"/>
    <xdr:sp macro="" textlink="">
      <xdr:nvSpPr>
        <xdr:cNvPr id="63" name="【図書館】&#10;有形固定資産減価償却率平均値テキスト"/>
        <xdr:cNvSpPr txBox="1"/>
      </xdr:nvSpPr>
      <xdr:spPr>
        <a:xfrm>
          <a:off x="4210050" y="670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38100</xdr:rowOff>
    </xdr:from>
    <xdr:to>
      <xdr:col>6</xdr:col>
      <xdr:colOff>561975</xdr:colOff>
      <xdr:row>39</xdr:row>
      <xdr:rowOff>142875</xdr:rowOff>
    </xdr:to>
    <xdr:sp macro="" textlink="">
      <xdr:nvSpPr>
        <xdr:cNvPr id="64" name="フローチャート : 判断 63"/>
        <xdr:cNvSpPr/>
      </xdr:nvSpPr>
      <xdr:spPr>
        <a:xfrm>
          <a:off x="4067175" y="672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39</xdr:row>
      <xdr:rowOff>0</xdr:rowOff>
    </xdr:from>
    <xdr:to>
      <xdr:col>5</xdr:col>
      <xdr:colOff>409575</xdr:colOff>
      <xdr:row>39</xdr:row>
      <xdr:rowOff>104775</xdr:rowOff>
    </xdr:to>
    <xdr:sp macro="" textlink="">
      <xdr:nvSpPr>
        <xdr:cNvPr id="65" name="フローチャート : 判断 64"/>
        <xdr:cNvSpPr/>
      </xdr:nvSpPr>
      <xdr:spPr>
        <a:xfrm>
          <a:off x="331470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37</xdr:row>
      <xdr:rowOff>123825</xdr:rowOff>
    </xdr:from>
    <xdr:ext cx="409575" cy="257175"/>
    <xdr:sp macro="" textlink="">
      <xdr:nvSpPr>
        <xdr:cNvPr id="66" name="n_1aveValue【図書館】&#10;有形固定資産減価償却率"/>
        <xdr:cNvSpPr txBox="1"/>
      </xdr:nvSpPr>
      <xdr:spPr>
        <a:xfrm>
          <a:off x="3152775" y="646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7" name="テキスト ボックス 66"/>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8" name="テキスト ボックス 67"/>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9" name="テキスト ボックス 68"/>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70" name="テキスト ボックス 69"/>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1" name="テキスト ボックス 70"/>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38100</xdr:rowOff>
    </xdr:from>
    <xdr:to>
      <xdr:col>5</xdr:col>
      <xdr:colOff>409575</xdr:colOff>
      <xdr:row>39</xdr:row>
      <xdr:rowOff>133350</xdr:rowOff>
    </xdr:to>
    <xdr:sp macro="" textlink="">
      <xdr:nvSpPr>
        <xdr:cNvPr id="72" name="円/楕円 71"/>
        <xdr:cNvSpPr/>
      </xdr:nvSpPr>
      <xdr:spPr>
        <a:xfrm>
          <a:off x="3314700"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123825</xdr:rowOff>
    </xdr:from>
    <xdr:ext cx="409575" cy="257175"/>
    <xdr:sp macro="" textlink="">
      <xdr:nvSpPr>
        <xdr:cNvPr id="73" name="n_1mainValue【図書館】&#10;有形固定資産減価償却率"/>
        <xdr:cNvSpPr txBox="1"/>
      </xdr:nvSpPr>
      <xdr:spPr>
        <a:xfrm>
          <a:off x="315277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4" name="正方形/長方形 73"/>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5" name="正方形/長方形 74"/>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6" name="正方形/長方形 75"/>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7" name="正方形/長方形 76"/>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8" name="正方形/長方形 77"/>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9" name="正方形/長方形 78"/>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0" name="正方形/長方形 79"/>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1" name="正方形/長方形 80"/>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2" name="テキスト ボックス 81"/>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3" name="直線コネクタ 82"/>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41</xdr:row>
      <xdr:rowOff>133350</xdr:rowOff>
    </xdr:from>
    <xdr:to>
      <xdr:col>16</xdr:col>
      <xdr:colOff>304800</xdr:colOff>
      <xdr:row>41</xdr:row>
      <xdr:rowOff>133350</xdr:rowOff>
    </xdr:to>
    <xdr:cxnSp macro="">
      <xdr:nvCxnSpPr>
        <xdr:cNvPr id="84" name="直線コネクタ 83"/>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40</xdr:row>
      <xdr:rowOff>161925</xdr:rowOff>
    </xdr:from>
    <xdr:ext cx="457200" cy="257175"/>
    <xdr:sp macro="" textlink="">
      <xdr:nvSpPr>
        <xdr:cNvPr id="85" name="テキスト ボックス 84"/>
        <xdr:cNvSpPr txBox="1"/>
      </xdr:nvSpPr>
      <xdr:spPr>
        <a:xfrm>
          <a:off x="5410200" y="701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6" name="直線コネクタ 85"/>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38</xdr:row>
      <xdr:rowOff>47625</xdr:rowOff>
    </xdr:from>
    <xdr:ext cx="457200" cy="257175"/>
    <xdr:sp macro="" textlink="">
      <xdr:nvSpPr>
        <xdr:cNvPr id="87" name="テキスト ボックス 86"/>
        <xdr:cNvSpPr txBox="1"/>
      </xdr:nvSpPr>
      <xdr:spPr>
        <a:xfrm>
          <a:off x="5410200" y="656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88" name="直線コネクタ 87"/>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35</xdr:row>
      <xdr:rowOff>104775</xdr:rowOff>
    </xdr:from>
    <xdr:ext cx="457200" cy="257175"/>
    <xdr:sp macro="" textlink="">
      <xdr:nvSpPr>
        <xdr:cNvPr id="89" name="テキスト ボックス 88"/>
        <xdr:cNvSpPr txBox="1"/>
      </xdr:nvSpPr>
      <xdr:spPr>
        <a:xfrm>
          <a:off x="5410200" y="610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90" name="直線コネクタ 89"/>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161925</xdr:rowOff>
    </xdr:from>
    <xdr:ext cx="457200" cy="257175"/>
    <xdr:sp macro="" textlink="">
      <xdr:nvSpPr>
        <xdr:cNvPr id="91" name="テキスト ボックス 90"/>
        <xdr:cNvSpPr txBox="1"/>
      </xdr:nvSpPr>
      <xdr:spPr>
        <a:xfrm>
          <a:off x="5410200" y="564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3" name="テキスト ボックス 92"/>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4"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0</xdr:rowOff>
    </xdr:from>
    <xdr:to>
      <xdr:col>15</xdr:col>
      <xdr:colOff>180975</xdr:colOff>
      <xdr:row>41</xdr:row>
      <xdr:rowOff>95250</xdr:rowOff>
    </xdr:to>
    <xdr:cxnSp macro="">
      <xdr:nvCxnSpPr>
        <xdr:cNvPr id="95" name="直線コネクタ 94"/>
        <xdr:cNvCxnSpPr/>
      </xdr:nvCxnSpPr>
      <xdr:spPr>
        <a:xfrm flipV="1">
          <a:off x="9191625" y="58293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6" name="【図書館】&#10;一人当たり面積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95250</xdr:colOff>
      <xdr:row>41</xdr:row>
      <xdr:rowOff>95250</xdr:rowOff>
    </xdr:from>
    <xdr:to>
      <xdr:col>15</xdr:col>
      <xdr:colOff>266700</xdr:colOff>
      <xdr:row>41</xdr:row>
      <xdr:rowOff>95250</xdr:rowOff>
    </xdr:to>
    <xdr:cxnSp macro="">
      <xdr:nvCxnSpPr>
        <xdr:cNvPr id="97" name="直線コネクタ 96"/>
        <xdr:cNvCxnSpPr/>
      </xdr:nvCxnSpPr>
      <xdr:spPr>
        <a:xfrm>
          <a:off x="9105900" y="712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123825</xdr:rowOff>
    </xdr:from>
    <xdr:ext cx="466725" cy="257175"/>
    <xdr:sp macro="" textlink="">
      <xdr:nvSpPr>
        <xdr:cNvPr id="98" name="【図書館】&#10;一人当たり面積最大値テキスト"/>
        <xdr:cNvSpPr txBox="1"/>
      </xdr:nvSpPr>
      <xdr:spPr>
        <a:xfrm>
          <a:off x="9277350"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95250</xdr:colOff>
      <xdr:row>34</xdr:row>
      <xdr:rowOff>0</xdr:rowOff>
    </xdr:from>
    <xdr:to>
      <xdr:col>15</xdr:col>
      <xdr:colOff>266700</xdr:colOff>
      <xdr:row>34</xdr:row>
      <xdr:rowOff>0</xdr:rowOff>
    </xdr:to>
    <xdr:cxnSp macro="">
      <xdr:nvCxnSpPr>
        <xdr:cNvPr id="99" name="直線コネクタ 98"/>
        <xdr:cNvCxnSpPr/>
      </xdr:nvCxnSpPr>
      <xdr:spPr>
        <a:xfrm>
          <a:off x="9105900" y="582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66675</xdr:rowOff>
    </xdr:from>
    <xdr:ext cx="466725" cy="257175"/>
    <xdr:sp macro="" textlink="">
      <xdr:nvSpPr>
        <xdr:cNvPr id="100" name="【図書館】&#10;一人当たり面積平均値テキスト"/>
        <xdr:cNvSpPr txBox="1"/>
      </xdr:nvSpPr>
      <xdr:spPr>
        <a:xfrm>
          <a:off x="9277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85725</xdr:rowOff>
    </xdr:from>
    <xdr:to>
      <xdr:col>15</xdr:col>
      <xdr:colOff>228600</xdr:colOff>
      <xdr:row>38</xdr:row>
      <xdr:rowOff>19050</xdr:rowOff>
    </xdr:to>
    <xdr:sp macro="" textlink="">
      <xdr:nvSpPr>
        <xdr:cNvPr id="101" name="フローチャート : 判断 100"/>
        <xdr:cNvSpPr/>
      </xdr:nvSpPr>
      <xdr:spPr>
        <a:xfrm>
          <a:off x="9144000" y="642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9525</xdr:rowOff>
    </xdr:from>
    <xdr:to>
      <xdr:col>14</xdr:col>
      <xdr:colOff>76200</xdr:colOff>
      <xdr:row>39</xdr:row>
      <xdr:rowOff>104775</xdr:rowOff>
    </xdr:to>
    <xdr:sp macro="" textlink="">
      <xdr:nvSpPr>
        <xdr:cNvPr id="102" name="フローチャート : 判断 101"/>
        <xdr:cNvSpPr/>
      </xdr:nvSpPr>
      <xdr:spPr>
        <a:xfrm>
          <a:off x="8410575" y="669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39</xdr:row>
      <xdr:rowOff>95250</xdr:rowOff>
    </xdr:from>
    <xdr:ext cx="466725" cy="257175"/>
    <xdr:sp macro="" textlink="">
      <xdr:nvSpPr>
        <xdr:cNvPr id="103" name="n_1aveValue【図書館】&#10;一人当たり面積"/>
        <xdr:cNvSpPr txBox="1"/>
      </xdr:nvSpPr>
      <xdr:spPr>
        <a:xfrm>
          <a:off x="8277225"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4" name="テキスト ボックス 103"/>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5" name="テキスト ボックス 104"/>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6" name="テキスト ボックス 105"/>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7" name="テキスト ボックス 106"/>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8" name="テキスト ボックス 107"/>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47625</xdr:rowOff>
    </xdr:from>
    <xdr:to>
      <xdr:col>14</xdr:col>
      <xdr:colOff>76200</xdr:colOff>
      <xdr:row>37</xdr:row>
      <xdr:rowOff>152400</xdr:rowOff>
    </xdr:to>
    <xdr:sp macro="" textlink="">
      <xdr:nvSpPr>
        <xdr:cNvPr id="109" name="円/楕円 108"/>
        <xdr:cNvSpPr/>
      </xdr:nvSpPr>
      <xdr:spPr>
        <a:xfrm>
          <a:off x="8410575" y="6391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171450</xdr:rowOff>
    </xdr:from>
    <xdr:ext cx="466725" cy="257175"/>
    <xdr:sp macro="" textlink="">
      <xdr:nvSpPr>
        <xdr:cNvPr id="110" name="n_1mainValue【図書館】&#10;一人当たり面積"/>
        <xdr:cNvSpPr txBox="1"/>
      </xdr:nvSpPr>
      <xdr:spPr>
        <a:xfrm>
          <a:off x="827722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1" name="正方形/長方形 110"/>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2" name="正方形/長方形 111"/>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3" name="正方形/長方形 112"/>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4" name="正方形/長方形 113"/>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5" name="正方形/長方形 114"/>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6" name="正方形/長方形 115"/>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7" name="正方形/長方形 116"/>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8" name="正方形/長方形 117"/>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9" name="テキスト ボックス 118"/>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0" name="直線コネクタ 119"/>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1" name="テキスト ボックス 120"/>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2" name="直線コネクタ 121"/>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3" name="テキスト ボックス 122"/>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24" name="直線コネクタ 123"/>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5" name="テキスト ボックス 124"/>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26" name="直線コネクタ 125"/>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7" name="テキスト ボックス 126"/>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28" name="直線コネクタ 127"/>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9" name="テキスト ボックス 128"/>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0" name="直線コネクタ 129"/>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1" name="テキスト ボックス 130"/>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2" name="直線コネクタ 131"/>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4"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95250</xdr:rowOff>
    </xdr:from>
    <xdr:to>
      <xdr:col>6</xdr:col>
      <xdr:colOff>514350</xdr:colOff>
      <xdr:row>60</xdr:row>
      <xdr:rowOff>66675</xdr:rowOff>
    </xdr:to>
    <xdr:cxnSp macro="">
      <xdr:nvCxnSpPr>
        <xdr:cNvPr id="135" name="直線コネクタ 134"/>
        <xdr:cNvCxnSpPr/>
      </xdr:nvCxnSpPr>
      <xdr:spPr>
        <a:xfrm flipV="1">
          <a:off x="4124325" y="9525000"/>
          <a:ext cx="0" cy="828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66675</xdr:rowOff>
    </xdr:from>
    <xdr:ext cx="409575" cy="257175"/>
    <xdr:sp macro="" textlink="">
      <xdr:nvSpPr>
        <xdr:cNvPr id="136" name="【体育館・プール】&#10;有形固定資産減価償却率最小値テキスト"/>
        <xdr:cNvSpPr txBox="1"/>
      </xdr:nvSpPr>
      <xdr:spPr>
        <a:xfrm>
          <a:off x="4210050" y="1035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419100</xdr:colOff>
      <xdr:row>60</xdr:row>
      <xdr:rowOff>66675</xdr:rowOff>
    </xdr:from>
    <xdr:to>
      <xdr:col>6</xdr:col>
      <xdr:colOff>600075</xdr:colOff>
      <xdr:row>60</xdr:row>
      <xdr:rowOff>66675</xdr:rowOff>
    </xdr:to>
    <xdr:cxnSp macro="">
      <xdr:nvCxnSpPr>
        <xdr:cNvPr id="137" name="直線コネクタ 136"/>
        <xdr:cNvCxnSpPr/>
      </xdr:nvCxnSpPr>
      <xdr:spPr>
        <a:xfrm>
          <a:off x="4029075" y="1035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47625</xdr:rowOff>
    </xdr:from>
    <xdr:ext cx="409575" cy="257175"/>
    <xdr:sp macro="" textlink="">
      <xdr:nvSpPr>
        <xdr:cNvPr id="138" name="【体育館・プール】&#10;有形固定資産減価償却率最大値テキスト"/>
        <xdr:cNvSpPr txBox="1"/>
      </xdr:nvSpPr>
      <xdr:spPr>
        <a:xfrm>
          <a:off x="4210050"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419100</xdr:colOff>
      <xdr:row>55</xdr:row>
      <xdr:rowOff>95250</xdr:rowOff>
    </xdr:from>
    <xdr:to>
      <xdr:col>6</xdr:col>
      <xdr:colOff>600075</xdr:colOff>
      <xdr:row>55</xdr:row>
      <xdr:rowOff>95250</xdr:rowOff>
    </xdr:to>
    <xdr:cxnSp macro="">
      <xdr:nvCxnSpPr>
        <xdr:cNvPr id="139" name="直線コネクタ 138"/>
        <xdr:cNvCxnSpPr/>
      </xdr:nvCxnSpPr>
      <xdr:spPr>
        <a:xfrm>
          <a:off x="402907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28575</xdr:rowOff>
    </xdr:from>
    <xdr:ext cx="409575" cy="257175"/>
    <xdr:sp macro="" textlink="">
      <xdr:nvSpPr>
        <xdr:cNvPr id="140" name="【体育館・プール】&#10;有形固定資産減価償却率平均値テキスト"/>
        <xdr:cNvSpPr txBox="1"/>
      </xdr:nvSpPr>
      <xdr:spPr>
        <a:xfrm>
          <a:off x="4210050"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152400</xdr:rowOff>
    </xdr:to>
    <xdr:sp macro="" textlink="">
      <xdr:nvSpPr>
        <xdr:cNvPr id="141" name="フローチャート : 判断 140"/>
        <xdr:cNvSpPr/>
      </xdr:nvSpPr>
      <xdr:spPr>
        <a:xfrm>
          <a:off x="4067175" y="999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38100</xdr:rowOff>
    </xdr:from>
    <xdr:to>
      <xdr:col>5</xdr:col>
      <xdr:colOff>409575</xdr:colOff>
      <xdr:row>59</xdr:row>
      <xdr:rowOff>142875</xdr:rowOff>
    </xdr:to>
    <xdr:sp macro="" textlink="">
      <xdr:nvSpPr>
        <xdr:cNvPr id="142" name="フローチャート : 判断 141"/>
        <xdr:cNvSpPr/>
      </xdr:nvSpPr>
      <xdr:spPr>
        <a:xfrm>
          <a:off x="3314700"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57</xdr:row>
      <xdr:rowOff>152400</xdr:rowOff>
    </xdr:from>
    <xdr:ext cx="409575" cy="257175"/>
    <xdr:sp macro="" textlink="">
      <xdr:nvSpPr>
        <xdr:cNvPr id="143" name="n_1aveValue【体育館・プール】&#10;有形固定資産減価償却率"/>
        <xdr:cNvSpPr txBox="1"/>
      </xdr:nvSpPr>
      <xdr:spPr>
        <a:xfrm>
          <a:off x="3152775"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4" name="テキスト ボックス 143"/>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5" name="テキスト ボックス 144"/>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6" name="テキスト ボックス 145"/>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7" name="テキスト ボックス 146"/>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8" name="テキスト ボックス 147"/>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62</xdr:row>
      <xdr:rowOff>161925</xdr:rowOff>
    </xdr:from>
    <xdr:to>
      <xdr:col>5</xdr:col>
      <xdr:colOff>409575</xdr:colOff>
      <xdr:row>63</xdr:row>
      <xdr:rowOff>95250</xdr:rowOff>
    </xdr:to>
    <xdr:sp macro="" textlink="">
      <xdr:nvSpPr>
        <xdr:cNvPr id="149" name="円/楕円 148"/>
        <xdr:cNvSpPr/>
      </xdr:nvSpPr>
      <xdr:spPr>
        <a:xfrm>
          <a:off x="3314700" y="1079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63</xdr:row>
      <xdr:rowOff>85725</xdr:rowOff>
    </xdr:from>
    <xdr:ext cx="409575" cy="257175"/>
    <xdr:sp macro="" textlink="">
      <xdr:nvSpPr>
        <xdr:cNvPr id="150" name="n_1mainValue【体育館・プール】&#10;有形固定資産減価償却率"/>
        <xdr:cNvSpPr txBox="1"/>
      </xdr:nvSpPr>
      <xdr:spPr>
        <a:xfrm>
          <a:off x="3152775" y="10887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1" name="正方形/長方形 15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2" name="正方形/長方形 15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3" name="正方形/長方形 15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4" name="正方形/長方形 15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5" name="正方形/長方形 15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6" name="正方形/長方形 15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7" name="正方形/長方形 15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8" name="正方形/長方形 15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9" name="テキスト ボックス 15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0" name="直線コネクタ 15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61" name="直線コネクタ 160"/>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62" name="テキスト ボックス 161"/>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63" name="直線コネクタ 162"/>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64" name="テキスト ボックス 163"/>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65" name="直線コネクタ 164"/>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66" name="テキスト ボックス 165"/>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67" name="直線コネクタ 166"/>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68" name="テキスト ボックス 167"/>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69" name="直線コネクタ 168"/>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0" name="テキスト ボックス 169"/>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1" name="直線コネクタ 170"/>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2" name="テキスト ボックス 171"/>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3"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171450</xdr:rowOff>
    </xdr:from>
    <xdr:to>
      <xdr:col>15</xdr:col>
      <xdr:colOff>180975</xdr:colOff>
      <xdr:row>63</xdr:row>
      <xdr:rowOff>66675</xdr:rowOff>
    </xdr:to>
    <xdr:cxnSp macro="">
      <xdr:nvCxnSpPr>
        <xdr:cNvPr id="174" name="直線コネクタ 173"/>
        <xdr:cNvCxnSpPr/>
      </xdr:nvCxnSpPr>
      <xdr:spPr>
        <a:xfrm flipV="1">
          <a:off x="9191625" y="960120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76200</xdr:rowOff>
    </xdr:from>
    <xdr:ext cx="466725" cy="257175"/>
    <xdr:sp macro="" textlink="">
      <xdr:nvSpPr>
        <xdr:cNvPr id="175" name="【体育館・プール】&#10;一人当たり面積最小値テキスト"/>
        <xdr:cNvSpPr txBox="1"/>
      </xdr:nvSpPr>
      <xdr:spPr>
        <a:xfrm>
          <a:off x="9277350"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95250</xdr:colOff>
      <xdr:row>63</xdr:row>
      <xdr:rowOff>66675</xdr:rowOff>
    </xdr:from>
    <xdr:to>
      <xdr:col>15</xdr:col>
      <xdr:colOff>266700</xdr:colOff>
      <xdr:row>63</xdr:row>
      <xdr:rowOff>66675</xdr:rowOff>
    </xdr:to>
    <xdr:cxnSp macro="">
      <xdr:nvCxnSpPr>
        <xdr:cNvPr id="176" name="直線コネクタ 175"/>
        <xdr:cNvCxnSpPr/>
      </xdr:nvCxnSpPr>
      <xdr:spPr>
        <a:xfrm>
          <a:off x="9105900" y="1086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114300</xdr:rowOff>
    </xdr:from>
    <xdr:ext cx="466725" cy="257175"/>
    <xdr:sp macro="" textlink="">
      <xdr:nvSpPr>
        <xdr:cNvPr id="177" name="【体育館・プール】&#10;一人当たり面積最大値テキスト"/>
        <xdr:cNvSpPr txBox="1"/>
      </xdr:nvSpPr>
      <xdr:spPr>
        <a:xfrm>
          <a:off x="9277350"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95250</xdr:colOff>
      <xdr:row>55</xdr:row>
      <xdr:rowOff>171450</xdr:rowOff>
    </xdr:from>
    <xdr:to>
      <xdr:col>15</xdr:col>
      <xdr:colOff>266700</xdr:colOff>
      <xdr:row>55</xdr:row>
      <xdr:rowOff>171450</xdr:rowOff>
    </xdr:to>
    <xdr:cxnSp macro="">
      <xdr:nvCxnSpPr>
        <xdr:cNvPr id="178" name="直線コネクタ 177"/>
        <xdr:cNvCxnSpPr/>
      </xdr:nvCxnSpPr>
      <xdr:spPr>
        <a:xfrm>
          <a:off x="9105900" y="960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142875</xdr:rowOff>
    </xdr:from>
    <xdr:ext cx="466725" cy="257175"/>
    <xdr:sp macro="" textlink="">
      <xdr:nvSpPr>
        <xdr:cNvPr id="179" name="【体育館・プール】&#10;一人当たり面積平均値テキスト"/>
        <xdr:cNvSpPr txBox="1"/>
      </xdr:nvSpPr>
      <xdr:spPr>
        <a:xfrm>
          <a:off x="9277350" y="1025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161925</xdr:rowOff>
    </xdr:from>
    <xdr:to>
      <xdr:col>15</xdr:col>
      <xdr:colOff>228600</xdr:colOff>
      <xdr:row>60</xdr:row>
      <xdr:rowOff>95250</xdr:rowOff>
    </xdr:to>
    <xdr:sp macro="" textlink="">
      <xdr:nvSpPr>
        <xdr:cNvPr id="180" name="フローチャート : 判断 179"/>
        <xdr:cNvSpPr/>
      </xdr:nvSpPr>
      <xdr:spPr>
        <a:xfrm>
          <a:off x="9144000" y="1027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60</xdr:row>
      <xdr:rowOff>28575</xdr:rowOff>
    </xdr:from>
    <xdr:to>
      <xdr:col>14</xdr:col>
      <xdr:colOff>76200</xdr:colOff>
      <xdr:row>60</xdr:row>
      <xdr:rowOff>133350</xdr:rowOff>
    </xdr:to>
    <xdr:sp macro="" textlink="">
      <xdr:nvSpPr>
        <xdr:cNvPr id="181" name="フローチャート : 判断 180"/>
        <xdr:cNvSpPr/>
      </xdr:nvSpPr>
      <xdr:spPr>
        <a:xfrm>
          <a:off x="8410575" y="10315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58</xdr:row>
      <xdr:rowOff>152400</xdr:rowOff>
    </xdr:from>
    <xdr:ext cx="466725" cy="257175"/>
    <xdr:sp macro="" textlink="">
      <xdr:nvSpPr>
        <xdr:cNvPr id="182" name="n_1aveValue【体育館・プール】&#10;一人当たり面積"/>
        <xdr:cNvSpPr txBox="1"/>
      </xdr:nvSpPr>
      <xdr:spPr>
        <a:xfrm>
          <a:off x="8277225"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3" name="テキスト ボックス 182"/>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4" name="テキスト ボックス 183"/>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5" name="テキスト ボックス 184"/>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6" name="テキスト ボックス 185"/>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7" name="テキスト ボックス 186"/>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60</xdr:row>
      <xdr:rowOff>66675</xdr:rowOff>
    </xdr:from>
    <xdr:to>
      <xdr:col>14</xdr:col>
      <xdr:colOff>76200</xdr:colOff>
      <xdr:row>61</xdr:row>
      <xdr:rowOff>0</xdr:rowOff>
    </xdr:to>
    <xdr:sp macro="" textlink="">
      <xdr:nvSpPr>
        <xdr:cNvPr id="188" name="円/楕円 187"/>
        <xdr:cNvSpPr/>
      </xdr:nvSpPr>
      <xdr:spPr>
        <a:xfrm>
          <a:off x="8410575" y="103536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60</xdr:row>
      <xdr:rowOff>161925</xdr:rowOff>
    </xdr:from>
    <xdr:ext cx="466725" cy="257175"/>
    <xdr:sp macro="" textlink="">
      <xdr:nvSpPr>
        <xdr:cNvPr id="189" name="n_1mainValue【体育館・プール】&#10;一人当たり面積"/>
        <xdr:cNvSpPr txBox="1"/>
      </xdr:nvSpPr>
      <xdr:spPr>
        <a:xfrm>
          <a:off x="8277225" y="1044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0" name="正方形/長方形 189"/>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1" name="正方形/長方形 190"/>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2" name="正方形/長方形 191"/>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3" name="正方形/長方形 192"/>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4" name="正方形/長方形 193"/>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5" name="正方形/長方形 194"/>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6" name="正方形/長方形 195"/>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97" name="正方形/長方形 196"/>
        <xdr:cNvSpPr/>
      </xdr:nvSpPr>
      <xdr:spPr>
        <a:xfrm>
          <a:off x="676275" y="1295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68</xdr:row>
      <xdr:rowOff>152400</xdr:rowOff>
    </xdr:from>
    <xdr:to>
      <xdr:col>16</xdr:col>
      <xdr:colOff>342900</xdr:colOff>
      <xdr:row>72</xdr:row>
      <xdr:rowOff>104775</xdr:rowOff>
    </xdr:to>
    <xdr:sp macro="" textlink="">
      <xdr:nvSpPr>
        <xdr:cNvPr id="198" name="正方形/長方形 197"/>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199" name="正方形/長方形 198"/>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00" name="正方形/長方形 199"/>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01" name="正方形/長方形 200"/>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02" name="正方形/長方形 201"/>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03" name="正方形/長方形 202"/>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04" name="正方形/長方形 203"/>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05" name="正方形/長方形 204"/>
        <xdr:cNvSpPr/>
      </xdr:nvSpPr>
      <xdr:spPr>
        <a:xfrm>
          <a:off x="582930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600075</xdr:colOff>
      <xdr:row>94</xdr:row>
      <xdr:rowOff>142875</xdr:rowOff>
    </xdr:to>
    <xdr:sp macro="" textlink="">
      <xdr:nvSpPr>
        <xdr:cNvPr id="206" name="正方形/長方形 205"/>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07" name="正方形/長方形 206"/>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08" name="正方形/長方形 207"/>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09" name="正方形/長方形 208"/>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10" name="正方形/長方形 209"/>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11" name="正方形/長方形 210"/>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12" name="正方形/長方形 211"/>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13" name="正方形/長方形 212"/>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14" name="正方形/長方形 213"/>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15" name="正方形/長方形 214"/>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16" name="正方形/長方形 215"/>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17" name="正方形/長方形 216"/>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18" name="正方形/長方形 217"/>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19" name="正方形/長方形 218"/>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20" name="正方形/長方形 219"/>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21" name="正方形/長方形 220"/>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22" name="正方形/長方形 22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23" name="正方形/長方形 22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24" name="正方形/長方形 22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25" name="正方形/長方形 22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26" name="正方形/長方形 22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27" name="正方形/長方形 22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28" name="正方形/長方形 22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29" name="正方形/長方形 228"/>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230" name="正方形/長方形 229"/>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31" name="正方形/長方形 230"/>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32" name="正方形/長方形 231"/>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33" name="正方形/長方形 232"/>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34" name="正方形/長方形 233"/>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35" name="正方形/長方形 234"/>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36" name="正方形/長方形 235"/>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238" name="正方形/長方形 237"/>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239" name="正方形/長方形 238"/>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240" name="正方形/長方形 239"/>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241" name="正方形/長方形 240"/>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242" name="正方形/長方形 241"/>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243" name="正方形/長方形 242"/>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244" name="正方形/長方形 243"/>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245" name="正方形/長方形 244"/>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246" name="テキスト ボックス 245"/>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247" name="直線コネクタ 246"/>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65</xdr:row>
      <xdr:rowOff>142875</xdr:rowOff>
    </xdr:from>
    <xdr:ext cx="342900" cy="257175"/>
    <xdr:sp macro="" textlink="">
      <xdr:nvSpPr>
        <xdr:cNvPr id="248" name="テキスト ボックス 247"/>
        <xdr:cNvSpPr txBox="1"/>
      </xdr:nvSpPr>
      <xdr:spPr>
        <a:xfrm>
          <a:off x="1064895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249" name="直線コネクタ 248"/>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250" name="テキスト ボックス 249"/>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251" name="直線コネクタ 250"/>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252" name="テキスト ボックス 251"/>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253" name="直線コネクタ 252"/>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254" name="テキスト ボックス 253"/>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255" name="直線コネクタ 254"/>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256" name="テキスト ボックス 255"/>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257" name="直線コネクタ 256"/>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123825</xdr:rowOff>
    </xdr:from>
    <xdr:ext cx="466725" cy="257175"/>
    <xdr:sp macro="" textlink="">
      <xdr:nvSpPr>
        <xdr:cNvPr id="258" name="テキスト ボックス 257"/>
        <xdr:cNvSpPr txBox="1"/>
      </xdr:nvSpPr>
      <xdr:spPr>
        <a:xfrm>
          <a:off x="1052512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259" name="直線コネクタ 258"/>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260" name="テキスト ボックス 259"/>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261"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63</xdr:row>
      <xdr:rowOff>133350</xdr:rowOff>
    </xdr:to>
    <xdr:cxnSp macro="">
      <xdr:nvCxnSpPr>
        <xdr:cNvPr id="262" name="直線コネクタ 261"/>
        <xdr:cNvCxnSpPr/>
      </xdr:nvCxnSpPr>
      <xdr:spPr>
        <a:xfrm flipV="1">
          <a:off x="14344650" y="9525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133350</xdr:rowOff>
    </xdr:from>
    <xdr:ext cx="400050" cy="257175"/>
    <xdr:sp macro="" textlink="">
      <xdr:nvSpPr>
        <xdr:cNvPr id="263" name="【保健センター・保健所】&#10;有形固定資産減価償却率最小値テキスト"/>
        <xdr:cNvSpPr txBox="1"/>
      </xdr:nvSpPr>
      <xdr:spPr>
        <a:xfrm>
          <a:off x="14430375" y="10934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600075</xdr:colOff>
      <xdr:row>63</xdr:row>
      <xdr:rowOff>133350</xdr:rowOff>
    </xdr:to>
    <xdr:cxnSp macro="">
      <xdr:nvCxnSpPr>
        <xdr:cNvPr id="264" name="直線コネクタ 263"/>
        <xdr:cNvCxnSpPr/>
      </xdr:nvCxnSpPr>
      <xdr:spPr>
        <a:xfrm>
          <a:off x="1425892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47625</xdr:rowOff>
    </xdr:from>
    <xdr:ext cx="400050" cy="257175"/>
    <xdr:sp macro="" textlink="">
      <xdr:nvSpPr>
        <xdr:cNvPr id="265" name="【保健センター・保健所】&#10;有形固定資産減価償却率最大値テキスト"/>
        <xdr:cNvSpPr txBox="1"/>
      </xdr:nvSpPr>
      <xdr:spPr>
        <a:xfrm>
          <a:off x="14430375" y="9305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600075</xdr:colOff>
      <xdr:row>55</xdr:row>
      <xdr:rowOff>95250</xdr:rowOff>
    </xdr:to>
    <xdr:cxnSp macro="">
      <xdr:nvCxnSpPr>
        <xdr:cNvPr id="266" name="直線コネクタ 265"/>
        <xdr:cNvCxnSpPr/>
      </xdr:nvCxnSpPr>
      <xdr:spPr>
        <a:xfrm>
          <a:off x="14258925" y="952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142875</xdr:rowOff>
    </xdr:from>
    <xdr:ext cx="400050" cy="257175"/>
    <xdr:sp macro="" textlink="">
      <xdr:nvSpPr>
        <xdr:cNvPr id="267" name="【保健センター・保健所】&#10;有形固定資産減価償却率平均値テキスト"/>
        <xdr:cNvSpPr txBox="1"/>
      </xdr:nvSpPr>
      <xdr:spPr>
        <a:xfrm>
          <a:off x="14430375" y="10429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161925</xdr:rowOff>
    </xdr:from>
    <xdr:to>
      <xdr:col>23</xdr:col>
      <xdr:colOff>571500</xdr:colOff>
      <xdr:row>61</xdr:row>
      <xdr:rowOff>95250</xdr:rowOff>
    </xdr:to>
    <xdr:sp macro="" textlink="">
      <xdr:nvSpPr>
        <xdr:cNvPr id="268" name="フローチャート : 判断 267"/>
        <xdr:cNvSpPr/>
      </xdr:nvSpPr>
      <xdr:spPr>
        <a:xfrm>
          <a:off x="14297025" y="1044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38100</xdr:rowOff>
    </xdr:from>
    <xdr:to>
      <xdr:col>22</xdr:col>
      <xdr:colOff>419100</xdr:colOff>
      <xdr:row>60</xdr:row>
      <xdr:rowOff>142875</xdr:rowOff>
    </xdr:to>
    <xdr:sp macro="" textlink="">
      <xdr:nvSpPr>
        <xdr:cNvPr id="269" name="フローチャート : 判断 268"/>
        <xdr:cNvSpPr/>
      </xdr:nvSpPr>
      <xdr:spPr>
        <a:xfrm>
          <a:off x="13544550"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133350</xdr:rowOff>
    </xdr:from>
    <xdr:ext cx="409575" cy="257175"/>
    <xdr:sp macro="" textlink="">
      <xdr:nvSpPr>
        <xdr:cNvPr id="270" name="n_1aveValue【保健センター・保健所】&#10;有形固定資産減価償却率"/>
        <xdr:cNvSpPr txBox="1"/>
      </xdr:nvSpPr>
      <xdr:spPr>
        <a:xfrm>
          <a:off x="13382625" y="10420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271" name="テキスト ボックス 270"/>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272" name="テキスト ボックス 271"/>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273" name="テキスト ボックス 272"/>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274" name="テキスト ボックス 273"/>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275" name="テキスト ボックス 274"/>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85725</xdr:rowOff>
    </xdr:from>
    <xdr:to>
      <xdr:col>22</xdr:col>
      <xdr:colOff>419100</xdr:colOff>
      <xdr:row>60</xdr:row>
      <xdr:rowOff>9525</xdr:rowOff>
    </xdr:to>
    <xdr:sp macro="" textlink="">
      <xdr:nvSpPr>
        <xdr:cNvPr id="276" name="円/楕円 275"/>
        <xdr:cNvSpPr/>
      </xdr:nvSpPr>
      <xdr:spPr>
        <a:xfrm>
          <a:off x="13544550" y="1020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58</xdr:row>
      <xdr:rowOff>28575</xdr:rowOff>
    </xdr:from>
    <xdr:ext cx="409575" cy="257175"/>
    <xdr:sp macro="" textlink="">
      <xdr:nvSpPr>
        <xdr:cNvPr id="277" name="n_1mainValue【保健センター・保健所】&#10;有形固定資産減価償却率"/>
        <xdr:cNvSpPr txBox="1"/>
      </xdr:nvSpPr>
      <xdr:spPr>
        <a:xfrm>
          <a:off x="13382625"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278" name="正方形/長方形 277"/>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279" name="正方形/長方形 278"/>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280" name="正方形/長方形 279"/>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281" name="正方形/長方形 280"/>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282" name="正方形/長方形 281"/>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283" name="正方形/長方形 282"/>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284" name="正方形/長方形 283"/>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286" name="テキスト ボックス 285"/>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288" name="テキスト ボックス 287"/>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290" name="テキスト ボックス 289"/>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292" name="テキスト ボックス 291"/>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294" name="テキスト ボックス 293"/>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296" name="テキスト ボックス 295"/>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298" name="テキスト ボックス 297"/>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300" name="テキスト ボックス 299"/>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0</xdr:rowOff>
    </xdr:from>
    <xdr:to>
      <xdr:col>32</xdr:col>
      <xdr:colOff>190500</xdr:colOff>
      <xdr:row>64</xdr:row>
      <xdr:rowOff>152400</xdr:rowOff>
    </xdr:to>
    <xdr:cxnSp macro="">
      <xdr:nvCxnSpPr>
        <xdr:cNvPr id="302" name="直線コネクタ 301"/>
        <xdr:cNvCxnSpPr/>
      </xdr:nvCxnSpPr>
      <xdr:spPr>
        <a:xfrm flipV="1">
          <a:off x="19421475" y="96012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152400</xdr:rowOff>
    </xdr:from>
    <xdr:ext cx="466725" cy="257175"/>
    <xdr:sp macro="" textlink="">
      <xdr:nvSpPr>
        <xdr:cNvPr id="303" name="【保健センター・保健所】&#10;一人当たり面積最小値テキスト"/>
        <xdr:cNvSpPr txBox="1"/>
      </xdr:nvSpPr>
      <xdr:spPr>
        <a:xfrm>
          <a:off x="19507200" y="11125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95250</xdr:colOff>
      <xdr:row>64</xdr:row>
      <xdr:rowOff>152400</xdr:rowOff>
    </xdr:from>
    <xdr:to>
      <xdr:col>32</xdr:col>
      <xdr:colOff>276225</xdr:colOff>
      <xdr:row>64</xdr:row>
      <xdr:rowOff>152400</xdr:rowOff>
    </xdr:to>
    <xdr:cxnSp macro="">
      <xdr:nvCxnSpPr>
        <xdr:cNvPr id="304" name="直線コネクタ 303"/>
        <xdr:cNvCxnSpPr/>
      </xdr:nvCxnSpPr>
      <xdr:spPr>
        <a:xfrm>
          <a:off x="19326225" y="11125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114300</xdr:rowOff>
    </xdr:from>
    <xdr:ext cx="466725" cy="257175"/>
    <xdr:sp macro="" textlink="">
      <xdr:nvSpPr>
        <xdr:cNvPr id="305" name="【保健センター・保健所】&#10;一人当たり面積最大値テキスト"/>
        <xdr:cNvSpPr txBox="1"/>
      </xdr:nvSpPr>
      <xdr:spPr>
        <a:xfrm>
          <a:off x="19507200"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95250</xdr:colOff>
      <xdr:row>56</xdr:row>
      <xdr:rowOff>0</xdr:rowOff>
    </xdr:from>
    <xdr:to>
      <xdr:col>32</xdr:col>
      <xdr:colOff>276225</xdr:colOff>
      <xdr:row>56</xdr:row>
      <xdr:rowOff>0</xdr:rowOff>
    </xdr:to>
    <xdr:cxnSp macro="">
      <xdr:nvCxnSpPr>
        <xdr:cNvPr id="306" name="直線コネクタ 305"/>
        <xdr:cNvCxnSpPr/>
      </xdr:nvCxnSpPr>
      <xdr:spPr>
        <a:xfrm>
          <a:off x="19326225" y="9601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9525</xdr:rowOff>
    </xdr:from>
    <xdr:ext cx="466725" cy="257175"/>
    <xdr:sp macro="" textlink="">
      <xdr:nvSpPr>
        <xdr:cNvPr id="307" name="【保健センター・保健所】&#10;一人当たり面積平均値テキスト"/>
        <xdr:cNvSpPr txBox="1"/>
      </xdr:nvSpPr>
      <xdr:spPr>
        <a:xfrm>
          <a:off x="19507200" y="1046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28575</xdr:rowOff>
    </xdr:from>
    <xdr:to>
      <xdr:col>32</xdr:col>
      <xdr:colOff>238125</xdr:colOff>
      <xdr:row>61</xdr:row>
      <xdr:rowOff>133350</xdr:rowOff>
    </xdr:to>
    <xdr:sp macro="" textlink="">
      <xdr:nvSpPr>
        <xdr:cNvPr id="308" name="フローチャート : 判断 307"/>
        <xdr:cNvSpPr/>
      </xdr:nvSpPr>
      <xdr:spPr>
        <a:xfrm>
          <a:off x="19364325" y="1048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133350</xdr:rowOff>
    </xdr:from>
    <xdr:to>
      <xdr:col>31</xdr:col>
      <xdr:colOff>85725</xdr:colOff>
      <xdr:row>60</xdr:row>
      <xdr:rowOff>66675</xdr:rowOff>
    </xdr:to>
    <xdr:sp macro="" textlink="">
      <xdr:nvSpPr>
        <xdr:cNvPr id="309" name="フローチャート : 判断 308"/>
        <xdr:cNvSpPr/>
      </xdr:nvSpPr>
      <xdr:spPr>
        <a:xfrm>
          <a:off x="18630900" y="102489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58</xdr:row>
      <xdr:rowOff>76200</xdr:rowOff>
    </xdr:from>
    <xdr:ext cx="466725" cy="257175"/>
    <xdr:sp macro="" textlink="">
      <xdr:nvSpPr>
        <xdr:cNvPr id="310" name="n_1aveValue【保健センター・保健所】&#10;一人当たり面積"/>
        <xdr:cNvSpPr txBox="1"/>
      </xdr:nvSpPr>
      <xdr:spPr>
        <a:xfrm>
          <a:off x="18507075"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311" name="テキスト ボックス 310"/>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12" name="テキスト ボックス 311"/>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13" name="テキスト ボックス 312"/>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14" name="テキスト ボックス 313"/>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15" name="テキスト ボックス 314"/>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62</xdr:row>
      <xdr:rowOff>66675</xdr:rowOff>
    </xdr:from>
    <xdr:to>
      <xdr:col>31</xdr:col>
      <xdr:colOff>85725</xdr:colOff>
      <xdr:row>62</xdr:row>
      <xdr:rowOff>161925</xdr:rowOff>
    </xdr:to>
    <xdr:sp macro="" textlink="">
      <xdr:nvSpPr>
        <xdr:cNvPr id="316" name="円/楕円 315"/>
        <xdr:cNvSpPr/>
      </xdr:nvSpPr>
      <xdr:spPr>
        <a:xfrm>
          <a:off x="18630900" y="106965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62</xdr:row>
      <xdr:rowOff>152400</xdr:rowOff>
    </xdr:from>
    <xdr:ext cx="466725" cy="257175"/>
    <xdr:sp macro="" textlink="">
      <xdr:nvSpPr>
        <xdr:cNvPr id="317" name="n_1mainValue【保健センター・保健所】&#10;一人当たり面積"/>
        <xdr:cNvSpPr txBox="1"/>
      </xdr:nvSpPr>
      <xdr:spPr>
        <a:xfrm>
          <a:off x="18507075"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18" name="正方形/長方形 317"/>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19" name="正方形/長方形 318"/>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20" name="正方形/長方形 319"/>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21" name="正方形/長方形 320"/>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22" name="正方形/長方形 321"/>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23" name="正方形/長方形 322"/>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24" name="正方形/長方形 323"/>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25" name="正方形/長方形 324"/>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326" name="テキスト ボックス 325"/>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327" name="直線コネクタ 326"/>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328" name="テキスト ボックス 327"/>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329" name="直線コネクタ 328"/>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330" name="テキスト ボックス 329"/>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331" name="直線コネクタ 330"/>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332" name="テキスト ボックス 331"/>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333" name="直線コネクタ 332"/>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334" name="テキスト ボックス 333"/>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335" name="直線コネクタ 334"/>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336" name="テキスト ボックス 335"/>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337" name="直線コネクタ 336"/>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338" name="テキスト ボックス 337"/>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339" name="直線コネクタ 338"/>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340" name="テキスト ボックス 339"/>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341"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47625</xdr:rowOff>
    </xdr:from>
    <xdr:to>
      <xdr:col>23</xdr:col>
      <xdr:colOff>514350</xdr:colOff>
      <xdr:row>85</xdr:row>
      <xdr:rowOff>133350</xdr:rowOff>
    </xdr:to>
    <xdr:cxnSp macro="">
      <xdr:nvCxnSpPr>
        <xdr:cNvPr id="342" name="直線コネクタ 341"/>
        <xdr:cNvCxnSpPr/>
      </xdr:nvCxnSpPr>
      <xdr:spPr>
        <a:xfrm flipV="1">
          <a:off x="14344650" y="1342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142875</xdr:rowOff>
    </xdr:from>
    <xdr:ext cx="400050" cy="257175"/>
    <xdr:sp macro="" textlink="">
      <xdr:nvSpPr>
        <xdr:cNvPr id="343" name="【消防施設】&#10;有形固定資産減価償却率最小値テキスト"/>
        <xdr:cNvSpPr txBox="1"/>
      </xdr:nvSpPr>
      <xdr:spPr>
        <a:xfrm>
          <a:off x="144303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600075</xdr:colOff>
      <xdr:row>85</xdr:row>
      <xdr:rowOff>133350</xdr:rowOff>
    </xdr:to>
    <xdr:cxnSp macro="">
      <xdr:nvCxnSpPr>
        <xdr:cNvPr id="344" name="直線コネクタ 343"/>
        <xdr:cNvCxnSpPr/>
      </xdr:nvCxnSpPr>
      <xdr:spPr>
        <a:xfrm>
          <a:off x="14258925" y="14706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171450</xdr:rowOff>
    </xdr:from>
    <xdr:ext cx="400050" cy="257175"/>
    <xdr:sp macro="" textlink="">
      <xdr:nvSpPr>
        <xdr:cNvPr id="345" name="【消防施設】&#10;有形固定資産減価償却率最大値テキスト"/>
        <xdr:cNvSpPr txBox="1"/>
      </xdr:nvSpPr>
      <xdr:spPr>
        <a:xfrm>
          <a:off x="14430375" y="1320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600075</xdr:colOff>
      <xdr:row>78</xdr:row>
      <xdr:rowOff>47625</xdr:rowOff>
    </xdr:to>
    <xdr:cxnSp macro="">
      <xdr:nvCxnSpPr>
        <xdr:cNvPr id="346" name="直線コネクタ 345"/>
        <xdr:cNvCxnSpPr/>
      </xdr:nvCxnSpPr>
      <xdr:spPr>
        <a:xfrm>
          <a:off x="14258925" y="13420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95250</xdr:rowOff>
    </xdr:from>
    <xdr:ext cx="400050" cy="257175"/>
    <xdr:sp macro="" textlink="">
      <xdr:nvSpPr>
        <xdr:cNvPr id="347" name="【消防施設】&#10;有形固定資産減価償却率平均値テキスト"/>
        <xdr:cNvSpPr txBox="1"/>
      </xdr:nvSpPr>
      <xdr:spPr>
        <a:xfrm>
          <a:off x="14430375" y="13982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114300</xdr:rowOff>
    </xdr:from>
    <xdr:to>
      <xdr:col>23</xdr:col>
      <xdr:colOff>571500</xdr:colOff>
      <xdr:row>82</xdr:row>
      <xdr:rowOff>47625</xdr:rowOff>
    </xdr:to>
    <xdr:sp macro="" textlink="">
      <xdr:nvSpPr>
        <xdr:cNvPr id="348" name="フローチャート : 判断 347"/>
        <xdr:cNvSpPr/>
      </xdr:nvSpPr>
      <xdr:spPr>
        <a:xfrm>
          <a:off x="14297025" y="1400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142875</xdr:rowOff>
    </xdr:from>
    <xdr:to>
      <xdr:col>22</xdr:col>
      <xdr:colOff>419100</xdr:colOff>
      <xdr:row>82</xdr:row>
      <xdr:rowOff>76200</xdr:rowOff>
    </xdr:to>
    <xdr:sp macro="" textlink="">
      <xdr:nvSpPr>
        <xdr:cNvPr id="349" name="フローチャート : 判断 348"/>
        <xdr:cNvSpPr/>
      </xdr:nvSpPr>
      <xdr:spPr>
        <a:xfrm>
          <a:off x="13544550" y="1403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80</xdr:row>
      <xdr:rowOff>85725</xdr:rowOff>
    </xdr:from>
    <xdr:ext cx="409575" cy="257175"/>
    <xdr:sp macro="" textlink="">
      <xdr:nvSpPr>
        <xdr:cNvPr id="350" name="n_1aveValue【消防施設】&#10;有形固定資産減価償却率"/>
        <xdr:cNvSpPr txBox="1"/>
      </xdr:nvSpPr>
      <xdr:spPr>
        <a:xfrm>
          <a:off x="13382625" y="13801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351" name="テキスト ボックス 350"/>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352" name="テキスト ボックス 351"/>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353" name="テキスト ボックス 352"/>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354" name="テキスト ボックス 353"/>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355" name="テキスト ボックス 354"/>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38100</xdr:rowOff>
    </xdr:from>
    <xdr:to>
      <xdr:col>22</xdr:col>
      <xdr:colOff>419100</xdr:colOff>
      <xdr:row>82</xdr:row>
      <xdr:rowOff>142875</xdr:rowOff>
    </xdr:to>
    <xdr:sp macro="" textlink="">
      <xdr:nvSpPr>
        <xdr:cNvPr id="356" name="円/楕円 355"/>
        <xdr:cNvSpPr/>
      </xdr:nvSpPr>
      <xdr:spPr>
        <a:xfrm>
          <a:off x="13544550"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82</xdr:row>
      <xdr:rowOff>133350</xdr:rowOff>
    </xdr:from>
    <xdr:ext cx="409575" cy="257175"/>
    <xdr:sp macro="" textlink="">
      <xdr:nvSpPr>
        <xdr:cNvPr id="357" name="n_1mainValue【消防施設】&#10;有形固定資産減価償却率"/>
        <xdr:cNvSpPr txBox="1"/>
      </xdr:nvSpPr>
      <xdr:spPr>
        <a:xfrm>
          <a:off x="13382625" y="1419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358" name="正方形/長方形 35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359" name="正方形/長方形 35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360" name="正方形/長方形 35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361" name="正方形/長方形 36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362" name="正方形/長方形 36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363" name="正方形/長方形 36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364" name="正方形/長方形 36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366" name="テキスト ボックス 36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8" name="直線コネクタ 36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369" name="テキスト ボックス 36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0" name="直線コネクタ 36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371" name="テキスト ボックス 37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2" name="直線コネクタ 37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373" name="テキスト ボックス 37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4" name="直線コネクタ 37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375" name="テキスト ボックス 37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377" name="テキスト ボックス 37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114300</xdr:rowOff>
    </xdr:from>
    <xdr:to>
      <xdr:col>32</xdr:col>
      <xdr:colOff>190500</xdr:colOff>
      <xdr:row>86</xdr:row>
      <xdr:rowOff>28575</xdr:rowOff>
    </xdr:to>
    <xdr:cxnSp macro="">
      <xdr:nvCxnSpPr>
        <xdr:cNvPr id="379" name="直線コネクタ 378"/>
        <xdr:cNvCxnSpPr/>
      </xdr:nvCxnSpPr>
      <xdr:spPr>
        <a:xfrm flipV="1">
          <a:off x="19421475" y="1365885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28575</xdr:rowOff>
    </xdr:from>
    <xdr:ext cx="466725" cy="257175"/>
    <xdr:sp macro="" textlink="">
      <xdr:nvSpPr>
        <xdr:cNvPr id="380" name="【消防施設】&#10;一人当たり面積最小値テキスト"/>
        <xdr:cNvSpPr txBox="1"/>
      </xdr:nvSpPr>
      <xdr:spPr>
        <a:xfrm>
          <a:off x="195072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86</xdr:row>
      <xdr:rowOff>28575</xdr:rowOff>
    </xdr:from>
    <xdr:to>
      <xdr:col>32</xdr:col>
      <xdr:colOff>276225</xdr:colOff>
      <xdr:row>86</xdr:row>
      <xdr:rowOff>28575</xdr:rowOff>
    </xdr:to>
    <xdr:cxnSp macro="">
      <xdr:nvCxnSpPr>
        <xdr:cNvPr id="381" name="直線コネクタ 380"/>
        <xdr:cNvCxnSpPr/>
      </xdr:nvCxnSpPr>
      <xdr:spPr>
        <a:xfrm>
          <a:off x="193262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57150</xdr:rowOff>
    </xdr:from>
    <xdr:ext cx="466725" cy="257175"/>
    <xdr:sp macro="" textlink="">
      <xdr:nvSpPr>
        <xdr:cNvPr id="382" name="【消防施設】&#10;一人当たり面積最大値テキスト"/>
        <xdr:cNvSpPr txBox="1"/>
      </xdr:nvSpPr>
      <xdr:spPr>
        <a:xfrm>
          <a:off x="1950720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95250</xdr:colOff>
      <xdr:row>79</xdr:row>
      <xdr:rowOff>114300</xdr:rowOff>
    </xdr:from>
    <xdr:to>
      <xdr:col>32</xdr:col>
      <xdr:colOff>276225</xdr:colOff>
      <xdr:row>79</xdr:row>
      <xdr:rowOff>114300</xdr:rowOff>
    </xdr:to>
    <xdr:cxnSp macro="">
      <xdr:nvCxnSpPr>
        <xdr:cNvPr id="383" name="直線コネクタ 382"/>
        <xdr:cNvCxnSpPr/>
      </xdr:nvCxnSpPr>
      <xdr:spPr>
        <a:xfrm>
          <a:off x="193262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142875</xdr:rowOff>
    </xdr:from>
    <xdr:ext cx="466725" cy="257175"/>
    <xdr:sp macro="" textlink="">
      <xdr:nvSpPr>
        <xdr:cNvPr id="384" name="【消防施設】&#10;一人当たり面積平均値テキスト"/>
        <xdr:cNvSpPr txBox="1"/>
      </xdr:nvSpPr>
      <xdr:spPr>
        <a:xfrm>
          <a:off x="19507200" y="1420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161925</xdr:rowOff>
    </xdr:from>
    <xdr:to>
      <xdr:col>32</xdr:col>
      <xdr:colOff>238125</xdr:colOff>
      <xdr:row>83</xdr:row>
      <xdr:rowOff>95250</xdr:rowOff>
    </xdr:to>
    <xdr:sp macro="" textlink="">
      <xdr:nvSpPr>
        <xdr:cNvPr id="385" name="フローチャート : 判断 384"/>
        <xdr:cNvSpPr/>
      </xdr:nvSpPr>
      <xdr:spPr>
        <a:xfrm>
          <a:off x="19364325" y="1422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57150</xdr:rowOff>
    </xdr:from>
    <xdr:to>
      <xdr:col>31</xdr:col>
      <xdr:colOff>85725</xdr:colOff>
      <xdr:row>83</xdr:row>
      <xdr:rowOff>152400</xdr:rowOff>
    </xdr:to>
    <xdr:sp macro="" textlink="">
      <xdr:nvSpPr>
        <xdr:cNvPr id="386" name="フローチャート : 判断 385"/>
        <xdr:cNvSpPr/>
      </xdr:nvSpPr>
      <xdr:spPr>
        <a:xfrm>
          <a:off x="18630900" y="142875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0</xdr:rowOff>
    </xdr:from>
    <xdr:ext cx="466725" cy="257175"/>
    <xdr:sp macro="" textlink="">
      <xdr:nvSpPr>
        <xdr:cNvPr id="387" name="n_1aveValue【消防施設】&#10;一人当たり面積"/>
        <xdr:cNvSpPr txBox="1"/>
      </xdr:nvSpPr>
      <xdr:spPr>
        <a:xfrm>
          <a:off x="1850707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388" name="テキスト ボックス 387"/>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389" name="テキスト ボックス 388"/>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390" name="テキスト ボックス 389"/>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391" name="テキスト ボックス 390"/>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392" name="テキスト ボックス 391"/>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47625</xdr:rowOff>
    </xdr:from>
    <xdr:to>
      <xdr:col>31</xdr:col>
      <xdr:colOff>85725</xdr:colOff>
      <xdr:row>85</xdr:row>
      <xdr:rowOff>152400</xdr:rowOff>
    </xdr:to>
    <xdr:sp macro="" textlink="">
      <xdr:nvSpPr>
        <xdr:cNvPr id="393" name="円/楕円 392"/>
        <xdr:cNvSpPr/>
      </xdr:nvSpPr>
      <xdr:spPr>
        <a:xfrm>
          <a:off x="18630900" y="1462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85</xdr:row>
      <xdr:rowOff>142875</xdr:rowOff>
    </xdr:from>
    <xdr:ext cx="466725" cy="257175"/>
    <xdr:sp macro="" textlink="">
      <xdr:nvSpPr>
        <xdr:cNvPr id="394" name="n_1mainValue【消防施設】&#10;一人当たり面積"/>
        <xdr:cNvSpPr txBox="1"/>
      </xdr:nvSpPr>
      <xdr:spPr>
        <a:xfrm>
          <a:off x="185070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395" name="正方形/長方形 394"/>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396" name="正方形/長方形 395"/>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397" name="正方形/長方形 396"/>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398" name="正方形/長方形 397"/>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399" name="正方形/長方形 398"/>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00" name="正方形/長方形 399"/>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01" name="正方形/長方形 400"/>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02" name="正方形/長方形 401"/>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03" name="テキスト ボックス 402"/>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04" name="直線コネクタ 403"/>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405" name="テキスト ボックス 404"/>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406" name="直線コネクタ 405"/>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407" name="テキスト ボックス 406"/>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408" name="直線コネクタ 407"/>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409" name="テキスト ボックス 408"/>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410" name="直線コネクタ 409"/>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411" name="テキスト ボックス 410"/>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412" name="直線コネクタ 411"/>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413" name="テキスト ボックス 412"/>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414" name="直線コネクタ 413"/>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415" name="テキスト ボックス 414"/>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16" name="直線コネクタ 415"/>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17" name="テキスト ボックス 416"/>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18"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28575</xdr:rowOff>
    </xdr:from>
    <xdr:to>
      <xdr:col>23</xdr:col>
      <xdr:colOff>514350</xdr:colOff>
      <xdr:row>107</xdr:row>
      <xdr:rowOff>142875</xdr:rowOff>
    </xdr:to>
    <xdr:cxnSp macro="">
      <xdr:nvCxnSpPr>
        <xdr:cNvPr id="419" name="直線コネクタ 418"/>
        <xdr:cNvCxnSpPr/>
      </xdr:nvCxnSpPr>
      <xdr:spPr>
        <a:xfrm flipV="1">
          <a:off x="14344650" y="171735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152400</xdr:rowOff>
    </xdr:from>
    <xdr:ext cx="400050" cy="257175"/>
    <xdr:sp macro="" textlink="">
      <xdr:nvSpPr>
        <xdr:cNvPr id="420" name="【庁舎】&#10;有形固定資産減価償却率最小値テキスト"/>
        <xdr:cNvSpPr txBox="1"/>
      </xdr:nvSpPr>
      <xdr:spPr>
        <a:xfrm>
          <a:off x="14430375" y="18497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142875</xdr:rowOff>
    </xdr:from>
    <xdr:to>
      <xdr:col>23</xdr:col>
      <xdr:colOff>600075</xdr:colOff>
      <xdr:row>107</xdr:row>
      <xdr:rowOff>142875</xdr:rowOff>
    </xdr:to>
    <xdr:cxnSp macro="">
      <xdr:nvCxnSpPr>
        <xdr:cNvPr id="421" name="直線コネクタ 420"/>
        <xdr:cNvCxnSpPr/>
      </xdr:nvCxnSpPr>
      <xdr:spPr>
        <a:xfrm>
          <a:off x="14258925" y="1848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142875</xdr:rowOff>
    </xdr:from>
    <xdr:ext cx="400050" cy="257175"/>
    <xdr:sp macro="" textlink="">
      <xdr:nvSpPr>
        <xdr:cNvPr id="422" name="【庁舎】&#10;有形固定資産減価償却率最大値テキスト"/>
        <xdr:cNvSpPr txBox="1"/>
      </xdr:nvSpPr>
      <xdr:spPr>
        <a:xfrm>
          <a:off x="14430375" y="1694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28575</xdr:rowOff>
    </xdr:from>
    <xdr:to>
      <xdr:col>23</xdr:col>
      <xdr:colOff>600075</xdr:colOff>
      <xdr:row>100</xdr:row>
      <xdr:rowOff>28575</xdr:rowOff>
    </xdr:to>
    <xdr:cxnSp macro="">
      <xdr:nvCxnSpPr>
        <xdr:cNvPr id="423" name="直線コネクタ 422"/>
        <xdr:cNvCxnSpPr/>
      </xdr:nvCxnSpPr>
      <xdr:spPr>
        <a:xfrm>
          <a:off x="14258925" y="17173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28575</xdr:rowOff>
    </xdr:from>
    <xdr:ext cx="400050" cy="257175"/>
    <xdr:sp macro="" textlink="">
      <xdr:nvSpPr>
        <xdr:cNvPr id="424" name="【庁舎】&#10;有形固定資産減価償却率平均値テキスト"/>
        <xdr:cNvSpPr txBox="1"/>
      </xdr:nvSpPr>
      <xdr:spPr>
        <a:xfrm>
          <a:off x="14430375" y="17859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57150</xdr:rowOff>
    </xdr:from>
    <xdr:to>
      <xdr:col>23</xdr:col>
      <xdr:colOff>571500</xdr:colOff>
      <xdr:row>104</xdr:row>
      <xdr:rowOff>152400</xdr:rowOff>
    </xdr:to>
    <xdr:sp macro="" textlink="">
      <xdr:nvSpPr>
        <xdr:cNvPr id="425" name="フローチャート : 判断 424"/>
        <xdr:cNvSpPr/>
      </xdr:nvSpPr>
      <xdr:spPr>
        <a:xfrm>
          <a:off x="14297025" y="17887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133350</xdr:rowOff>
    </xdr:from>
    <xdr:to>
      <xdr:col>22</xdr:col>
      <xdr:colOff>419100</xdr:colOff>
      <xdr:row>105</xdr:row>
      <xdr:rowOff>66675</xdr:rowOff>
    </xdr:to>
    <xdr:sp macro="" textlink="">
      <xdr:nvSpPr>
        <xdr:cNvPr id="426" name="フローチャート : 判断 425"/>
        <xdr:cNvSpPr/>
      </xdr:nvSpPr>
      <xdr:spPr>
        <a:xfrm>
          <a:off x="13544550" y="1796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57150</xdr:rowOff>
    </xdr:from>
    <xdr:ext cx="409575" cy="257175"/>
    <xdr:sp macro="" textlink="">
      <xdr:nvSpPr>
        <xdr:cNvPr id="427" name="n_1aveValue【庁舎】&#10;有形固定資産減価償却率"/>
        <xdr:cNvSpPr txBox="1"/>
      </xdr:nvSpPr>
      <xdr:spPr>
        <a:xfrm>
          <a:off x="13382625" y="1805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428" name="テキスト ボックス 427"/>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29" name="テキスト ボックス 428"/>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30" name="テキスト ボックス 429"/>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31" name="テキスト ボックス 430"/>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32" name="テキスト ボックス 431"/>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76200</xdr:rowOff>
    </xdr:from>
    <xdr:to>
      <xdr:col>22</xdr:col>
      <xdr:colOff>419100</xdr:colOff>
      <xdr:row>104</xdr:row>
      <xdr:rowOff>9525</xdr:rowOff>
    </xdr:to>
    <xdr:sp macro="" textlink="">
      <xdr:nvSpPr>
        <xdr:cNvPr id="433" name="円/楕円 432"/>
        <xdr:cNvSpPr/>
      </xdr:nvSpPr>
      <xdr:spPr>
        <a:xfrm>
          <a:off x="13544550" y="1773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102</xdr:row>
      <xdr:rowOff>28575</xdr:rowOff>
    </xdr:from>
    <xdr:ext cx="409575" cy="257175"/>
    <xdr:sp macro="" textlink="">
      <xdr:nvSpPr>
        <xdr:cNvPr id="434" name="n_1mainValue【庁舎】&#10;有形固定資産減価償却率"/>
        <xdr:cNvSpPr txBox="1"/>
      </xdr:nvSpPr>
      <xdr:spPr>
        <a:xfrm>
          <a:off x="13382625" y="17516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435" name="正方形/長方形 434"/>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436" name="正方形/長方形 435"/>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437" name="正方形/長方形 436"/>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438" name="正方形/長方形 437"/>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439" name="正方形/長方形 438"/>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440" name="正方形/長方形 439"/>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441" name="正方形/長方形 440"/>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443" name="テキスト ボックス 442"/>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445" name="テキスト ボックス 444"/>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447" name="テキスト ボックス 446"/>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449" name="テキスト ボックス 448"/>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451" name="テキスト ボックス 450"/>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453" name="テキスト ボックス 452"/>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455" name="テキスト ボックス 454"/>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19050</xdr:rowOff>
    </xdr:from>
    <xdr:to>
      <xdr:col>32</xdr:col>
      <xdr:colOff>190500</xdr:colOff>
      <xdr:row>107</xdr:row>
      <xdr:rowOff>104775</xdr:rowOff>
    </xdr:to>
    <xdr:cxnSp macro="">
      <xdr:nvCxnSpPr>
        <xdr:cNvPr id="457" name="直線コネクタ 456"/>
        <xdr:cNvCxnSpPr/>
      </xdr:nvCxnSpPr>
      <xdr:spPr>
        <a:xfrm flipV="1">
          <a:off x="19421475" y="173355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114300</xdr:rowOff>
    </xdr:from>
    <xdr:ext cx="466725" cy="257175"/>
    <xdr:sp macro="" textlink="">
      <xdr:nvSpPr>
        <xdr:cNvPr id="458" name="【庁舎】&#10;一人当たり面積最小値テキスト"/>
        <xdr:cNvSpPr txBox="1"/>
      </xdr:nvSpPr>
      <xdr:spPr>
        <a:xfrm>
          <a:off x="1950720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95250</xdr:colOff>
      <xdr:row>107</xdr:row>
      <xdr:rowOff>104775</xdr:rowOff>
    </xdr:from>
    <xdr:to>
      <xdr:col>32</xdr:col>
      <xdr:colOff>276225</xdr:colOff>
      <xdr:row>107</xdr:row>
      <xdr:rowOff>104775</xdr:rowOff>
    </xdr:to>
    <xdr:cxnSp macro="">
      <xdr:nvCxnSpPr>
        <xdr:cNvPr id="459" name="直線コネクタ 458"/>
        <xdr:cNvCxnSpPr/>
      </xdr:nvCxnSpPr>
      <xdr:spPr>
        <a:xfrm>
          <a:off x="19326225" y="1844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133350</xdr:rowOff>
    </xdr:from>
    <xdr:ext cx="466725" cy="257175"/>
    <xdr:sp macro="" textlink="">
      <xdr:nvSpPr>
        <xdr:cNvPr id="460" name="【庁舎】&#10;一人当たり面積最大値テキスト"/>
        <xdr:cNvSpPr txBox="1"/>
      </xdr:nvSpPr>
      <xdr:spPr>
        <a:xfrm>
          <a:off x="19507200" y="1710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95250</xdr:colOff>
      <xdr:row>101</xdr:row>
      <xdr:rowOff>19050</xdr:rowOff>
    </xdr:from>
    <xdr:to>
      <xdr:col>32</xdr:col>
      <xdr:colOff>276225</xdr:colOff>
      <xdr:row>101</xdr:row>
      <xdr:rowOff>19050</xdr:rowOff>
    </xdr:to>
    <xdr:cxnSp macro="">
      <xdr:nvCxnSpPr>
        <xdr:cNvPr id="461" name="直線コネクタ 460"/>
        <xdr:cNvCxnSpPr/>
      </xdr:nvCxnSpPr>
      <xdr:spPr>
        <a:xfrm>
          <a:off x="19326225" y="1733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57150</xdr:rowOff>
    </xdr:from>
    <xdr:ext cx="466725" cy="257175"/>
    <xdr:sp macro="" textlink="">
      <xdr:nvSpPr>
        <xdr:cNvPr id="462" name="【庁舎】&#10;一人当たり面積平均値テキスト"/>
        <xdr:cNvSpPr txBox="1"/>
      </xdr:nvSpPr>
      <xdr:spPr>
        <a:xfrm>
          <a:off x="19507200" y="1788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133350</xdr:colOff>
      <xdr:row>104</xdr:row>
      <xdr:rowOff>76200</xdr:rowOff>
    </xdr:from>
    <xdr:to>
      <xdr:col>32</xdr:col>
      <xdr:colOff>238125</xdr:colOff>
      <xdr:row>105</xdr:row>
      <xdr:rowOff>9525</xdr:rowOff>
    </xdr:to>
    <xdr:sp macro="" textlink="">
      <xdr:nvSpPr>
        <xdr:cNvPr id="463" name="フローチャート : 判断 462"/>
        <xdr:cNvSpPr/>
      </xdr:nvSpPr>
      <xdr:spPr>
        <a:xfrm>
          <a:off x="193643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28575</xdr:rowOff>
    </xdr:from>
    <xdr:to>
      <xdr:col>31</xdr:col>
      <xdr:colOff>85725</xdr:colOff>
      <xdr:row>104</xdr:row>
      <xdr:rowOff>133350</xdr:rowOff>
    </xdr:to>
    <xdr:sp macro="" textlink="">
      <xdr:nvSpPr>
        <xdr:cNvPr id="464" name="フローチャート : 判断 463"/>
        <xdr:cNvSpPr/>
      </xdr:nvSpPr>
      <xdr:spPr>
        <a:xfrm>
          <a:off x="18630900" y="1785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104</xdr:row>
      <xdr:rowOff>123825</xdr:rowOff>
    </xdr:from>
    <xdr:ext cx="466725" cy="257175"/>
    <xdr:sp macro="" textlink="">
      <xdr:nvSpPr>
        <xdr:cNvPr id="465" name="n_1aveValue【庁舎】&#10;一人当たり面積"/>
        <xdr:cNvSpPr txBox="1"/>
      </xdr:nvSpPr>
      <xdr:spPr>
        <a:xfrm>
          <a:off x="18507075" y="1795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466" name="テキスト ボックス 465"/>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467" name="テキスト ボックス 466"/>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468" name="テキスト ボックス 467"/>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469" name="テキスト ボックス 468"/>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470" name="テキスト ボックス 469"/>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28575</xdr:rowOff>
    </xdr:from>
    <xdr:to>
      <xdr:col>31</xdr:col>
      <xdr:colOff>85725</xdr:colOff>
      <xdr:row>102</xdr:row>
      <xdr:rowOff>123825</xdr:rowOff>
    </xdr:to>
    <xdr:sp macro="" textlink="">
      <xdr:nvSpPr>
        <xdr:cNvPr id="471" name="円/楕円 470"/>
        <xdr:cNvSpPr/>
      </xdr:nvSpPr>
      <xdr:spPr>
        <a:xfrm>
          <a:off x="18630900" y="17516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100</xdr:row>
      <xdr:rowOff>142875</xdr:rowOff>
    </xdr:from>
    <xdr:ext cx="466725" cy="257175"/>
    <xdr:sp macro="" textlink="">
      <xdr:nvSpPr>
        <xdr:cNvPr id="472" name="n_1mainValue【庁舎】&#10;一人当たり面積"/>
        <xdr:cNvSpPr txBox="1"/>
      </xdr:nvSpPr>
      <xdr:spPr>
        <a:xfrm>
          <a:off x="18507075" y="1728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474" name="正方形/長方形 47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475" name="テキスト ボックス 47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と同程度であるが、庁舎については、類似団体と比べ若干高いところである。今日まで大規模な修繕工事等を実施してきていないため、検討していく段階にき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財政力指数については、平成２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年度普通交付税算定において前年度に比して０．０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、類似団体平均を０．５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ポイント、全国平均を０．</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ポイント、滋賀県平均を０．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ポイント上回り、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に１．００</a:t>
          </a:r>
          <a:r>
            <a:rPr lang="ja-JP" altLang="en-US" sz="1100" b="0" i="0" baseline="0">
              <a:solidFill>
                <a:schemeClr val="dk1"/>
              </a:solidFill>
              <a:effectLst/>
              <a:latin typeface="+mn-lt"/>
              <a:ea typeface="+mn-ea"/>
              <a:cs typeface="+mn-cs"/>
            </a:rPr>
            <a:t>に近い</a:t>
          </a:r>
          <a:r>
            <a:rPr lang="ja-JP" altLang="ja-JP" sz="1100" b="0" i="0" baseline="0">
              <a:solidFill>
                <a:schemeClr val="dk1"/>
              </a:solidFill>
              <a:effectLst/>
              <a:latin typeface="+mn-lt"/>
              <a:ea typeface="+mn-ea"/>
              <a:cs typeface="+mn-cs"/>
            </a:rPr>
            <a:t>財政力指数となっている。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0</xdr:rowOff>
    </xdr:from>
    <xdr:to>
      <xdr:col>8</xdr:col>
      <xdr:colOff>352425</xdr:colOff>
      <xdr:row>46</xdr:row>
      <xdr:rowOff>0</xdr:rowOff>
    </xdr:to>
    <xdr:cxnSp macro="">
      <xdr:nvCxnSpPr>
        <xdr:cNvPr id="49" name="直線コネクタ 48"/>
        <xdr:cNvCxnSpPr/>
      </xdr:nvCxnSpPr>
      <xdr:spPr>
        <a:xfrm>
          <a:off x="676275" y="7886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28575</xdr:rowOff>
    </xdr:from>
    <xdr:ext cx="762000" cy="257175"/>
    <xdr:sp macro="" textlink="">
      <xdr:nvSpPr>
        <xdr:cNvPr id="50" name="テキスト ボックス 49"/>
        <xdr:cNvSpPr txBox="1"/>
      </xdr:nvSpPr>
      <xdr:spPr>
        <a:xfrm>
          <a:off x="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47625</xdr:rowOff>
    </xdr:from>
    <xdr:to>
      <xdr:col>8</xdr:col>
      <xdr:colOff>352425</xdr:colOff>
      <xdr:row>44</xdr:row>
      <xdr:rowOff>47625</xdr:rowOff>
    </xdr:to>
    <xdr:cxnSp macro="">
      <xdr:nvCxnSpPr>
        <xdr:cNvPr id="51" name="直線コネクタ 50"/>
        <xdr:cNvCxnSpPr/>
      </xdr:nvCxnSpPr>
      <xdr:spPr>
        <a:xfrm>
          <a:off x="676275" y="75914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76200</xdr:rowOff>
    </xdr:from>
    <xdr:ext cx="762000" cy="257175"/>
    <xdr:sp macro="" textlink="">
      <xdr:nvSpPr>
        <xdr:cNvPr id="52" name="テキスト ボックス 51"/>
        <xdr:cNvSpPr txBox="1"/>
      </xdr:nvSpPr>
      <xdr:spPr>
        <a:xfrm>
          <a:off x="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352425</xdr:colOff>
      <xdr:row>42</xdr:row>
      <xdr:rowOff>85725</xdr:rowOff>
    </xdr:to>
    <xdr:cxnSp macro="">
      <xdr:nvCxnSpPr>
        <xdr:cNvPr id="53" name="直線コネクタ 52"/>
        <xdr:cNvCxnSpPr/>
      </xdr:nvCxnSpPr>
      <xdr:spPr>
        <a:xfrm>
          <a:off x="676275" y="72866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114300</xdr:rowOff>
    </xdr:from>
    <xdr:ext cx="762000" cy="257175"/>
    <xdr:sp macro="" textlink="">
      <xdr:nvSpPr>
        <xdr:cNvPr id="54" name="テキスト ボックス 53"/>
        <xdr:cNvSpPr txBox="1"/>
      </xdr:nvSpPr>
      <xdr:spPr>
        <a:xfrm>
          <a:off x="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5" name="直線コネクタ 54"/>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171450</xdr:rowOff>
    </xdr:from>
    <xdr:to>
      <xdr:col>8</xdr:col>
      <xdr:colOff>352425</xdr:colOff>
      <xdr:row>38</xdr:row>
      <xdr:rowOff>171450</xdr:rowOff>
    </xdr:to>
    <xdr:cxnSp macro="">
      <xdr:nvCxnSpPr>
        <xdr:cNvPr id="57" name="直線コネクタ 56"/>
        <xdr:cNvCxnSpPr/>
      </xdr:nvCxnSpPr>
      <xdr:spPr>
        <a:xfrm>
          <a:off x="676275" y="66865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28575</xdr:rowOff>
    </xdr:from>
    <xdr:ext cx="762000" cy="257175"/>
    <xdr:sp macro="" textlink="">
      <xdr:nvSpPr>
        <xdr:cNvPr id="58" name="テキスト ボックス 57"/>
        <xdr:cNvSpPr txBox="1"/>
      </xdr:nvSpPr>
      <xdr:spPr>
        <a:xfrm>
          <a:off x="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352425</xdr:colOff>
      <xdr:row>37</xdr:row>
      <xdr:rowOff>38100</xdr:rowOff>
    </xdr:to>
    <xdr:cxnSp macro="">
      <xdr:nvCxnSpPr>
        <xdr:cNvPr id="59" name="直線コネクタ 58"/>
        <xdr:cNvCxnSpPr/>
      </xdr:nvCxnSpPr>
      <xdr:spPr>
        <a:xfrm>
          <a:off x="676275" y="63817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66675</xdr:rowOff>
    </xdr:from>
    <xdr:ext cx="762000" cy="257175"/>
    <xdr:sp macro="" textlink="">
      <xdr:nvSpPr>
        <xdr:cNvPr id="60" name="テキスト ボックス 59"/>
        <xdr:cNvSpPr txBox="1"/>
      </xdr:nvSpPr>
      <xdr:spPr>
        <a:xfrm>
          <a:off x="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76200</xdr:rowOff>
    </xdr:from>
    <xdr:to>
      <xdr:col>8</xdr:col>
      <xdr:colOff>352425</xdr:colOff>
      <xdr:row>35</xdr:row>
      <xdr:rowOff>76200</xdr:rowOff>
    </xdr:to>
    <xdr:cxnSp macro="">
      <xdr:nvCxnSpPr>
        <xdr:cNvPr id="61" name="直線コネクタ 60"/>
        <xdr:cNvCxnSpPr/>
      </xdr:nvCxnSpPr>
      <xdr:spPr>
        <a:xfrm>
          <a:off x="676275" y="60769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104775</xdr:rowOff>
    </xdr:from>
    <xdr:ext cx="762000" cy="257175"/>
    <xdr:sp macro="" textlink="">
      <xdr:nvSpPr>
        <xdr:cNvPr id="62" name="テキスト ボックス 61"/>
        <xdr:cNvSpPr txBox="1"/>
      </xdr:nvSpPr>
      <xdr:spPr>
        <a:xfrm>
          <a:off x="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3" name="直線コネクタ 62"/>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4" name="テキスト ボックス 63"/>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5"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152400</xdr:rowOff>
    </xdr:to>
    <xdr:cxnSp macro="">
      <xdr:nvCxnSpPr>
        <xdr:cNvPr id="66" name="直線コネクタ 65"/>
        <xdr:cNvCxnSpPr/>
      </xdr:nvCxnSpPr>
      <xdr:spPr>
        <a:xfrm flipV="1">
          <a:off x="4352925" y="6229350"/>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123825</xdr:rowOff>
    </xdr:from>
    <xdr:ext cx="762000" cy="257175"/>
    <xdr:sp macro="" textlink="">
      <xdr:nvSpPr>
        <xdr:cNvPr id="67" name="財政力最小値テキスト"/>
        <xdr:cNvSpPr txBox="1"/>
      </xdr:nvSpPr>
      <xdr:spPr>
        <a:xfrm>
          <a:off x="4438650"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66675</xdr:colOff>
      <xdr:row>44</xdr:row>
      <xdr:rowOff>152400</xdr:rowOff>
    </xdr:from>
    <xdr:to>
      <xdr:col>7</xdr:col>
      <xdr:colOff>238125</xdr:colOff>
      <xdr:row>44</xdr:row>
      <xdr:rowOff>152400</xdr:rowOff>
    </xdr:to>
    <xdr:cxnSp macro="">
      <xdr:nvCxnSpPr>
        <xdr:cNvPr id="68" name="直線コネクタ 67"/>
        <xdr:cNvCxnSpPr/>
      </xdr:nvCxnSpPr>
      <xdr:spPr>
        <a:xfrm>
          <a:off x="4267200" y="769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9"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70" name="直線コネクタ 69"/>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xdr:rowOff>
    </xdr:from>
    <xdr:to>
      <xdr:col>7</xdr:col>
      <xdr:colOff>152400</xdr:colOff>
      <xdr:row>40</xdr:row>
      <xdr:rowOff>38100</xdr:rowOff>
    </xdr:to>
    <xdr:cxnSp macro="">
      <xdr:nvCxnSpPr>
        <xdr:cNvPr id="71" name="直線コネクタ 70"/>
        <xdr:cNvCxnSpPr/>
      </xdr:nvCxnSpPr>
      <xdr:spPr>
        <a:xfrm>
          <a:off x="3600450" y="68675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2" name="財政力平均値テキスト"/>
        <xdr:cNvSpPr txBox="1"/>
      </xdr:nvSpPr>
      <xdr:spPr>
        <a:xfrm>
          <a:off x="4438650"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0</xdr:rowOff>
    </xdr:from>
    <xdr:to>
      <xdr:col>7</xdr:col>
      <xdr:colOff>200025</xdr:colOff>
      <xdr:row>43</xdr:row>
      <xdr:rowOff>104775</xdr:rowOff>
    </xdr:to>
    <xdr:sp macro="" textlink="">
      <xdr:nvSpPr>
        <xdr:cNvPr id="73" name="フローチャート : 判断 72"/>
        <xdr:cNvSpPr/>
      </xdr:nvSpPr>
      <xdr:spPr>
        <a:xfrm>
          <a:off x="4305300"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9525</xdr:rowOff>
    </xdr:from>
    <xdr:to>
      <xdr:col>6</xdr:col>
      <xdr:colOff>0</xdr:colOff>
      <xdr:row>40</xdr:row>
      <xdr:rowOff>28575</xdr:rowOff>
    </xdr:to>
    <xdr:cxnSp macro="">
      <xdr:nvCxnSpPr>
        <xdr:cNvPr id="74" name="直線コネクタ 73"/>
        <xdr:cNvCxnSpPr/>
      </xdr:nvCxnSpPr>
      <xdr:spPr>
        <a:xfrm flipV="1">
          <a:off x="2886075" y="68675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43</xdr:row>
      <xdr:rowOff>0</xdr:rowOff>
    </xdr:from>
    <xdr:to>
      <xdr:col>6</xdr:col>
      <xdr:colOff>47625</xdr:colOff>
      <xdr:row>43</xdr:row>
      <xdr:rowOff>104775</xdr:rowOff>
    </xdr:to>
    <xdr:sp macro="" textlink="">
      <xdr:nvSpPr>
        <xdr:cNvPr id="75" name="フローチャート : 判断 74"/>
        <xdr:cNvSpPr/>
      </xdr:nvSpPr>
      <xdr:spPr>
        <a:xfrm>
          <a:off x="3600450" y="7372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95250</xdr:rowOff>
    </xdr:from>
    <xdr:ext cx="733425" cy="257175"/>
    <xdr:sp macro="" textlink="">
      <xdr:nvSpPr>
        <xdr:cNvPr id="76" name="テキスト ボックス 75"/>
        <xdr:cNvSpPr txBox="1"/>
      </xdr:nvSpPr>
      <xdr:spPr>
        <a:xfrm>
          <a:off x="33051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28575</xdr:rowOff>
    </xdr:from>
    <xdr:to>
      <xdr:col>4</xdr:col>
      <xdr:colOff>485775</xdr:colOff>
      <xdr:row>40</xdr:row>
      <xdr:rowOff>57150</xdr:rowOff>
    </xdr:to>
    <xdr:cxnSp macro="">
      <xdr:nvCxnSpPr>
        <xdr:cNvPr id="77" name="直線コネクタ 76"/>
        <xdr:cNvCxnSpPr/>
      </xdr:nvCxnSpPr>
      <xdr:spPr>
        <a:xfrm flipV="1">
          <a:off x="2076450" y="68865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152400</xdr:rowOff>
    </xdr:to>
    <xdr:sp macro="" textlink="">
      <xdr:nvSpPr>
        <xdr:cNvPr id="78" name="フローチャート : 判断 77"/>
        <xdr:cNvSpPr/>
      </xdr:nvSpPr>
      <xdr:spPr>
        <a:xfrm>
          <a:off x="2828925" y="725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142875</xdr:rowOff>
    </xdr:from>
    <xdr:ext cx="762000" cy="257175"/>
    <xdr:sp macro="" textlink="">
      <xdr:nvSpPr>
        <xdr:cNvPr id="79" name="テキスト ボックス 78"/>
        <xdr:cNvSpPr txBox="1"/>
      </xdr:nvSpPr>
      <xdr:spPr>
        <a:xfrm>
          <a:off x="2505075" y="734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57150</xdr:rowOff>
    </xdr:from>
    <xdr:to>
      <xdr:col>3</xdr:col>
      <xdr:colOff>276225</xdr:colOff>
      <xdr:row>40</xdr:row>
      <xdr:rowOff>76200</xdr:rowOff>
    </xdr:to>
    <xdr:cxnSp macro="">
      <xdr:nvCxnSpPr>
        <xdr:cNvPr id="80" name="直線コネクタ 79"/>
        <xdr:cNvCxnSpPr/>
      </xdr:nvCxnSpPr>
      <xdr:spPr>
        <a:xfrm flipV="1">
          <a:off x="1276350" y="6915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104775</xdr:rowOff>
    </xdr:from>
    <xdr:to>
      <xdr:col>3</xdr:col>
      <xdr:colOff>333375</xdr:colOff>
      <xdr:row>43</xdr:row>
      <xdr:rowOff>38100</xdr:rowOff>
    </xdr:to>
    <xdr:sp macro="" textlink="">
      <xdr:nvSpPr>
        <xdr:cNvPr id="81" name="フローチャート : 判断 80"/>
        <xdr:cNvSpPr/>
      </xdr:nvSpPr>
      <xdr:spPr>
        <a:xfrm>
          <a:off x="2028825" y="730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19050</xdr:rowOff>
    </xdr:from>
    <xdr:ext cx="762000" cy="257175"/>
    <xdr:sp macro="" textlink="">
      <xdr:nvSpPr>
        <xdr:cNvPr id="82" name="テキスト ボックス 81"/>
        <xdr:cNvSpPr txBox="1"/>
      </xdr:nvSpPr>
      <xdr:spPr>
        <a:xfrm>
          <a:off x="17811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3" name="フローチャート : 判断 82"/>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4" name="テキスト ボックス 83"/>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5" name="テキスト ボックス 84"/>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6" name="テキスト ボックス 85"/>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7" name="テキスト ボックス 86"/>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8" name="テキスト ボックス 87"/>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9" name="テキスト ボックス 88"/>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39</xdr:row>
      <xdr:rowOff>161925</xdr:rowOff>
    </xdr:from>
    <xdr:to>
      <xdr:col>7</xdr:col>
      <xdr:colOff>200025</xdr:colOff>
      <xdr:row>40</xdr:row>
      <xdr:rowOff>85725</xdr:rowOff>
    </xdr:to>
    <xdr:sp macro="" textlink="">
      <xdr:nvSpPr>
        <xdr:cNvPr id="90" name="円/楕円 89"/>
        <xdr:cNvSpPr/>
      </xdr:nvSpPr>
      <xdr:spPr>
        <a:xfrm>
          <a:off x="4305300" y="6848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0</xdr:rowOff>
    </xdr:from>
    <xdr:ext cx="762000" cy="257175"/>
    <xdr:sp macro="" textlink="">
      <xdr:nvSpPr>
        <xdr:cNvPr id="91" name="財政力該当値テキスト"/>
        <xdr:cNvSpPr txBox="1"/>
      </xdr:nvSpPr>
      <xdr:spPr>
        <a:xfrm>
          <a:off x="443865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600075</xdr:colOff>
      <xdr:row>39</xdr:row>
      <xdr:rowOff>123825</xdr:rowOff>
    </xdr:from>
    <xdr:to>
      <xdr:col>6</xdr:col>
      <xdr:colOff>47625</xdr:colOff>
      <xdr:row>40</xdr:row>
      <xdr:rowOff>57150</xdr:rowOff>
    </xdr:to>
    <xdr:sp macro="" textlink="">
      <xdr:nvSpPr>
        <xdr:cNvPr id="92" name="円/楕円 91"/>
        <xdr:cNvSpPr/>
      </xdr:nvSpPr>
      <xdr:spPr>
        <a:xfrm>
          <a:off x="3600450" y="68103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66675</xdr:rowOff>
    </xdr:from>
    <xdr:ext cx="733425" cy="257175"/>
    <xdr:sp macro="" textlink="">
      <xdr:nvSpPr>
        <xdr:cNvPr id="93" name="テキスト ボックス 92"/>
        <xdr:cNvSpPr txBox="1"/>
      </xdr:nvSpPr>
      <xdr:spPr>
        <a:xfrm>
          <a:off x="33051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142875</xdr:rowOff>
    </xdr:from>
    <xdr:to>
      <xdr:col>4</xdr:col>
      <xdr:colOff>533400</xdr:colOff>
      <xdr:row>40</xdr:row>
      <xdr:rowOff>76200</xdr:rowOff>
    </xdr:to>
    <xdr:sp macro="" textlink="">
      <xdr:nvSpPr>
        <xdr:cNvPr id="94" name="円/楕円 93"/>
        <xdr:cNvSpPr/>
      </xdr:nvSpPr>
      <xdr:spPr>
        <a:xfrm>
          <a:off x="2828925" y="682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85725</xdr:rowOff>
    </xdr:from>
    <xdr:ext cx="762000" cy="257175"/>
    <xdr:sp macro="" textlink="">
      <xdr:nvSpPr>
        <xdr:cNvPr id="95" name="テキスト ボックス 94"/>
        <xdr:cNvSpPr txBox="1"/>
      </xdr:nvSpPr>
      <xdr:spPr>
        <a:xfrm>
          <a:off x="2505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9525</xdr:rowOff>
    </xdr:from>
    <xdr:to>
      <xdr:col>3</xdr:col>
      <xdr:colOff>333375</xdr:colOff>
      <xdr:row>40</xdr:row>
      <xdr:rowOff>104775</xdr:rowOff>
    </xdr:to>
    <xdr:sp macro="" textlink="">
      <xdr:nvSpPr>
        <xdr:cNvPr id="96" name="円/楕円 95"/>
        <xdr:cNvSpPr/>
      </xdr:nvSpPr>
      <xdr:spPr>
        <a:xfrm>
          <a:off x="2028825" y="686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114300</xdr:rowOff>
    </xdr:from>
    <xdr:ext cx="762000" cy="257175"/>
    <xdr:sp macro="" textlink="">
      <xdr:nvSpPr>
        <xdr:cNvPr id="97" name="テキスト ボックス 96"/>
        <xdr:cNvSpPr txBox="1"/>
      </xdr:nvSpPr>
      <xdr:spPr>
        <a:xfrm>
          <a:off x="1781175"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28575</xdr:rowOff>
    </xdr:from>
    <xdr:to>
      <xdr:col>2</xdr:col>
      <xdr:colOff>123825</xdr:colOff>
      <xdr:row>40</xdr:row>
      <xdr:rowOff>123825</xdr:rowOff>
    </xdr:to>
    <xdr:sp macro="" textlink="">
      <xdr:nvSpPr>
        <xdr:cNvPr id="98" name="円/楕円 97"/>
        <xdr:cNvSpPr/>
      </xdr:nvSpPr>
      <xdr:spPr>
        <a:xfrm>
          <a:off x="122872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133350</xdr:rowOff>
    </xdr:from>
    <xdr:ext cx="762000" cy="257175"/>
    <xdr:sp macro="" textlink="">
      <xdr:nvSpPr>
        <xdr:cNvPr id="99" name="テキスト ボックス 98"/>
        <xdr:cNvSpPr txBox="1"/>
      </xdr:nvSpPr>
      <xdr:spPr>
        <a:xfrm>
          <a:off x="9810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100" name="正方形/長方形 99"/>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1" name="テキスト ボックス 100"/>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2" name="テキスト ボックス 101"/>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3" name="正方形/長方形 102"/>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4" name="正方形/長方形 103"/>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5" name="正方形/長方形 104"/>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6" name="正方形/長方形 105"/>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7" name="正方形/長方形 106"/>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8" name="正方形/長方形 107"/>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9" name="正方形/長方形 108"/>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0" name="正方形/長方形 109"/>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1" name="正方形/長方形 110"/>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2" name="テキスト ボックス 111"/>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年度の経常収支比率は、</a:t>
          </a:r>
          <a:r>
            <a:rPr lang="ja-JP" altLang="en-US" sz="1100" b="0" i="0" baseline="0">
              <a:solidFill>
                <a:schemeClr val="dk1"/>
              </a:solidFill>
              <a:effectLst/>
              <a:latin typeface="+mn-lt"/>
              <a:ea typeface="+mn-ea"/>
              <a:cs typeface="+mn-cs"/>
            </a:rPr>
            <a:t>９３．４</a:t>
          </a:r>
          <a:r>
            <a:rPr lang="ja-JP" altLang="ja-JP" sz="1100" b="0" i="0" baseline="0">
              <a:solidFill>
                <a:schemeClr val="dk1"/>
              </a:solidFill>
              <a:effectLst/>
              <a:latin typeface="+mn-lt"/>
              <a:ea typeface="+mn-ea"/>
              <a:cs typeface="+mn-cs"/>
            </a:rPr>
            <a:t>％となり、全国平均を</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ポイント上回った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前年度に比して１０．２ポイント改善し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。これの主たる要因としては、</a:t>
          </a:r>
          <a:r>
            <a:rPr lang="ja-JP" altLang="en-US" sz="1100" b="0" i="0" baseline="0">
              <a:solidFill>
                <a:schemeClr val="dk1"/>
              </a:solidFill>
              <a:effectLst/>
              <a:latin typeface="+mn-lt"/>
              <a:ea typeface="+mn-ea"/>
              <a:cs typeface="+mn-cs"/>
            </a:rPr>
            <a:t>普通交付税および臨時財政対策債が大幅に増加したことによる。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3" name="テキスト ボックス 112"/>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4" name="直線コネクタ 113"/>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5" name="テキスト ボックス 114"/>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6" name="直線コネクタ 115"/>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7" name="テキスト ボックス 116"/>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8" name="直線コネクタ 117"/>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9" name="テキスト ボックス 118"/>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20" name="直線コネクタ 119"/>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1" name="テキスト ボックス 120"/>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2" name="直線コネクタ 121"/>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3" name="テキスト ボックス 122"/>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4" name="直線コネクタ 123"/>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5" name="テキスト ボックス 124"/>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6" name="直線コネクタ 125"/>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7" name="テキスト ボックス 126"/>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8"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28575</xdr:rowOff>
    </xdr:from>
    <xdr:to>
      <xdr:col>7</xdr:col>
      <xdr:colOff>152400</xdr:colOff>
      <xdr:row>64</xdr:row>
      <xdr:rowOff>76200</xdr:rowOff>
    </xdr:to>
    <xdr:cxnSp macro="">
      <xdr:nvCxnSpPr>
        <xdr:cNvPr id="129" name="直線コネクタ 128"/>
        <xdr:cNvCxnSpPr/>
      </xdr:nvCxnSpPr>
      <xdr:spPr>
        <a:xfrm flipV="1">
          <a:off x="4352925" y="9972675"/>
          <a:ext cx="0" cy="1076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47625</xdr:rowOff>
    </xdr:from>
    <xdr:ext cx="762000" cy="257175"/>
    <xdr:sp macro="" textlink="">
      <xdr:nvSpPr>
        <xdr:cNvPr id="130" name="財政構造の弾力性最小値テキスト"/>
        <xdr:cNvSpPr txBox="1"/>
      </xdr:nvSpPr>
      <xdr:spPr>
        <a:xfrm>
          <a:off x="4438650" y="1102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66675</xdr:colOff>
      <xdr:row>64</xdr:row>
      <xdr:rowOff>76200</xdr:rowOff>
    </xdr:from>
    <xdr:to>
      <xdr:col>7</xdr:col>
      <xdr:colOff>238125</xdr:colOff>
      <xdr:row>64</xdr:row>
      <xdr:rowOff>76200</xdr:rowOff>
    </xdr:to>
    <xdr:cxnSp macro="">
      <xdr:nvCxnSpPr>
        <xdr:cNvPr id="131" name="直線コネクタ 130"/>
        <xdr:cNvCxnSpPr/>
      </xdr:nvCxnSpPr>
      <xdr:spPr>
        <a:xfrm>
          <a:off x="4267200" y="1104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114300</xdr:rowOff>
    </xdr:from>
    <xdr:ext cx="762000" cy="257175"/>
    <xdr:sp macro="" textlink="">
      <xdr:nvSpPr>
        <xdr:cNvPr id="132" name="財政構造の弾力性最大値テキスト"/>
        <xdr:cNvSpPr txBox="1"/>
      </xdr:nvSpPr>
      <xdr:spPr>
        <a:xfrm>
          <a:off x="4438650"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66675</xdr:colOff>
      <xdr:row>58</xdr:row>
      <xdr:rowOff>28575</xdr:rowOff>
    </xdr:from>
    <xdr:to>
      <xdr:col>7</xdr:col>
      <xdr:colOff>238125</xdr:colOff>
      <xdr:row>58</xdr:row>
      <xdr:rowOff>28575</xdr:rowOff>
    </xdr:to>
    <xdr:cxnSp macro="">
      <xdr:nvCxnSpPr>
        <xdr:cNvPr id="133" name="直線コネクタ 132"/>
        <xdr:cNvCxnSpPr/>
      </xdr:nvCxnSpPr>
      <xdr:spPr>
        <a:xfrm>
          <a:off x="4267200" y="9972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133350</xdr:rowOff>
    </xdr:from>
    <xdr:to>
      <xdr:col>7</xdr:col>
      <xdr:colOff>152400</xdr:colOff>
      <xdr:row>66</xdr:row>
      <xdr:rowOff>28575</xdr:rowOff>
    </xdr:to>
    <xdr:cxnSp macro="">
      <xdr:nvCxnSpPr>
        <xdr:cNvPr id="134" name="直線コネクタ 133"/>
        <xdr:cNvCxnSpPr/>
      </xdr:nvCxnSpPr>
      <xdr:spPr>
        <a:xfrm flipV="1">
          <a:off x="3600450" y="10934700"/>
          <a:ext cx="75247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171450</xdr:rowOff>
    </xdr:from>
    <xdr:ext cx="762000" cy="257175"/>
    <xdr:sp macro="" textlink="">
      <xdr:nvSpPr>
        <xdr:cNvPr id="135" name="財政構造の弾力性平均値テキスト"/>
        <xdr:cNvSpPr txBox="1"/>
      </xdr:nvSpPr>
      <xdr:spPr>
        <a:xfrm>
          <a:off x="4438650"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152400</xdr:rowOff>
    </xdr:from>
    <xdr:to>
      <xdr:col>7</xdr:col>
      <xdr:colOff>200025</xdr:colOff>
      <xdr:row>62</xdr:row>
      <xdr:rowOff>85725</xdr:rowOff>
    </xdr:to>
    <xdr:sp macro="" textlink="">
      <xdr:nvSpPr>
        <xdr:cNvPr id="136" name="フローチャート : 判断 135"/>
        <xdr:cNvSpPr/>
      </xdr:nvSpPr>
      <xdr:spPr>
        <a:xfrm>
          <a:off x="4305300" y="10610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133350</xdr:rowOff>
    </xdr:from>
    <xdr:to>
      <xdr:col>6</xdr:col>
      <xdr:colOff>0</xdr:colOff>
      <xdr:row>66</xdr:row>
      <xdr:rowOff>28575</xdr:rowOff>
    </xdr:to>
    <xdr:cxnSp macro="">
      <xdr:nvCxnSpPr>
        <xdr:cNvPr id="137" name="直線コネクタ 136"/>
        <xdr:cNvCxnSpPr/>
      </xdr:nvCxnSpPr>
      <xdr:spPr>
        <a:xfrm>
          <a:off x="2886075" y="10934700"/>
          <a:ext cx="71437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61</xdr:row>
      <xdr:rowOff>66675</xdr:rowOff>
    </xdr:from>
    <xdr:to>
      <xdr:col>6</xdr:col>
      <xdr:colOff>47625</xdr:colOff>
      <xdr:row>61</xdr:row>
      <xdr:rowOff>171450</xdr:rowOff>
    </xdr:to>
    <xdr:sp macro="" textlink="">
      <xdr:nvSpPr>
        <xdr:cNvPr id="138" name="フローチャート : 判断 137"/>
        <xdr:cNvSpPr/>
      </xdr:nvSpPr>
      <xdr:spPr>
        <a:xfrm>
          <a:off x="3600450" y="10525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9525</xdr:rowOff>
    </xdr:from>
    <xdr:ext cx="733425" cy="257175"/>
    <xdr:sp macro="" textlink="">
      <xdr:nvSpPr>
        <xdr:cNvPr id="139" name="テキスト ボックス 138"/>
        <xdr:cNvSpPr txBox="1"/>
      </xdr:nvSpPr>
      <xdr:spPr>
        <a:xfrm>
          <a:off x="3305175" y="1029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57150</xdr:rowOff>
    </xdr:from>
    <xdr:to>
      <xdr:col>4</xdr:col>
      <xdr:colOff>485775</xdr:colOff>
      <xdr:row>63</xdr:row>
      <xdr:rowOff>133350</xdr:rowOff>
    </xdr:to>
    <xdr:cxnSp macro="">
      <xdr:nvCxnSpPr>
        <xdr:cNvPr id="140" name="直線コネクタ 139"/>
        <xdr:cNvCxnSpPr/>
      </xdr:nvCxnSpPr>
      <xdr:spPr>
        <a:xfrm>
          <a:off x="2076450" y="10687050"/>
          <a:ext cx="8096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57150</xdr:rowOff>
    </xdr:from>
    <xdr:to>
      <xdr:col>4</xdr:col>
      <xdr:colOff>533400</xdr:colOff>
      <xdr:row>61</xdr:row>
      <xdr:rowOff>161925</xdr:rowOff>
    </xdr:to>
    <xdr:sp macro="" textlink="">
      <xdr:nvSpPr>
        <xdr:cNvPr id="141" name="フローチャート : 判断 140"/>
        <xdr:cNvSpPr/>
      </xdr:nvSpPr>
      <xdr:spPr>
        <a:xfrm>
          <a:off x="28289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0</xdr:rowOff>
    </xdr:from>
    <xdr:ext cx="762000" cy="257175"/>
    <xdr:sp macro="" textlink="">
      <xdr:nvSpPr>
        <xdr:cNvPr id="142" name="テキスト ボックス 141"/>
        <xdr:cNvSpPr txBox="1"/>
      </xdr:nvSpPr>
      <xdr:spPr>
        <a:xfrm>
          <a:off x="2505075"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28575</xdr:rowOff>
    </xdr:from>
    <xdr:to>
      <xdr:col>3</xdr:col>
      <xdr:colOff>276225</xdr:colOff>
      <xdr:row>62</xdr:row>
      <xdr:rowOff>57150</xdr:rowOff>
    </xdr:to>
    <xdr:cxnSp macro="">
      <xdr:nvCxnSpPr>
        <xdr:cNvPr id="143" name="直線コネクタ 142"/>
        <xdr:cNvCxnSpPr/>
      </xdr:nvCxnSpPr>
      <xdr:spPr>
        <a:xfrm>
          <a:off x="1276350" y="9972675"/>
          <a:ext cx="8001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44" name="フローチャート : 判断 143"/>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59</xdr:row>
      <xdr:rowOff>95250</xdr:rowOff>
    </xdr:from>
    <xdr:ext cx="762000" cy="257175"/>
    <xdr:sp macro="" textlink="">
      <xdr:nvSpPr>
        <xdr:cNvPr id="145" name="テキスト ボックス 144"/>
        <xdr:cNvSpPr txBox="1"/>
      </xdr:nvSpPr>
      <xdr:spPr>
        <a:xfrm>
          <a:off x="178117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28575</xdr:colOff>
      <xdr:row>60</xdr:row>
      <xdr:rowOff>123825</xdr:rowOff>
    </xdr:from>
    <xdr:to>
      <xdr:col>2</xdr:col>
      <xdr:colOff>123825</xdr:colOff>
      <xdr:row>61</xdr:row>
      <xdr:rowOff>47625</xdr:rowOff>
    </xdr:to>
    <xdr:sp macro="" textlink="">
      <xdr:nvSpPr>
        <xdr:cNvPr id="146" name="フローチャート : 判断 145"/>
        <xdr:cNvSpPr/>
      </xdr:nvSpPr>
      <xdr:spPr>
        <a:xfrm>
          <a:off x="1228725" y="1041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38100</xdr:rowOff>
    </xdr:from>
    <xdr:ext cx="762000" cy="257175"/>
    <xdr:sp macro="" textlink="">
      <xdr:nvSpPr>
        <xdr:cNvPr id="147" name="テキスト ボックス 146"/>
        <xdr:cNvSpPr txBox="1"/>
      </xdr:nvSpPr>
      <xdr:spPr>
        <a:xfrm>
          <a:off x="9810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8" name="テキスト ボックス 147"/>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9" name="テキスト ボックス 148"/>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50" name="テキスト ボックス 149"/>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1" name="テキスト ボックス 150"/>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2" name="テキスト ボックス 151"/>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53" name="円/楕円 152"/>
        <xdr:cNvSpPr/>
      </xdr:nvSpPr>
      <xdr:spPr>
        <a:xfrm>
          <a:off x="4305300" y="1087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142875</xdr:rowOff>
    </xdr:from>
    <xdr:ext cx="762000" cy="257175"/>
    <xdr:sp macro="" textlink="">
      <xdr:nvSpPr>
        <xdr:cNvPr id="154" name="財政構造の弾力性該当値テキスト"/>
        <xdr:cNvSpPr txBox="1"/>
      </xdr:nvSpPr>
      <xdr:spPr>
        <a:xfrm>
          <a:off x="4438650" y="1077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600075</xdr:colOff>
      <xdr:row>65</xdr:row>
      <xdr:rowOff>142875</xdr:rowOff>
    </xdr:from>
    <xdr:to>
      <xdr:col>6</xdr:col>
      <xdr:colOff>47625</xdr:colOff>
      <xdr:row>66</xdr:row>
      <xdr:rowOff>76200</xdr:rowOff>
    </xdr:to>
    <xdr:sp macro="" textlink="">
      <xdr:nvSpPr>
        <xdr:cNvPr id="155" name="円/楕円 154"/>
        <xdr:cNvSpPr/>
      </xdr:nvSpPr>
      <xdr:spPr>
        <a:xfrm>
          <a:off x="3600450" y="112871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57150</xdr:rowOff>
    </xdr:from>
    <xdr:ext cx="733425" cy="257175"/>
    <xdr:sp macro="" textlink="">
      <xdr:nvSpPr>
        <xdr:cNvPr id="156" name="テキスト ボックス 155"/>
        <xdr:cNvSpPr txBox="1"/>
      </xdr:nvSpPr>
      <xdr:spPr>
        <a:xfrm>
          <a:off x="3305175" y="11372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76200</xdr:rowOff>
    </xdr:from>
    <xdr:to>
      <xdr:col>4</xdr:col>
      <xdr:colOff>533400</xdr:colOff>
      <xdr:row>64</xdr:row>
      <xdr:rowOff>9525</xdr:rowOff>
    </xdr:to>
    <xdr:sp macro="" textlink="">
      <xdr:nvSpPr>
        <xdr:cNvPr id="157" name="円/楕円 156"/>
        <xdr:cNvSpPr/>
      </xdr:nvSpPr>
      <xdr:spPr>
        <a:xfrm>
          <a:off x="2828925" y="1087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161925</xdr:rowOff>
    </xdr:from>
    <xdr:ext cx="762000" cy="257175"/>
    <xdr:sp macro="" textlink="">
      <xdr:nvSpPr>
        <xdr:cNvPr id="158" name="テキスト ボックス 157"/>
        <xdr:cNvSpPr txBox="1"/>
      </xdr:nvSpPr>
      <xdr:spPr>
        <a:xfrm>
          <a:off x="2505075" y="1096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9525</xdr:rowOff>
    </xdr:from>
    <xdr:to>
      <xdr:col>3</xdr:col>
      <xdr:colOff>333375</xdr:colOff>
      <xdr:row>62</xdr:row>
      <xdr:rowOff>114300</xdr:rowOff>
    </xdr:to>
    <xdr:sp macro="" textlink="">
      <xdr:nvSpPr>
        <xdr:cNvPr id="159" name="円/楕円 158"/>
        <xdr:cNvSpPr/>
      </xdr:nvSpPr>
      <xdr:spPr>
        <a:xfrm>
          <a:off x="2028825" y="1063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95250</xdr:rowOff>
    </xdr:from>
    <xdr:ext cx="762000" cy="257175"/>
    <xdr:sp macro="" textlink="">
      <xdr:nvSpPr>
        <xdr:cNvPr id="160" name="テキスト ボックス 159"/>
        <xdr:cNvSpPr txBox="1"/>
      </xdr:nvSpPr>
      <xdr:spPr>
        <a:xfrm>
          <a:off x="17811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28575</xdr:colOff>
      <xdr:row>57</xdr:row>
      <xdr:rowOff>152400</xdr:rowOff>
    </xdr:from>
    <xdr:to>
      <xdr:col>2</xdr:col>
      <xdr:colOff>123825</xdr:colOff>
      <xdr:row>58</xdr:row>
      <xdr:rowOff>85725</xdr:rowOff>
    </xdr:to>
    <xdr:sp macro="" textlink="">
      <xdr:nvSpPr>
        <xdr:cNvPr id="161" name="円/楕円 160"/>
        <xdr:cNvSpPr/>
      </xdr:nvSpPr>
      <xdr:spPr>
        <a:xfrm>
          <a:off x="12287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95250</xdr:rowOff>
    </xdr:from>
    <xdr:ext cx="762000" cy="257175"/>
    <xdr:sp macro="" textlink="">
      <xdr:nvSpPr>
        <xdr:cNvPr id="162" name="テキスト ボックス 161"/>
        <xdr:cNvSpPr txBox="1"/>
      </xdr:nvSpPr>
      <xdr:spPr>
        <a:xfrm>
          <a:off x="98107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3" name="正方形/長方形 162"/>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4" name="テキスト ボックス 163"/>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5" name="テキスト ボックス 164"/>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6" name="正方形/長方形 165"/>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7" name="正方形/長方形 166"/>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8" name="正方形/長方形 167"/>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9" name="正方形/長方形 168"/>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70" name="正方形/長方形 169"/>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1" name="正方形/長方形 170"/>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2" name="正方形/長方形 171"/>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3" name="正方形/長方形 172"/>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4" name="正方形/長方形 173"/>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5" name="テキスト ボックス 174"/>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特別職の不在等により減少</a:t>
          </a:r>
          <a:r>
            <a:rPr lang="ja-JP" altLang="en-US" sz="1100" b="0" i="0" baseline="0">
              <a:solidFill>
                <a:schemeClr val="tx1"/>
              </a:solidFill>
              <a:effectLst/>
              <a:latin typeface="+mn-lt"/>
              <a:ea typeface="+mn-ea"/>
              <a:cs typeface="+mn-cs"/>
            </a:rPr>
            <a:t>となったが</a:t>
          </a:r>
          <a:r>
            <a:rPr lang="ja-JP" altLang="ja-JP" sz="1100" b="0" i="0" baseline="0">
              <a:solidFill>
                <a:schemeClr val="tx1"/>
              </a:solidFill>
              <a:effectLst/>
              <a:latin typeface="+mn-lt"/>
              <a:ea typeface="+mn-ea"/>
              <a:cs typeface="+mn-cs"/>
            </a:rPr>
            <a:t>、物件費については</a:t>
          </a:r>
          <a:r>
            <a:rPr lang="ja-JP" altLang="en-US" sz="1100" b="0" i="0" baseline="0">
              <a:solidFill>
                <a:schemeClr val="tx1"/>
              </a:solidFill>
              <a:effectLst/>
              <a:latin typeface="+mn-lt"/>
              <a:ea typeface="+mn-ea"/>
              <a:cs typeface="+mn-cs"/>
            </a:rPr>
            <a:t>嘱託職員、臨時職員が増加</a:t>
          </a:r>
          <a:r>
            <a:rPr lang="ja-JP" altLang="ja-JP" sz="1100" b="0" i="0" baseline="0">
              <a:solidFill>
                <a:schemeClr val="tx1"/>
              </a:solidFill>
              <a:effectLst/>
              <a:latin typeface="+mn-lt"/>
              <a:ea typeface="+mn-ea"/>
              <a:cs typeface="+mn-cs"/>
            </a:rPr>
            <a:t>となったこと等により、結果、前年度</a:t>
          </a:r>
          <a:r>
            <a:rPr lang="ja-JP" altLang="ja-JP" sz="1100" b="0" i="0" baseline="0">
              <a:solidFill>
                <a:schemeClr val="dk1"/>
              </a:solidFill>
              <a:effectLst/>
              <a:latin typeface="+mn-lt"/>
              <a:ea typeface="+mn-ea"/>
              <a:cs typeface="+mn-cs"/>
            </a:rPr>
            <a:t>と比して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することとなった。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この結果、類似団体との比較において引き続きこれを下回ったものの、全国平均および県平均に対してはいずれも引き続き上回ることとなった。</a:t>
          </a:r>
          <a:endParaRPr lang="ja-JP" altLang="ja-JP" sz="1400">
            <a:effectLst/>
          </a:endParaRPr>
        </a:p>
        <a:p>
          <a:r>
            <a:rPr lang="ja-JP" altLang="ja-JP" sz="1100" b="0" i="0" baseline="0">
              <a:solidFill>
                <a:schemeClr val="dk1"/>
              </a:solidFill>
              <a:effectLst/>
              <a:latin typeface="+mn-lt"/>
              <a:ea typeface="+mn-ea"/>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6" name="テキスト ボックス 175"/>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7" name="直線コネクタ 176"/>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8" name="テキスト ボックス 177"/>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66675</xdr:rowOff>
    </xdr:from>
    <xdr:to>
      <xdr:col>8</xdr:col>
      <xdr:colOff>352425</xdr:colOff>
      <xdr:row>89</xdr:row>
      <xdr:rowOff>66675</xdr:rowOff>
    </xdr:to>
    <xdr:cxnSp macro="">
      <xdr:nvCxnSpPr>
        <xdr:cNvPr id="179" name="直線コネクタ 178"/>
        <xdr:cNvCxnSpPr/>
      </xdr:nvCxnSpPr>
      <xdr:spPr>
        <a:xfrm>
          <a:off x="676275" y="1532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95250</xdr:rowOff>
    </xdr:from>
    <xdr:ext cx="762000" cy="257175"/>
    <xdr:sp macro="" textlink="">
      <xdr:nvSpPr>
        <xdr:cNvPr id="180" name="テキスト ボックス 179"/>
        <xdr:cNvSpPr txBox="1"/>
      </xdr:nvSpPr>
      <xdr:spPr>
        <a:xfrm>
          <a:off x="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104775</xdr:rowOff>
    </xdr:from>
    <xdr:to>
      <xdr:col>8</xdr:col>
      <xdr:colOff>352425</xdr:colOff>
      <xdr:row>86</xdr:row>
      <xdr:rowOff>104775</xdr:rowOff>
    </xdr:to>
    <xdr:cxnSp macro="">
      <xdr:nvCxnSpPr>
        <xdr:cNvPr id="181" name="直線コネクタ 180"/>
        <xdr:cNvCxnSpPr/>
      </xdr:nvCxnSpPr>
      <xdr:spPr>
        <a:xfrm>
          <a:off x="676275" y="1484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133350</xdr:rowOff>
    </xdr:from>
    <xdr:ext cx="762000" cy="257175"/>
    <xdr:sp macro="" textlink="">
      <xdr:nvSpPr>
        <xdr:cNvPr id="182" name="テキスト ボックス 181"/>
        <xdr:cNvSpPr txBox="1"/>
      </xdr:nvSpPr>
      <xdr:spPr>
        <a:xfrm>
          <a:off x="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352425</xdr:colOff>
      <xdr:row>83</xdr:row>
      <xdr:rowOff>133350</xdr:rowOff>
    </xdr:to>
    <xdr:cxnSp macro="">
      <xdr:nvCxnSpPr>
        <xdr:cNvPr id="183" name="直線コネクタ 182"/>
        <xdr:cNvCxnSpPr/>
      </xdr:nvCxnSpPr>
      <xdr:spPr>
        <a:xfrm>
          <a:off x="676275" y="1436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161925</xdr:rowOff>
    </xdr:from>
    <xdr:ext cx="762000" cy="257175"/>
    <xdr:sp macro="" textlink="">
      <xdr:nvSpPr>
        <xdr:cNvPr id="184" name="テキスト ボックス 183"/>
        <xdr:cNvSpPr txBox="1"/>
      </xdr:nvSpPr>
      <xdr:spPr>
        <a:xfrm>
          <a:off x="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161925</xdr:rowOff>
    </xdr:from>
    <xdr:to>
      <xdr:col>8</xdr:col>
      <xdr:colOff>352425</xdr:colOff>
      <xdr:row>80</xdr:row>
      <xdr:rowOff>161925</xdr:rowOff>
    </xdr:to>
    <xdr:cxnSp macro="">
      <xdr:nvCxnSpPr>
        <xdr:cNvPr id="185" name="直線コネクタ 184"/>
        <xdr:cNvCxnSpPr/>
      </xdr:nvCxnSpPr>
      <xdr:spPr>
        <a:xfrm>
          <a:off x="676275" y="1387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19050</xdr:rowOff>
    </xdr:from>
    <xdr:ext cx="762000" cy="257175"/>
    <xdr:sp macro="" textlink="">
      <xdr:nvSpPr>
        <xdr:cNvPr id="186" name="テキスト ボックス 185"/>
        <xdr:cNvSpPr txBox="1"/>
      </xdr:nvSpPr>
      <xdr:spPr>
        <a:xfrm>
          <a:off x="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8" name="テキスト ボックス 187"/>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9"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95250</xdr:rowOff>
    </xdr:from>
    <xdr:to>
      <xdr:col>7</xdr:col>
      <xdr:colOff>152400</xdr:colOff>
      <xdr:row>89</xdr:row>
      <xdr:rowOff>76200</xdr:rowOff>
    </xdr:to>
    <xdr:cxnSp macro="">
      <xdr:nvCxnSpPr>
        <xdr:cNvPr id="190" name="直線コネクタ 189"/>
        <xdr:cNvCxnSpPr/>
      </xdr:nvCxnSpPr>
      <xdr:spPr>
        <a:xfrm flipV="1">
          <a:off x="4352925" y="13811250"/>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47625</xdr:rowOff>
    </xdr:from>
    <xdr:ext cx="762000" cy="257175"/>
    <xdr:sp macro="" textlink="">
      <xdr:nvSpPr>
        <xdr:cNvPr id="191" name="人件費・物件費等の状況最小値テキスト"/>
        <xdr:cNvSpPr txBox="1"/>
      </xdr:nvSpPr>
      <xdr:spPr>
        <a:xfrm>
          <a:off x="4438650" y="15306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66675</xdr:colOff>
      <xdr:row>89</xdr:row>
      <xdr:rowOff>76200</xdr:rowOff>
    </xdr:from>
    <xdr:to>
      <xdr:col>7</xdr:col>
      <xdr:colOff>238125</xdr:colOff>
      <xdr:row>89</xdr:row>
      <xdr:rowOff>76200</xdr:rowOff>
    </xdr:to>
    <xdr:cxnSp macro="">
      <xdr:nvCxnSpPr>
        <xdr:cNvPr id="192" name="直線コネクタ 191"/>
        <xdr:cNvCxnSpPr/>
      </xdr:nvCxnSpPr>
      <xdr:spPr>
        <a:xfrm>
          <a:off x="4267200" y="15335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xdr:rowOff>
    </xdr:from>
    <xdr:ext cx="762000" cy="257175"/>
    <xdr:sp macro="" textlink="">
      <xdr:nvSpPr>
        <xdr:cNvPr id="193" name="人件費・物件費等の状況最大値テキスト"/>
        <xdr:cNvSpPr txBox="1"/>
      </xdr:nvSpPr>
      <xdr:spPr>
        <a:xfrm>
          <a:off x="443865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66675</xdr:colOff>
      <xdr:row>80</xdr:row>
      <xdr:rowOff>95250</xdr:rowOff>
    </xdr:from>
    <xdr:to>
      <xdr:col>7</xdr:col>
      <xdr:colOff>238125</xdr:colOff>
      <xdr:row>80</xdr:row>
      <xdr:rowOff>95250</xdr:rowOff>
    </xdr:to>
    <xdr:cxnSp macro="">
      <xdr:nvCxnSpPr>
        <xdr:cNvPr id="194" name="直線コネクタ 193"/>
        <xdr:cNvCxnSpPr/>
      </xdr:nvCxnSpPr>
      <xdr:spPr>
        <a:xfrm>
          <a:off x="4267200" y="13811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142875</xdr:rowOff>
    </xdr:from>
    <xdr:to>
      <xdr:col>7</xdr:col>
      <xdr:colOff>152400</xdr:colOff>
      <xdr:row>82</xdr:row>
      <xdr:rowOff>152400</xdr:rowOff>
    </xdr:to>
    <xdr:cxnSp macro="">
      <xdr:nvCxnSpPr>
        <xdr:cNvPr id="195" name="直線コネクタ 194"/>
        <xdr:cNvCxnSpPr/>
      </xdr:nvCxnSpPr>
      <xdr:spPr>
        <a:xfrm>
          <a:off x="3600450" y="14201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95250</xdr:rowOff>
    </xdr:from>
    <xdr:ext cx="762000" cy="257175"/>
    <xdr:sp macro="" textlink="">
      <xdr:nvSpPr>
        <xdr:cNvPr id="196" name="人件費・物件費等の状況平均値テキスト"/>
        <xdr:cNvSpPr txBox="1"/>
      </xdr:nvSpPr>
      <xdr:spPr>
        <a:xfrm>
          <a:off x="443865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123825</xdr:rowOff>
    </xdr:from>
    <xdr:to>
      <xdr:col>7</xdr:col>
      <xdr:colOff>200025</xdr:colOff>
      <xdr:row>83</xdr:row>
      <xdr:rowOff>57150</xdr:rowOff>
    </xdr:to>
    <xdr:sp macro="" textlink="">
      <xdr:nvSpPr>
        <xdr:cNvPr id="197" name="フローチャート : 判断 196"/>
        <xdr:cNvSpPr/>
      </xdr:nvSpPr>
      <xdr:spPr>
        <a:xfrm>
          <a:off x="4305300"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142875</xdr:rowOff>
    </xdr:from>
    <xdr:to>
      <xdr:col>6</xdr:col>
      <xdr:colOff>0</xdr:colOff>
      <xdr:row>82</xdr:row>
      <xdr:rowOff>161925</xdr:rowOff>
    </xdr:to>
    <xdr:cxnSp macro="">
      <xdr:nvCxnSpPr>
        <xdr:cNvPr id="198" name="直線コネクタ 197"/>
        <xdr:cNvCxnSpPr/>
      </xdr:nvCxnSpPr>
      <xdr:spPr>
        <a:xfrm flipV="1">
          <a:off x="2886075" y="142017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199" name="フローチャート : 判断 198"/>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200" name="テキスト ボックス 199"/>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57150</xdr:rowOff>
    </xdr:from>
    <xdr:to>
      <xdr:col>4</xdr:col>
      <xdr:colOff>485775</xdr:colOff>
      <xdr:row>82</xdr:row>
      <xdr:rowOff>161925</xdr:rowOff>
    </xdr:to>
    <xdr:cxnSp macro="">
      <xdr:nvCxnSpPr>
        <xdr:cNvPr id="201" name="直線コネクタ 200"/>
        <xdr:cNvCxnSpPr/>
      </xdr:nvCxnSpPr>
      <xdr:spPr>
        <a:xfrm>
          <a:off x="2076450" y="14116050"/>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0</xdr:rowOff>
    </xdr:from>
    <xdr:to>
      <xdr:col>4</xdr:col>
      <xdr:colOff>533400</xdr:colOff>
      <xdr:row>83</xdr:row>
      <xdr:rowOff>104775</xdr:rowOff>
    </xdr:to>
    <xdr:sp macro="" textlink="">
      <xdr:nvSpPr>
        <xdr:cNvPr id="202" name="フローチャート : 判断 201"/>
        <xdr:cNvSpPr/>
      </xdr:nvSpPr>
      <xdr:spPr>
        <a:xfrm>
          <a:off x="2828925"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85725</xdr:rowOff>
    </xdr:from>
    <xdr:ext cx="762000" cy="257175"/>
    <xdr:sp macro="" textlink="">
      <xdr:nvSpPr>
        <xdr:cNvPr id="203" name="テキスト ボックス 202"/>
        <xdr:cNvSpPr txBox="1"/>
      </xdr:nvSpPr>
      <xdr:spPr>
        <a:xfrm>
          <a:off x="2505075" y="1431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47625</xdr:rowOff>
    </xdr:from>
    <xdr:to>
      <xdr:col>3</xdr:col>
      <xdr:colOff>276225</xdr:colOff>
      <xdr:row>82</xdr:row>
      <xdr:rowOff>57150</xdr:rowOff>
    </xdr:to>
    <xdr:cxnSp macro="">
      <xdr:nvCxnSpPr>
        <xdr:cNvPr id="204" name="直線コネクタ 203"/>
        <xdr:cNvCxnSpPr/>
      </xdr:nvCxnSpPr>
      <xdr:spPr>
        <a:xfrm>
          <a:off x="1276350" y="141065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38100</xdr:rowOff>
    </xdr:from>
    <xdr:to>
      <xdr:col>3</xdr:col>
      <xdr:colOff>333375</xdr:colOff>
      <xdr:row>82</xdr:row>
      <xdr:rowOff>133350</xdr:rowOff>
    </xdr:to>
    <xdr:sp macro="" textlink="">
      <xdr:nvSpPr>
        <xdr:cNvPr id="205" name="フローチャート : 判断 204"/>
        <xdr:cNvSpPr/>
      </xdr:nvSpPr>
      <xdr:spPr>
        <a:xfrm>
          <a:off x="2028825" y="1409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123825</xdr:rowOff>
    </xdr:from>
    <xdr:ext cx="762000" cy="257175"/>
    <xdr:sp macro="" textlink="">
      <xdr:nvSpPr>
        <xdr:cNvPr id="206" name="テキスト ボックス 205"/>
        <xdr:cNvSpPr txBox="1"/>
      </xdr:nvSpPr>
      <xdr:spPr>
        <a:xfrm>
          <a:off x="1781175"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0</xdr:rowOff>
    </xdr:from>
    <xdr:to>
      <xdr:col>2</xdr:col>
      <xdr:colOff>123825</xdr:colOff>
      <xdr:row>82</xdr:row>
      <xdr:rowOff>104775</xdr:rowOff>
    </xdr:to>
    <xdr:sp macro="" textlink="">
      <xdr:nvSpPr>
        <xdr:cNvPr id="207" name="フローチャート : 判断 206"/>
        <xdr:cNvSpPr/>
      </xdr:nvSpPr>
      <xdr:spPr>
        <a:xfrm>
          <a:off x="1228725" y="1405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95250</xdr:rowOff>
    </xdr:from>
    <xdr:ext cx="762000" cy="257175"/>
    <xdr:sp macro="" textlink="">
      <xdr:nvSpPr>
        <xdr:cNvPr id="208" name="テキスト ボックス 207"/>
        <xdr:cNvSpPr txBox="1"/>
      </xdr:nvSpPr>
      <xdr:spPr>
        <a:xfrm>
          <a:off x="98107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9" name="テキスト ボックス 208"/>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0" name="テキスト ボックス 209"/>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1" name="テキスト ボックス 210"/>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2" name="テキスト ボックス 211"/>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3" name="テキスト ボックス 212"/>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104775</xdr:rowOff>
    </xdr:from>
    <xdr:to>
      <xdr:col>7</xdr:col>
      <xdr:colOff>200025</xdr:colOff>
      <xdr:row>83</xdr:row>
      <xdr:rowOff>38100</xdr:rowOff>
    </xdr:to>
    <xdr:sp macro="" textlink="">
      <xdr:nvSpPr>
        <xdr:cNvPr id="214" name="円/楕円 213"/>
        <xdr:cNvSpPr/>
      </xdr:nvSpPr>
      <xdr:spPr>
        <a:xfrm>
          <a:off x="4305300" y="1416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123825</xdr:rowOff>
    </xdr:from>
    <xdr:ext cx="762000" cy="257175"/>
    <xdr:sp macro="" textlink="">
      <xdr:nvSpPr>
        <xdr:cNvPr id="215" name="人件費・物件費等の状況該当値テキスト"/>
        <xdr:cNvSpPr txBox="1"/>
      </xdr:nvSpPr>
      <xdr:spPr>
        <a:xfrm>
          <a:off x="4438650"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95250</xdr:rowOff>
    </xdr:from>
    <xdr:to>
      <xdr:col>6</xdr:col>
      <xdr:colOff>47625</xdr:colOff>
      <xdr:row>83</xdr:row>
      <xdr:rowOff>19050</xdr:rowOff>
    </xdr:to>
    <xdr:sp macro="" textlink="">
      <xdr:nvSpPr>
        <xdr:cNvPr id="216" name="円/楕円 215"/>
        <xdr:cNvSpPr/>
      </xdr:nvSpPr>
      <xdr:spPr>
        <a:xfrm>
          <a:off x="3600450" y="141541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28575</xdr:rowOff>
    </xdr:from>
    <xdr:ext cx="733425" cy="257175"/>
    <xdr:sp macro="" textlink="">
      <xdr:nvSpPr>
        <xdr:cNvPr id="217" name="テキスト ボックス 216"/>
        <xdr:cNvSpPr txBox="1"/>
      </xdr:nvSpPr>
      <xdr:spPr>
        <a:xfrm>
          <a:off x="3305175" y="13916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104775</xdr:rowOff>
    </xdr:from>
    <xdr:to>
      <xdr:col>4</xdr:col>
      <xdr:colOff>533400</xdr:colOff>
      <xdr:row>83</xdr:row>
      <xdr:rowOff>38100</xdr:rowOff>
    </xdr:to>
    <xdr:sp macro="" textlink="">
      <xdr:nvSpPr>
        <xdr:cNvPr id="218" name="円/楕円 217"/>
        <xdr:cNvSpPr/>
      </xdr:nvSpPr>
      <xdr:spPr>
        <a:xfrm>
          <a:off x="2828925" y="1416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47625</xdr:rowOff>
    </xdr:from>
    <xdr:ext cx="762000" cy="257175"/>
    <xdr:sp macro="" textlink="">
      <xdr:nvSpPr>
        <xdr:cNvPr id="219" name="テキスト ボックス 218"/>
        <xdr:cNvSpPr txBox="1"/>
      </xdr:nvSpPr>
      <xdr:spPr>
        <a:xfrm>
          <a:off x="2505075" y="1393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9525</xdr:rowOff>
    </xdr:from>
    <xdr:to>
      <xdr:col>3</xdr:col>
      <xdr:colOff>333375</xdr:colOff>
      <xdr:row>82</xdr:row>
      <xdr:rowOff>114300</xdr:rowOff>
    </xdr:to>
    <xdr:sp macro="" textlink="">
      <xdr:nvSpPr>
        <xdr:cNvPr id="220" name="円/楕円 219"/>
        <xdr:cNvSpPr/>
      </xdr:nvSpPr>
      <xdr:spPr>
        <a:xfrm>
          <a:off x="2028825" y="1406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123825</xdr:rowOff>
    </xdr:from>
    <xdr:ext cx="762000" cy="257175"/>
    <xdr:sp macro="" textlink="">
      <xdr:nvSpPr>
        <xdr:cNvPr id="221" name="テキスト ボックス 220"/>
        <xdr:cNvSpPr txBox="1"/>
      </xdr:nvSpPr>
      <xdr:spPr>
        <a:xfrm>
          <a:off x="178117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161925</xdr:rowOff>
    </xdr:from>
    <xdr:to>
      <xdr:col>2</xdr:col>
      <xdr:colOff>123825</xdr:colOff>
      <xdr:row>82</xdr:row>
      <xdr:rowOff>95250</xdr:rowOff>
    </xdr:to>
    <xdr:sp macro="" textlink="">
      <xdr:nvSpPr>
        <xdr:cNvPr id="222" name="円/楕円 221"/>
        <xdr:cNvSpPr/>
      </xdr:nvSpPr>
      <xdr:spPr>
        <a:xfrm>
          <a:off x="1228725" y="14049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104775</xdr:rowOff>
    </xdr:from>
    <xdr:ext cx="762000" cy="257175"/>
    <xdr:sp macro="" textlink="">
      <xdr:nvSpPr>
        <xdr:cNvPr id="223" name="テキスト ボックス 222"/>
        <xdr:cNvSpPr txBox="1"/>
      </xdr:nvSpPr>
      <xdr:spPr>
        <a:xfrm>
          <a:off x="98107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4" name="正方形/長方形 223"/>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5" name="テキスト ボックス 224"/>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6" name="テキスト ボックス 225"/>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7" name="正方形/長方形 226"/>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8" name="正方形/長方形 227"/>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9" name="正方形/長方形 228"/>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0" name="正方形/長方形 229"/>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1" name="正方形/長方形 230"/>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2" name="正方形/長方形 231"/>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3" name="正方形/長方形 232"/>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4" name="正方形/長方形 233"/>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5" name="正方形/長方形 234"/>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6" name="テキスト ボックス 235"/>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昨年度に比べ</a:t>
          </a:r>
          <a:r>
            <a:rPr lang="ja-JP" altLang="en-US" sz="1100">
              <a:solidFill>
                <a:schemeClr val="dk1"/>
              </a:solidFill>
              <a:effectLst/>
              <a:latin typeface="+mn-ea"/>
              <a:ea typeface="+mn-ea"/>
              <a:cs typeface="+mn-cs"/>
            </a:rPr>
            <a:t>１</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５ポイント</a:t>
          </a:r>
          <a:r>
            <a:rPr lang="ja-JP" altLang="en-US" sz="1100">
              <a:solidFill>
                <a:schemeClr val="dk1"/>
              </a:solidFill>
              <a:effectLst/>
              <a:latin typeface="+mn-lt"/>
              <a:ea typeface="+mn-ea"/>
              <a:cs typeface="+mn-cs"/>
            </a:rPr>
            <a:t>減少としたものの</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よび全国町村平均と比較すると</a:t>
          </a:r>
          <a:r>
            <a:rPr lang="ja-JP" altLang="en-US" sz="1100">
              <a:solidFill>
                <a:schemeClr val="dk1"/>
              </a:solidFill>
              <a:effectLst/>
              <a:latin typeface="+mn-lt"/>
              <a:ea typeface="+mn-ea"/>
              <a:cs typeface="+mn-cs"/>
            </a:rPr>
            <a:t>依然と</a:t>
          </a:r>
          <a:r>
            <a:rPr lang="ja-JP" altLang="ja-JP" sz="1100">
              <a:solidFill>
                <a:schemeClr val="dk1"/>
              </a:solidFill>
              <a:effectLst/>
              <a:latin typeface="+mn-lt"/>
              <a:ea typeface="+mn-ea"/>
              <a:cs typeface="+mn-cs"/>
            </a:rPr>
            <a:t>高い値である。今後において、職務職責に応じた構造を徹底し、類似団体平均となるように努める。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7" name="直線コネクタ 236"/>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8" name="テキスト ボックス 237"/>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9" name="直線コネクタ 238"/>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40" name="テキスト ボックス 239"/>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1" name="直線コネクタ 240"/>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2" name="テキスト ボックス 241"/>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3" name="直線コネクタ 242"/>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4" name="テキスト ボックス 243"/>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5" name="直線コネクタ 244"/>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6" name="テキスト ボックス 245"/>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104775</xdr:rowOff>
    </xdr:from>
    <xdr:to>
      <xdr:col>24</xdr:col>
      <xdr:colOff>561975</xdr:colOff>
      <xdr:row>87</xdr:row>
      <xdr:rowOff>19050</xdr:rowOff>
    </xdr:to>
    <xdr:cxnSp macro="">
      <xdr:nvCxnSpPr>
        <xdr:cNvPr id="250" name="直線コネクタ 249"/>
        <xdr:cNvCxnSpPr/>
      </xdr:nvCxnSpPr>
      <xdr:spPr>
        <a:xfrm flipV="1">
          <a:off x="14963775" y="1382077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161925</xdr:rowOff>
    </xdr:from>
    <xdr:ext cx="752475" cy="257175"/>
    <xdr:sp macro="" textlink="">
      <xdr:nvSpPr>
        <xdr:cNvPr id="251" name="給与水準   （国との比較）最小値テキスト"/>
        <xdr:cNvSpPr txBox="1"/>
      </xdr:nvSpPr>
      <xdr:spPr>
        <a:xfrm>
          <a:off x="15001875" y="14906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466725</xdr:colOff>
      <xdr:row>87</xdr:row>
      <xdr:rowOff>19050</xdr:rowOff>
    </xdr:from>
    <xdr:to>
      <xdr:col>24</xdr:col>
      <xdr:colOff>600075</xdr:colOff>
      <xdr:row>87</xdr:row>
      <xdr:rowOff>19050</xdr:rowOff>
    </xdr:to>
    <xdr:cxnSp macro="">
      <xdr:nvCxnSpPr>
        <xdr:cNvPr id="252" name="直線コネクタ 251"/>
        <xdr:cNvCxnSpPr/>
      </xdr:nvCxnSpPr>
      <xdr:spPr>
        <a:xfrm>
          <a:off x="14868525" y="14935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19050</xdr:rowOff>
    </xdr:from>
    <xdr:ext cx="752475" cy="257175"/>
    <xdr:sp macro="" textlink="">
      <xdr:nvSpPr>
        <xdr:cNvPr id="253" name="給与水準   （国との比較）最大値テキスト"/>
        <xdr:cNvSpPr txBox="1"/>
      </xdr:nvSpPr>
      <xdr:spPr>
        <a:xfrm>
          <a:off x="15001875" y="13563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466725</xdr:colOff>
      <xdr:row>80</xdr:row>
      <xdr:rowOff>104775</xdr:rowOff>
    </xdr:from>
    <xdr:to>
      <xdr:col>24</xdr:col>
      <xdr:colOff>600075</xdr:colOff>
      <xdr:row>80</xdr:row>
      <xdr:rowOff>104775</xdr:rowOff>
    </xdr:to>
    <xdr:cxnSp macro="">
      <xdr:nvCxnSpPr>
        <xdr:cNvPr id="254" name="直線コネクタ 253"/>
        <xdr:cNvCxnSpPr/>
      </xdr:nvCxnSpPr>
      <xdr:spPr>
        <a:xfrm>
          <a:off x="14868525" y="13820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104775</xdr:rowOff>
    </xdr:from>
    <xdr:to>
      <xdr:col>24</xdr:col>
      <xdr:colOff>561975</xdr:colOff>
      <xdr:row>86</xdr:row>
      <xdr:rowOff>85725</xdr:rowOff>
    </xdr:to>
    <xdr:cxnSp macro="">
      <xdr:nvCxnSpPr>
        <xdr:cNvPr id="255" name="直線コネクタ 254"/>
        <xdr:cNvCxnSpPr/>
      </xdr:nvCxnSpPr>
      <xdr:spPr>
        <a:xfrm flipV="1">
          <a:off x="14211300" y="1467802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66675</xdr:rowOff>
    </xdr:from>
    <xdr:ext cx="752475" cy="257175"/>
    <xdr:sp macro="" textlink="">
      <xdr:nvSpPr>
        <xdr:cNvPr id="256" name="給与水準   （国との比較）平均値テキスト"/>
        <xdr:cNvSpPr txBox="1"/>
      </xdr:nvSpPr>
      <xdr:spPr>
        <a:xfrm>
          <a:off x="15001875" y="1429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47625</xdr:rowOff>
    </xdr:from>
    <xdr:to>
      <xdr:col>24</xdr:col>
      <xdr:colOff>600075</xdr:colOff>
      <xdr:row>84</xdr:row>
      <xdr:rowOff>152400</xdr:rowOff>
    </xdr:to>
    <xdr:sp macro="" textlink="">
      <xdr:nvSpPr>
        <xdr:cNvPr id="257" name="フローチャート : 判断 256"/>
        <xdr:cNvSpPr/>
      </xdr:nvSpPr>
      <xdr:spPr>
        <a:xfrm>
          <a:off x="14906625" y="1444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86</xdr:row>
      <xdr:rowOff>85725</xdr:rowOff>
    </xdr:from>
    <xdr:to>
      <xdr:col>23</xdr:col>
      <xdr:colOff>409575</xdr:colOff>
      <xdr:row>86</xdr:row>
      <xdr:rowOff>114300</xdr:rowOff>
    </xdr:to>
    <xdr:cxnSp macro="">
      <xdr:nvCxnSpPr>
        <xdr:cNvPr id="258" name="直線コネクタ 257"/>
        <xdr:cNvCxnSpPr/>
      </xdr:nvCxnSpPr>
      <xdr:spPr>
        <a:xfrm flipV="1">
          <a:off x="13401675" y="148304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38100</xdr:rowOff>
    </xdr:from>
    <xdr:to>
      <xdr:col>23</xdr:col>
      <xdr:colOff>457200</xdr:colOff>
      <xdr:row>84</xdr:row>
      <xdr:rowOff>142875</xdr:rowOff>
    </xdr:to>
    <xdr:sp macro="" textlink="">
      <xdr:nvSpPr>
        <xdr:cNvPr id="259" name="フローチャート : 判断 258"/>
        <xdr:cNvSpPr/>
      </xdr:nvSpPr>
      <xdr:spPr>
        <a:xfrm>
          <a:off x="14154150" y="14439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152400</xdr:rowOff>
    </xdr:from>
    <xdr:ext cx="733425" cy="257175"/>
    <xdr:sp macro="" textlink="">
      <xdr:nvSpPr>
        <xdr:cNvPr id="260" name="テキスト ボックス 259"/>
        <xdr:cNvSpPr txBox="1"/>
      </xdr:nvSpPr>
      <xdr:spPr>
        <a:xfrm>
          <a:off x="13830300" y="1421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114300</xdr:rowOff>
    </xdr:from>
    <xdr:to>
      <xdr:col>22</xdr:col>
      <xdr:colOff>200025</xdr:colOff>
      <xdr:row>86</xdr:row>
      <xdr:rowOff>114300</xdr:rowOff>
    </xdr:to>
    <xdr:cxnSp macro="">
      <xdr:nvCxnSpPr>
        <xdr:cNvPr id="261" name="直線コネクタ 260"/>
        <xdr:cNvCxnSpPr/>
      </xdr:nvCxnSpPr>
      <xdr:spPr>
        <a:xfrm>
          <a:off x="12601575" y="1468755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9525</xdr:rowOff>
    </xdr:from>
    <xdr:to>
      <xdr:col>22</xdr:col>
      <xdr:colOff>257175</xdr:colOff>
      <xdr:row>84</xdr:row>
      <xdr:rowOff>104775</xdr:rowOff>
    </xdr:to>
    <xdr:sp macro="" textlink="">
      <xdr:nvSpPr>
        <xdr:cNvPr id="262" name="フローチャート : 判断 261"/>
        <xdr:cNvSpPr/>
      </xdr:nvSpPr>
      <xdr:spPr>
        <a:xfrm>
          <a:off x="13354050" y="14411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123825</xdr:rowOff>
    </xdr:from>
    <xdr:ext cx="762000" cy="257175"/>
    <xdr:sp macro="" textlink="">
      <xdr:nvSpPr>
        <xdr:cNvPr id="263" name="テキスト ボックス 262"/>
        <xdr:cNvSpPr txBox="1"/>
      </xdr:nvSpPr>
      <xdr:spPr>
        <a:xfrm>
          <a:off x="131064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114300</xdr:rowOff>
    </xdr:from>
    <xdr:to>
      <xdr:col>21</xdr:col>
      <xdr:colOff>0</xdr:colOff>
      <xdr:row>90</xdr:row>
      <xdr:rowOff>0</xdr:rowOff>
    </xdr:to>
    <xdr:cxnSp macro="">
      <xdr:nvCxnSpPr>
        <xdr:cNvPr id="264" name="直線コネクタ 263"/>
        <xdr:cNvCxnSpPr/>
      </xdr:nvCxnSpPr>
      <xdr:spPr>
        <a:xfrm flipV="1">
          <a:off x="11887200" y="14687550"/>
          <a:ext cx="71437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9525</xdr:rowOff>
    </xdr:from>
    <xdr:to>
      <xdr:col>21</xdr:col>
      <xdr:colOff>47625</xdr:colOff>
      <xdr:row>84</xdr:row>
      <xdr:rowOff>104775</xdr:rowOff>
    </xdr:to>
    <xdr:sp macro="" textlink="">
      <xdr:nvSpPr>
        <xdr:cNvPr id="265" name="フローチャート : 判断 264"/>
        <xdr:cNvSpPr/>
      </xdr:nvSpPr>
      <xdr:spPr>
        <a:xfrm>
          <a:off x="12601575" y="14411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123825</xdr:rowOff>
    </xdr:from>
    <xdr:ext cx="762000" cy="257175"/>
    <xdr:sp macro="" textlink="">
      <xdr:nvSpPr>
        <xdr:cNvPr id="266" name="テキスト ボックス 265"/>
        <xdr:cNvSpPr txBox="1"/>
      </xdr:nvSpPr>
      <xdr:spPr>
        <a:xfrm>
          <a:off x="123063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76200</xdr:rowOff>
    </xdr:from>
    <xdr:to>
      <xdr:col>19</xdr:col>
      <xdr:colOff>533400</xdr:colOff>
      <xdr:row>89</xdr:row>
      <xdr:rowOff>9525</xdr:rowOff>
    </xdr:to>
    <xdr:sp macro="" textlink="">
      <xdr:nvSpPr>
        <xdr:cNvPr id="267" name="フローチャート : 判断 266"/>
        <xdr:cNvSpPr/>
      </xdr:nvSpPr>
      <xdr:spPr>
        <a:xfrm>
          <a:off x="11830050" y="15163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19050</xdr:rowOff>
    </xdr:from>
    <xdr:ext cx="762000" cy="257175"/>
    <xdr:sp macro="" textlink="">
      <xdr:nvSpPr>
        <xdr:cNvPr id="268" name="テキスト ボックス 267"/>
        <xdr:cNvSpPr txBox="1"/>
      </xdr:nvSpPr>
      <xdr:spPr>
        <a:xfrm>
          <a:off x="11506200" y="149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1" name="テキスト ボックス 270"/>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85</xdr:row>
      <xdr:rowOff>57150</xdr:rowOff>
    </xdr:from>
    <xdr:to>
      <xdr:col>24</xdr:col>
      <xdr:colOff>600075</xdr:colOff>
      <xdr:row>85</xdr:row>
      <xdr:rowOff>161925</xdr:rowOff>
    </xdr:to>
    <xdr:sp macro="" textlink="">
      <xdr:nvSpPr>
        <xdr:cNvPr id="274" name="円/楕円 273"/>
        <xdr:cNvSpPr/>
      </xdr:nvSpPr>
      <xdr:spPr>
        <a:xfrm>
          <a:off x="14906625" y="1463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85</xdr:row>
      <xdr:rowOff>28575</xdr:rowOff>
    </xdr:from>
    <xdr:ext cx="752475" cy="257175"/>
    <xdr:sp macro="" textlink="">
      <xdr:nvSpPr>
        <xdr:cNvPr id="275" name="給与水準   （国との比較）該当値テキスト"/>
        <xdr:cNvSpPr txBox="1"/>
      </xdr:nvSpPr>
      <xdr:spPr>
        <a:xfrm>
          <a:off x="15001875" y="14601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352425</xdr:colOff>
      <xdr:row>86</xdr:row>
      <xdr:rowOff>28575</xdr:rowOff>
    </xdr:from>
    <xdr:to>
      <xdr:col>23</xdr:col>
      <xdr:colOff>457200</xdr:colOff>
      <xdr:row>86</xdr:row>
      <xdr:rowOff>133350</xdr:rowOff>
    </xdr:to>
    <xdr:sp macro="" textlink="">
      <xdr:nvSpPr>
        <xdr:cNvPr id="276" name="円/楕円 275"/>
        <xdr:cNvSpPr/>
      </xdr:nvSpPr>
      <xdr:spPr>
        <a:xfrm>
          <a:off x="14154150" y="1477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114300</xdr:rowOff>
    </xdr:from>
    <xdr:ext cx="733425" cy="257175"/>
    <xdr:sp macro="" textlink="">
      <xdr:nvSpPr>
        <xdr:cNvPr id="277" name="テキスト ボックス 276"/>
        <xdr:cNvSpPr txBox="1"/>
      </xdr:nvSpPr>
      <xdr:spPr>
        <a:xfrm>
          <a:off x="13830300" y="1485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57150</xdr:rowOff>
    </xdr:from>
    <xdr:to>
      <xdr:col>22</xdr:col>
      <xdr:colOff>257175</xdr:colOff>
      <xdr:row>86</xdr:row>
      <xdr:rowOff>161925</xdr:rowOff>
    </xdr:to>
    <xdr:sp macro="" textlink="">
      <xdr:nvSpPr>
        <xdr:cNvPr id="278" name="円/楕円 277"/>
        <xdr:cNvSpPr/>
      </xdr:nvSpPr>
      <xdr:spPr>
        <a:xfrm>
          <a:off x="13354050" y="14801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86</xdr:row>
      <xdr:rowOff>142875</xdr:rowOff>
    </xdr:from>
    <xdr:ext cx="762000" cy="257175"/>
    <xdr:sp macro="" textlink="">
      <xdr:nvSpPr>
        <xdr:cNvPr id="279" name="テキスト ボックス 278"/>
        <xdr:cNvSpPr txBox="1"/>
      </xdr:nvSpPr>
      <xdr:spPr>
        <a:xfrm>
          <a:off x="13106400" y="1488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600075</xdr:colOff>
      <xdr:row>85</xdr:row>
      <xdr:rowOff>66675</xdr:rowOff>
    </xdr:from>
    <xdr:to>
      <xdr:col>21</xdr:col>
      <xdr:colOff>47625</xdr:colOff>
      <xdr:row>85</xdr:row>
      <xdr:rowOff>171450</xdr:rowOff>
    </xdr:to>
    <xdr:sp macro="" textlink="">
      <xdr:nvSpPr>
        <xdr:cNvPr id="280" name="円/楕円 279"/>
        <xdr:cNvSpPr/>
      </xdr:nvSpPr>
      <xdr:spPr>
        <a:xfrm>
          <a:off x="12601575" y="146399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152400</xdr:rowOff>
    </xdr:from>
    <xdr:ext cx="762000" cy="257175"/>
    <xdr:sp macro="" textlink="">
      <xdr:nvSpPr>
        <xdr:cNvPr id="281" name="テキスト ボックス 280"/>
        <xdr:cNvSpPr txBox="1"/>
      </xdr:nvSpPr>
      <xdr:spPr>
        <a:xfrm>
          <a:off x="12306300"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123825</xdr:rowOff>
    </xdr:from>
    <xdr:to>
      <xdr:col>19</xdr:col>
      <xdr:colOff>533400</xdr:colOff>
      <xdr:row>90</xdr:row>
      <xdr:rowOff>57150</xdr:rowOff>
    </xdr:to>
    <xdr:sp macro="" textlink="">
      <xdr:nvSpPr>
        <xdr:cNvPr id="282" name="円/楕円 281"/>
        <xdr:cNvSpPr/>
      </xdr:nvSpPr>
      <xdr:spPr>
        <a:xfrm>
          <a:off x="11830050" y="1538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38100</xdr:rowOff>
    </xdr:from>
    <xdr:ext cx="762000" cy="257175"/>
    <xdr:sp macro="" textlink="">
      <xdr:nvSpPr>
        <xdr:cNvPr id="283" name="テキスト ボックス 282"/>
        <xdr:cNvSpPr txBox="1"/>
      </xdr:nvSpPr>
      <xdr:spPr>
        <a:xfrm>
          <a:off x="11506200" y="1546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5" name="正方形/長方形 294"/>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適切な定員管理計画の実施に努める一方で、本町における行政需要の増加等を受けて、全国平均を</a:t>
          </a:r>
          <a:r>
            <a:rPr lang="ja-JP" altLang="en-US" sz="1100" b="0" i="0" baseline="0">
              <a:solidFill>
                <a:schemeClr val="dk1"/>
              </a:solidFill>
              <a:effectLst/>
              <a:latin typeface="+mn-lt"/>
              <a:ea typeface="+mn-ea"/>
              <a:cs typeface="+mn-cs"/>
            </a:rPr>
            <a:t>２．８２</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ポイント、類似団体平均を０．</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ポイント上回る結果となり、前年度と比して、０．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４ポイント悪化する結果となった。</a:t>
          </a:r>
          <a:endParaRPr lang="ja-JP" altLang="ja-JP" sz="1400">
            <a:effectLst/>
          </a:endParaRPr>
        </a:p>
        <a:p>
          <a:r>
            <a:rPr lang="ja-JP" altLang="ja-JP" sz="1100" b="0" i="0" baseline="0">
              <a:solidFill>
                <a:schemeClr val="dk1"/>
              </a:solidFill>
              <a:effectLst/>
              <a:latin typeface="+mn-lt"/>
              <a:ea typeface="+mn-ea"/>
              <a:cs typeface="+mn-cs"/>
            </a:rPr>
            <a:t>　ついては、この結果を参酌しつつ、今後、新たな行政需要も含めた中で、民間業務委託等の活用も視野に入れつつ、積極的に各業務の効率化および見直し等を図る。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0" name="直線コネクタ 299"/>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1" name="テキスト ボックス 300"/>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2" name="直線コネクタ 301"/>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3" name="テキスト ボックス 302"/>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4" name="直線コネクタ 303"/>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5" name="テキスト ボックス 304"/>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6" name="直線コネクタ 305"/>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7" name="テキスト ボックス 306"/>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8" name="直線コネクタ 307"/>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9" name="テキスト ボックス 308"/>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0" name="直線コネクタ 309"/>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1" name="テキスト ボックス 310"/>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2"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76200</xdr:rowOff>
    </xdr:to>
    <xdr:cxnSp macro="">
      <xdr:nvCxnSpPr>
        <xdr:cNvPr id="313" name="直線コネクタ 312"/>
        <xdr:cNvCxnSpPr/>
      </xdr:nvCxnSpPr>
      <xdr:spPr>
        <a:xfrm flipV="1">
          <a:off x="14963775" y="1004887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57150</xdr:rowOff>
    </xdr:from>
    <xdr:ext cx="752475" cy="257175"/>
    <xdr:sp macro="" textlink="">
      <xdr:nvSpPr>
        <xdr:cNvPr id="314" name="定員管理の状況最小値テキスト"/>
        <xdr:cNvSpPr txBox="1"/>
      </xdr:nvSpPr>
      <xdr:spPr>
        <a:xfrm>
          <a:off x="15001875" y="1154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15" name="直線コネクタ 314"/>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6"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7" name="直線コネクタ 316"/>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161925</xdr:rowOff>
    </xdr:from>
    <xdr:to>
      <xdr:col>24</xdr:col>
      <xdr:colOff>561975</xdr:colOff>
      <xdr:row>60</xdr:row>
      <xdr:rowOff>161925</xdr:rowOff>
    </xdr:to>
    <xdr:cxnSp macro="">
      <xdr:nvCxnSpPr>
        <xdr:cNvPr id="318" name="直線コネクタ 317"/>
        <xdr:cNvCxnSpPr/>
      </xdr:nvCxnSpPr>
      <xdr:spPr>
        <a:xfrm>
          <a:off x="14211300" y="104489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59</xdr:row>
      <xdr:rowOff>85725</xdr:rowOff>
    </xdr:from>
    <xdr:ext cx="752475" cy="257175"/>
    <xdr:sp macro="" textlink="">
      <xdr:nvSpPr>
        <xdr:cNvPr id="319" name="定員管理の状況平均値テキスト"/>
        <xdr:cNvSpPr txBox="1"/>
      </xdr:nvSpPr>
      <xdr:spPr>
        <a:xfrm>
          <a:off x="15001875" y="1020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66675</xdr:rowOff>
    </xdr:from>
    <xdr:to>
      <xdr:col>24</xdr:col>
      <xdr:colOff>600075</xdr:colOff>
      <xdr:row>61</xdr:row>
      <xdr:rowOff>0</xdr:rowOff>
    </xdr:to>
    <xdr:sp macro="" textlink="">
      <xdr:nvSpPr>
        <xdr:cNvPr id="320" name="フローチャート : 判断 319"/>
        <xdr:cNvSpPr/>
      </xdr:nvSpPr>
      <xdr:spPr>
        <a:xfrm>
          <a:off x="14906625" y="1035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123825</xdr:rowOff>
    </xdr:from>
    <xdr:to>
      <xdr:col>23</xdr:col>
      <xdr:colOff>409575</xdr:colOff>
      <xdr:row>60</xdr:row>
      <xdr:rowOff>161925</xdr:rowOff>
    </xdr:to>
    <xdr:cxnSp macro="">
      <xdr:nvCxnSpPr>
        <xdr:cNvPr id="321" name="直線コネクタ 320"/>
        <xdr:cNvCxnSpPr/>
      </xdr:nvCxnSpPr>
      <xdr:spPr>
        <a:xfrm>
          <a:off x="13401675" y="104108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322" name="フローチャート : 判断 321"/>
        <xdr:cNvSpPr/>
      </xdr:nvSpPr>
      <xdr:spPr>
        <a:xfrm>
          <a:off x="14154150"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152400</xdr:rowOff>
    </xdr:from>
    <xdr:ext cx="733425" cy="257175"/>
    <xdr:sp macro="" textlink="">
      <xdr:nvSpPr>
        <xdr:cNvPr id="323" name="テキスト ボックス 322"/>
        <xdr:cNvSpPr txBox="1"/>
      </xdr:nvSpPr>
      <xdr:spPr>
        <a:xfrm>
          <a:off x="13830300" y="1009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114300</xdr:rowOff>
    </xdr:from>
    <xdr:to>
      <xdr:col>22</xdr:col>
      <xdr:colOff>200025</xdr:colOff>
      <xdr:row>60</xdr:row>
      <xdr:rowOff>123825</xdr:rowOff>
    </xdr:to>
    <xdr:cxnSp macro="">
      <xdr:nvCxnSpPr>
        <xdr:cNvPr id="324" name="直線コネクタ 323"/>
        <xdr:cNvCxnSpPr/>
      </xdr:nvCxnSpPr>
      <xdr:spPr>
        <a:xfrm>
          <a:off x="12601575" y="10401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66675</xdr:rowOff>
    </xdr:from>
    <xdr:to>
      <xdr:col>22</xdr:col>
      <xdr:colOff>257175</xdr:colOff>
      <xdr:row>60</xdr:row>
      <xdr:rowOff>171450</xdr:rowOff>
    </xdr:to>
    <xdr:sp macro="" textlink="">
      <xdr:nvSpPr>
        <xdr:cNvPr id="325" name="フローチャート : 判断 324"/>
        <xdr:cNvSpPr/>
      </xdr:nvSpPr>
      <xdr:spPr>
        <a:xfrm>
          <a:off x="13354050" y="1035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9525</xdr:rowOff>
    </xdr:from>
    <xdr:ext cx="762000" cy="257175"/>
    <xdr:sp macro="" textlink="">
      <xdr:nvSpPr>
        <xdr:cNvPr id="326" name="テキスト ボックス 325"/>
        <xdr:cNvSpPr txBox="1"/>
      </xdr:nvSpPr>
      <xdr:spPr>
        <a:xfrm>
          <a:off x="131064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57150</xdr:rowOff>
    </xdr:from>
    <xdr:to>
      <xdr:col>21</xdr:col>
      <xdr:colOff>0</xdr:colOff>
      <xdr:row>60</xdr:row>
      <xdr:rowOff>114300</xdr:rowOff>
    </xdr:to>
    <xdr:cxnSp macro="">
      <xdr:nvCxnSpPr>
        <xdr:cNvPr id="327" name="直線コネクタ 326"/>
        <xdr:cNvCxnSpPr/>
      </xdr:nvCxnSpPr>
      <xdr:spPr>
        <a:xfrm>
          <a:off x="11887200" y="10344150"/>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19050</xdr:rowOff>
    </xdr:from>
    <xdr:to>
      <xdr:col>21</xdr:col>
      <xdr:colOff>47625</xdr:colOff>
      <xdr:row>60</xdr:row>
      <xdr:rowOff>123825</xdr:rowOff>
    </xdr:to>
    <xdr:sp macro="" textlink="">
      <xdr:nvSpPr>
        <xdr:cNvPr id="328" name="フローチャート : 判断 327"/>
        <xdr:cNvSpPr/>
      </xdr:nvSpPr>
      <xdr:spPr>
        <a:xfrm>
          <a:off x="12601575" y="103060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133350</xdr:rowOff>
    </xdr:from>
    <xdr:ext cx="762000" cy="257175"/>
    <xdr:sp macro="" textlink="">
      <xdr:nvSpPr>
        <xdr:cNvPr id="329" name="テキスト ボックス 328"/>
        <xdr:cNvSpPr txBox="1"/>
      </xdr:nvSpPr>
      <xdr:spPr>
        <a:xfrm>
          <a:off x="12306300" y="1007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428625</xdr:colOff>
      <xdr:row>59</xdr:row>
      <xdr:rowOff>171450</xdr:rowOff>
    </xdr:from>
    <xdr:to>
      <xdr:col>19</xdr:col>
      <xdr:colOff>533400</xdr:colOff>
      <xdr:row>60</xdr:row>
      <xdr:rowOff>104775</xdr:rowOff>
    </xdr:to>
    <xdr:sp macro="" textlink="">
      <xdr:nvSpPr>
        <xdr:cNvPr id="330" name="フローチャート : 判断 329"/>
        <xdr:cNvSpPr/>
      </xdr:nvSpPr>
      <xdr:spPr>
        <a:xfrm>
          <a:off x="11830050" y="1028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114300</xdr:rowOff>
    </xdr:from>
    <xdr:ext cx="762000" cy="257175"/>
    <xdr:sp macro="" textlink="">
      <xdr:nvSpPr>
        <xdr:cNvPr id="331" name="テキスト ボックス 330"/>
        <xdr:cNvSpPr txBox="1"/>
      </xdr:nvSpPr>
      <xdr:spPr>
        <a:xfrm>
          <a:off x="11506200" y="1005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2" name="テキスト ボックス 331"/>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3" name="テキスト ボックス 332"/>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4" name="テキスト ボックス 333"/>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5" name="テキスト ボックス 334"/>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6" name="テキスト ボックス 335"/>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114300</xdr:rowOff>
    </xdr:from>
    <xdr:to>
      <xdr:col>24</xdr:col>
      <xdr:colOff>600075</xdr:colOff>
      <xdr:row>61</xdr:row>
      <xdr:rowOff>47625</xdr:rowOff>
    </xdr:to>
    <xdr:sp macro="" textlink="">
      <xdr:nvSpPr>
        <xdr:cNvPr id="337" name="円/楕円 336"/>
        <xdr:cNvSpPr/>
      </xdr:nvSpPr>
      <xdr:spPr>
        <a:xfrm>
          <a:off x="14906625" y="1040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85725</xdr:rowOff>
    </xdr:from>
    <xdr:ext cx="752475" cy="257175"/>
    <xdr:sp macro="" textlink="">
      <xdr:nvSpPr>
        <xdr:cNvPr id="338" name="定員管理の状況該当値テキスト"/>
        <xdr:cNvSpPr txBox="1"/>
      </xdr:nvSpPr>
      <xdr:spPr>
        <a:xfrm>
          <a:off x="15001875" y="10372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114300</xdr:rowOff>
    </xdr:from>
    <xdr:to>
      <xdr:col>23</xdr:col>
      <xdr:colOff>457200</xdr:colOff>
      <xdr:row>61</xdr:row>
      <xdr:rowOff>38100</xdr:rowOff>
    </xdr:to>
    <xdr:sp macro="" textlink="">
      <xdr:nvSpPr>
        <xdr:cNvPr id="339" name="円/楕円 338"/>
        <xdr:cNvSpPr/>
      </xdr:nvSpPr>
      <xdr:spPr>
        <a:xfrm>
          <a:off x="14154150"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28575</xdr:rowOff>
    </xdr:from>
    <xdr:ext cx="733425" cy="257175"/>
    <xdr:sp macro="" textlink="">
      <xdr:nvSpPr>
        <xdr:cNvPr id="340" name="テキスト ボックス 339"/>
        <xdr:cNvSpPr txBox="1"/>
      </xdr:nvSpPr>
      <xdr:spPr>
        <a:xfrm>
          <a:off x="13830300" y="1048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76200</xdr:rowOff>
    </xdr:from>
    <xdr:to>
      <xdr:col>22</xdr:col>
      <xdr:colOff>257175</xdr:colOff>
      <xdr:row>61</xdr:row>
      <xdr:rowOff>0</xdr:rowOff>
    </xdr:to>
    <xdr:sp macro="" textlink="">
      <xdr:nvSpPr>
        <xdr:cNvPr id="341" name="円/楕円 340"/>
        <xdr:cNvSpPr/>
      </xdr:nvSpPr>
      <xdr:spPr>
        <a:xfrm>
          <a:off x="13354050" y="10363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161925</xdr:rowOff>
    </xdr:from>
    <xdr:ext cx="762000" cy="257175"/>
    <xdr:sp macro="" textlink="">
      <xdr:nvSpPr>
        <xdr:cNvPr id="342" name="テキスト ボックス 341"/>
        <xdr:cNvSpPr txBox="1"/>
      </xdr:nvSpPr>
      <xdr:spPr>
        <a:xfrm>
          <a:off x="131064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57150</xdr:rowOff>
    </xdr:from>
    <xdr:to>
      <xdr:col>21</xdr:col>
      <xdr:colOff>47625</xdr:colOff>
      <xdr:row>60</xdr:row>
      <xdr:rowOff>161925</xdr:rowOff>
    </xdr:to>
    <xdr:sp macro="" textlink="">
      <xdr:nvSpPr>
        <xdr:cNvPr id="343" name="円/楕円 342"/>
        <xdr:cNvSpPr/>
      </xdr:nvSpPr>
      <xdr:spPr>
        <a:xfrm>
          <a:off x="12601575" y="103441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142875</xdr:rowOff>
    </xdr:from>
    <xdr:ext cx="762000" cy="257175"/>
    <xdr:sp macro="" textlink="">
      <xdr:nvSpPr>
        <xdr:cNvPr id="344" name="テキスト ボックス 343"/>
        <xdr:cNvSpPr txBox="1"/>
      </xdr:nvSpPr>
      <xdr:spPr>
        <a:xfrm>
          <a:off x="12306300"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0</xdr:rowOff>
    </xdr:from>
    <xdr:to>
      <xdr:col>19</xdr:col>
      <xdr:colOff>533400</xdr:colOff>
      <xdr:row>60</xdr:row>
      <xdr:rowOff>104775</xdr:rowOff>
    </xdr:to>
    <xdr:sp macro="" textlink="">
      <xdr:nvSpPr>
        <xdr:cNvPr id="345" name="円/楕円 344"/>
        <xdr:cNvSpPr/>
      </xdr:nvSpPr>
      <xdr:spPr>
        <a:xfrm>
          <a:off x="11830050" y="1028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85725</xdr:rowOff>
    </xdr:from>
    <xdr:ext cx="762000" cy="257175"/>
    <xdr:sp macro="" textlink="">
      <xdr:nvSpPr>
        <xdr:cNvPr id="346" name="テキスト ボックス 345"/>
        <xdr:cNvSpPr txBox="1"/>
      </xdr:nvSpPr>
      <xdr:spPr>
        <a:xfrm>
          <a:off x="115062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7" name="正方形/長方形 346"/>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8" name="テキスト ボックス 347"/>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9" name="テキスト ボックス 348"/>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0" name="正方形/長方形 349"/>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1" name="正方形/長方形 350"/>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2" name="正方形/長方形 351"/>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3" name="正方形/長方形 352"/>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4" name="正方形/長方形 353"/>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5" name="正方形/長方形 354"/>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6" name="正方形/長方形 355"/>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7" name="正方形/長方形 356"/>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8" name="正方形/長方形 357"/>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9" name="テキスト ボックス 358"/>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年度の実質公債費率は、３か年平均値で１１．</a:t>
          </a:r>
          <a:r>
            <a:rPr lang="ja-JP" altLang="en-US" sz="1100" b="0" i="0" baseline="0">
              <a:solidFill>
                <a:schemeClr val="dk1"/>
              </a:solidFill>
              <a:effectLst/>
              <a:latin typeface="+mn-lt"/>
              <a:ea typeface="+mn-ea"/>
              <a:cs typeface="+mn-cs"/>
            </a:rPr>
            <a:t>５と</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１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しかしながら、それでも全国平均を４．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ポイント、類似団体平均を２．３ポイント上回っていることから、今後も引き続き投資的な事業の計画的な実施および町債残高の適正な管理に努める。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0" name="テキスト ボックス 359"/>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1" name="直線コネクタ 360"/>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2" name="テキスト ボックス 361"/>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3" name="直線コネクタ 362"/>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64" name="テキスト ボックス 363"/>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65" name="直線コネクタ 364"/>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66" name="テキスト ボックス 365"/>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67" name="直線コネクタ 366"/>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68" name="テキスト ボックス 367"/>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69" name="直線コネクタ 368"/>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0" name="テキスト ボックス 369"/>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1" name="直線コネクタ 370"/>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2" name="テキスト ボックス 371"/>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3" name="直線コネクタ 372"/>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34</xdr:row>
      <xdr:rowOff>152400</xdr:rowOff>
    </xdr:from>
    <xdr:ext cx="762000" cy="257175"/>
    <xdr:sp macro="" textlink="">
      <xdr:nvSpPr>
        <xdr:cNvPr id="374" name="テキスト ボックス 373"/>
        <xdr:cNvSpPr txBox="1"/>
      </xdr:nvSpPr>
      <xdr:spPr>
        <a:xfrm>
          <a:off x="1061085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5" name="直線コネクタ 374"/>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32</xdr:row>
      <xdr:rowOff>152400</xdr:rowOff>
    </xdr:from>
    <xdr:ext cx="762000" cy="257175"/>
    <xdr:sp macro="" textlink="">
      <xdr:nvSpPr>
        <xdr:cNvPr id="376" name="テキスト ボックス 375"/>
        <xdr:cNvSpPr txBox="1"/>
      </xdr:nvSpPr>
      <xdr:spPr>
        <a:xfrm>
          <a:off x="1061085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123825</xdr:rowOff>
    </xdr:from>
    <xdr:to>
      <xdr:col>24</xdr:col>
      <xdr:colOff>561975</xdr:colOff>
      <xdr:row>43</xdr:row>
      <xdr:rowOff>133350</xdr:rowOff>
    </xdr:to>
    <xdr:cxnSp macro="">
      <xdr:nvCxnSpPr>
        <xdr:cNvPr id="378" name="直線コネクタ 377"/>
        <xdr:cNvCxnSpPr/>
      </xdr:nvCxnSpPr>
      <xdr:spPr>
        <a:xfrm flipV="1">
          <a:off x="14963775" y="6124575"/>
          <a:ext cx="0" cy="13811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43</xdr:row>
      <xdr:rowOff>104775</xdr:rowOff>
    </xdr:from>
    <xdr:ext cx="752475" cy="257175"/>
    <xdr:sp macro="" textlink="">
      <xdr:nvSpPr>
        <xdr:cNvPr id="379" name="公債費負担の状況最小値テキスト"/>
        <xdr:cNvSpPr txBox="1"/>
      </xdr:nvSpPr>
      <xdr:spPr>
        <a:xfrm>
          <a:off x="15001875" y="747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466725</xdr:colOff>
      <xdr:row>43</xdr:row>
      <xdr:rowOff>133350</xdr:rowOff>
    </xdr:from>
    <xdr:to>
      <xdr:col>24</xdr:col>
      <xdr:colOff>600075</xdr:colOff>
      <xdr:row>43</xdr:row>
      <xdr:rowOff>133350</xdr:rowOff>
    </xdr:to>
    <xdr:cxnSp macro="">
      <xdr:nvCxnSpPr>
        <xdr:cNvPr id="380" name="直線コネクタ 379"/>
        <xdr:cNvCxnSpPr/>
      </xdr:nvCxnSpPr>
      <xdr:spPr>
        <a:xfrm>
          <a:off x="14868525" y="750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38100</xdr:rowOff>
    </xdr:from>
    <xdr:ext cx="752475" cy="257175"/>
    <xdr:sp macro="" textlink="">
      <xdr:nvSpPr>
        <xdr:cNvPr id="381" name="公債費負担の状況最大値テキスト"/>
        <xdr:cNvSpPr txBox="1"/>
      </xdr:nvSpPr>
      <xdr:spPr>
        <a:xfrm>
          <a:off x="15001875" y="586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466725</xdr:colOff>
      <xdr:row>35</xdr:row>
      <xdr:rowOff>123825</xdr:rowOff>
    </xdr:from>
    <xdr:to>
      <xdr:col>24</xdr:col>
      <xdr:colOff>600075</xdr:colOff>
      <xdr:row>35</xdr:row>
      <xdr:rowOff>123825</xdr:rowOff>
    </xdr:to>
    <xdr:cxnSp macro="">
      <xdr:nvCxnSpPr>
        <xdr:cNvPr id="382" name="直線コネクタ 381"/>
        <xdr:cNvCxnSpPr/>
      </xdr:nvCxnSpPr>
      <xdr:spPr>
        <a:xfrm>
          <a:off x="14868525" y="612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66675</xdr:rowOff>
    </xdr:from>
    <xdr:to>
      <xdr:col>24</xdr:col>
      <xdr:colOff>561975</xdr:colOff>
      <xdr:row>41</xdr:row>
      <xdr:rowOff>85725</xdr:rowOff>
    </xdr:to>
    <xdr:cxnSp macro="">
      <xdr:nvCxnSpPr>
        <xdr:cNvPr id="383" name="直線コネクタ 382"/>
        <xdr:cNvCxnSpPr/>
      </xdr:nvCxnSpPr>
      <xdr:spPr>
        <a:xfrm flipV="1">
          <a:off x="14211300" y="7096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4"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28575</xdr:rowOff>
    </xdr:to>
    <xdr:sp macro="" textlink="">
      <xdr:nvSpPr>
        <xdr:cNvPr id="385" name="フローチャート : 判断 384"/>
        <xdr:cNvSpPr/>
      </xdr:nvSpPr>
      <xdr:spPr>
        <a:xfrm>
          <a:off x="14906625" y="678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85725</xdr:rowOff>
    </xdr:from>
    <xdr:to>
      <xdr:col>23</xdr:col>
      <xdr:colOff>409575</xdr:colOff>
      <xdr:row>42</xdr:row>
      <xdr:rowOff>38100</xdr:rowOff>
    </xdr:to>
    <xdr:cxnSp macro="">
      <xdr:nvCxnSpPr>
        <xdr:cNvPr id="386" name="直線コネクタ 385"/>
        <xdr:cNvCxnSpPr/>
      </xdr:nvCxnSpPr>
      <xdr:spPr>
        <a:xfrm flipV="1">
          <a:off x="13401675" y="71151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114300</xdr:rowOff>
    </xdr:from>
    <xdr:to>
      <xdr:col>23</xdr:col>
      <xdr:colOff>457200</xdr:colOff>
      <xdr:row>40</xdr:row>
      <xdr:rowOff>38100</xdr:rowOff>
    </xdr:to>
    <xdr:sp macro="" textlink="">
      <xdr:nvSpPr>
        <xdr:cNvPr id="387" name="フローチャート : 判断 386"/>
        <xdr:cNvSpPr/>
      </xdr:nvSpPr>
      <xdr:spPr>
        <a:xfrm>
          <a:off x="14154150" y="680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47625</xdr:rowOff>
    </xdr:from>
    <xdr:ext cx="733425" cy="257175"/>
    <xdr:sp macro="" textlink="">
      <xdr:nvSpPr>
        <xdr:cNvPr id="388" name="テキスト ボックス 387"/>
        <xdr:cNvSpPr txBox="1"/>
      </xdr:nvSpPr>
      <xdr:spPr>
        <a:xfrm>
          <a:off x="138303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38100</xdr:rowOff>
    </xdr:from>
    <xdr:to>
      <xdr:col>22</xdr:col>
      <xdr:colOff>200025</xdr:colOff>
      <xdr:row>43</xdr:row>
      <xdr:rowOff>38100</xdr:rowOff>
    </xdr:to>
    <xdr:cxnSp macro="">
      <xdr:nvCxnSpPr>
        <xdr:cNvPr id="389" name="直線コネクタ 388"/>
        <xdr:cNvCxnSpPr/>
      </xdr:nvCxnSpPr>
      <xdr:spPr>
        <a:xfrm flipV="1">
          <a:off x="12601575" y="72390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19050</xdr:rowOff>
    </xdr:from>
    <xdr:to>
      <xdr:col>22</xdr:col>
      <xdr:colOff>257175</xdr:colOff>
      <xdr:row>39</xdr:row>
      <xdr:rowOff>123825</xdr:rowOff>
    </xdr:to>
    <xdr:sp macro="" textlink="">
      <xdr:nvSpPr>
        <xdr:cNvPr id="390" name="フローチャート : 判断 389"/>
        <xdr:cNvSpPr/>
      </xdr:nvSpPr>
      <xdr:spPr>
        <a:xfrm>
          <a:off x="13354050"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133350</xdr:rowOff>
    </xdr:from>
    <xdr:ext cx="762000" cy="257175"/>
    <xdr:sp macro="" textlink="">
      <xdr:nvSpPr>
        <xdr:cNvPr id="391" name="テキスト ボックス 390"/>
        <xdr:cNvSpPr txBox="1"/>
      </xdr:nvSpPr>
      <xdr:spPr>
        <a:xfrm>
          <a:off x="1310640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38100</xdr:rowOff>
    </xdr:from>
    <xdr:to>
      <xdr:col>21</xdr:col>
      <xdr:colOff>0</xdr:colOff>
      <xdr:row>44</xdr:row>
      <xdr:rowOff>152400</xdr:rowOff>
    </xdr:to>
    <xdr:cxnSp macro="">
      <xdr:nvCxnSpPr>
        <xdr:cNvPr id="392" name="直線コネクタ 391"/>
        <xdr:cNvCxnSpPr/>
      </xdr:nvCxnSpPr>
      <xdr:spPr>
        <a:xfrm flipV="1">
          <a:off x="11887200" y="7410450"/>
          <a:ext cx="71437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39</xdr:row>
      <xdr:rowOff>171450</xdr:rowOff>
    </xdr:from>
    <xdr:to>
      <xdr:col>21</xdr:col>
      <xdr:colOff>47625</xdr:colOff>
      <xdr:row>40</xdr:row>
      <xdr:rowOff>95250</xdr:rowOff>
    </xdr:to>
    <xdr:sp macro="" textlink="">
      <xdr:nvSpPr>
        <xdr:cNvPr id="393" name="フローチャート : 判断 392"/>
        <xdr:cNvSpPr/>
      </xdr:nvSpPr>
      <xdr:spPr>
        <a:xfrm>
          <a:off x="12601575" y="685800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104775</xdr:rowOff>
    </xdr:from>
    <xdr:ext cx="762000" cy="257175"/>
    <xdr:sp macro="" textlink="">
      <xdr:nvSpPr>
        <xdr:cNvPr id="394" name="テキスト ボックス 393"/>
        <xdr:cNvSpPr txBox="1"/>
      </xdr:nvSpPr>
      <xdr:spPr>
        <a:xfrm>
          <a:off x="1230630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66675</xdr:rowOff>
    </xdr:from>
    <xdr:to>
      <xdr:col>19</xdr:col>
      <xdr:colOff>533400</xdr:colOff>
      <xdr:row>40</xdr:row>
      <xdr:rowOff>161925</xdr:rowOff>
    </xdr:to>
    <xdr:sp macro="" textlink="">
      <xdr:nvSpPr>
        <xdr:cNvPr id="395" name="フローチャート : 判断 394"/>
        <xdr:cNvSpPr/>
      </xdr:nvSpPr>
      <xdr:spPr>
        <a:xfrm>
          <a:off x="11830050" y="6924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9525</xdr:rowOff>
    </xdr:from>
    <xdr:ext cx="762000" cy="257175"/>
    <xdr:sp macro="" textlink="">
      <xdr:nvSpPr>
        <xdr:cNvPr id="396" name="テキスト ボックス 395"/>
        <xdr:cNvSpPr txBox="1"/>
      </xdr:nvSpPr>
      <xdr:spPr>
        <a:xfrm>
          <a:off x="1150620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9" name="テキスト ボックス 398"/>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41</xdr:row>
      <xdr:rowOff>19050</xdr:rowOff>
    </xdr:from>
    <xdr:to>
      <xdr:col>24</xdr:col>
      <xdr:colOff>600075</xdr:colOff>
      <xdr:row>41</xdr:row>
      <xdr:rowOff>123825</xdr:rowOff>
    </xdr:to>
    <xdr:sp macro="" textlink="">
      <xdr:nvSpPr>
        <xdr:cNvPr id="402" name="円/楕円 401"/>
        <xdr:cNvSpPr/>
      </xdr:nvSpPr>
      <xdr:spPr>
        <a:xfrm>
          <a:off x="14906625" y="704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40</xdr:row>
      <xdr:rowOff>161925</xdr:rowOff>
    </xdr:from>
    <xdr:ext cx="752475" cy="257175"/>
    <xdr:sp macro="" textlink="">
      <xdr:nvSpPr>
        <xdr:cNvPr id="403" name="公債費負担の状況該当値テキスト"/>
        <xdr:cNvSpPr txBox="1"/>
      </xdr:nvSpPr>
      <xdr:spPr>
        <a:xfrm>
          <a:off x="15001875" y="7019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28575</xdr:rowOff>
    </xdr:from>
    <xdr:to>
      <xdr:col>23</xdr:col>
      <xdr:colOff>457200</xdr:colOff>
      <xdr:row>41</xdr:row>
      <xdr:rowOff>133350</xdr:rowOff>
    </xdr:to>
    <xdr:sp macro="" textlink="">
      <xdr:nvSpPr>
        <xdr:cNvPr id="404" name="円/楕円 403"/>
        <xdr:cNvSpPr/>
      </xdr:nvSpPr>
      <xdr:spPr>
        <a:xfrm>
          <a:off x="14154150"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114300</xdr:rowOff>
    </xdr:from>
    <xdr:ext cx="733425" cy="257175"/>
    <xdr:sp macro="" textlink="">
      <xdr:nvSpPr>
        <xdr:cNvPr id="405" name="テキスト ボックス 404"/>
        <xdr:cNvSpPr txBox="1"/>
      </xdr:nvSpPr>
      <xdr:spPr>
        <a:xfrm>
          <a:off x="13830300"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161925</xdr:rowOff>
    </xdr:from>
    <xdr:to>
      <xdr:col>22</xdr:col>
      <xdr:colOff>257175</xdr:colOff>
      <xdr:row>42</xdr:row>
      <xdr:rowOff>85725</xdr:rowOff>
    </xdr:to>
    <xdr:sp macro="" textlink="">
      <xdr:nvSpPr>
        <xdr:cNvPr id="406" name="円/楕円 405"/>
        <xdr:cNvSpPr/>
      </xdr:nvSpPr>
      <xdr:spPr>
        <a:xfrm>
          <a:off x="13354050" y="7191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76200</xdr:rowOff>
    </xdr:from>
    <xdr:ext cx="762000" cy="257175"/>
    <xdr:sp macro="" textlink="">
      <xdr:nvSpPr>
        <xdr:cNvPr id="407" name="テキスト ボックス 406"/>
        <xdr:cNvSpPr txBox="1"/>
      </xdr:nvSpPr>
      <xdr:spPr>
        <a:xfrm>
          <a:off x="131064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161925</xdr:rowOff>
    </xdr:from>
    <xdr:to>
      <xdr:col>21</xdr:col>
      <xdr:colOff>47625</xdr:colOff>
      <xdr:row>43</xdr:row>
      <xdr:rowOff>85725</xdr:rowOff>
    </xdr:to>
    <xdr:sp macro="" textlink="">
      <xdr:nvSpPr>
        <xdr:cNvPr id="408" name="円/楕円 407"/>
        <xdr:cNvSpPr/>
      </xdr:nvSpPr>
      <xdr:spPr>
        <a:xfrm>
          <a:off x="12601575" y="736282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76200</xdr:rowOff>
    </xdr:from>
    <xdr:ext cx="762000" cy="257175"/>
    <xdr:sp macro="" textlink="">
      <xdr:nvSpPr>
        <xdr:cNvPr id="409" name="テキスト ボックス 408"/>
        <xdr:cNvSpPr txBox="1"/>
      </xdr:nvSpPr>
      <xdr:spPr>
        <a:xfrm>
          <a:off x="1230630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104775</xdr:rowOff>
    </xdr:from>
    <xdr:to>
      <xdr:col>19</xdr:col>
      <xdr:colOff>533400</xdr:colOff>
      <xdr:row>45</xdr:row>
      <xdr:rowOff>28575</xdr:rowOff>
    </xdr:to>
    <xdr:sp macro="" textlink="">
      <xdr:nvSpPr>
        <xdr:cNvPr id="410" name="円/楕円 409"/>
        <xdr:cNvSpPr/>
      </xdr:nvSpPr>
      <xdr:spPr>
        <a:xfrm>
          <a:off x="11830050" y="7648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45</xdr:row>
      <xdr:rowOff>19050</xdr:rowOff>
    </xdr:from>
    <xdr:ext cx="762000" cy="257175"/>
    <xdr:sp macro="" textlink="">
      <xdr:nvSpPr>
        <xdr:cNvPr id="411" name="テキスト ボックス 410"/>
        <xdr:cNvSpPr txBox="1"/>
      </xdr:nvSpPr>
      <xdr:spPr>
        <a:xfrm>
          <a:off x="11506200" y="773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3" name="正方形/長方形 422"/>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過去の大規模なハード事業の実施により、全国平均、滋賀県平均および類似団体平均に対しては引き続き大きく</a:t>
          </a:r>
          <a:r>
            <a:rPr lang="ja-JP" altLang="en-US" sz="1000" b="0" i="0" baseline="0">
              <a:solidFill>
                <a:schemeClr val="dk1"/>
              </a:solidFill>
              <a:effectLst/>
              <a:latin typeface="+mn-lt"/>
              <a:ea typeface="+mn-ea"/>
              <a:cs typeface="+mn-cs"/>
            </a:rPr>
            <a:t>上回っており</a:t>
          </a:r>
          <a:r>
            <a:rPr lang="ja-JP" altLang="ja-JP" sz="1000" b="0" i="0" baseline="0">
              <a:solidFill>
                <a:schemeClr val="dk1"/>
              </a:solidFill>
              <a:effectLst/>
              <a:latin typeface="+mn-lt"/>
              <a:ea typeface="+mn-ea"/>
              <a:cs typeface="+mn-cs"/>
            </a:rPr>
            <a:t>、積極的な繰上償還の実施および年度間の平準化による新発債の抑制に基づく地方債残高現在高の減少等に努め</a:t>
          </a:r>
          <a:r>
            <a:rPr lang="ja-JP" altLang="en-US" sz="1000" b="0" i="0" baseline="0">
              <a:solidFill>
                <a:schemeClr val="dk1"/>
              </a:solidFill>
              <a:effectLst/>
              <a:latin typeface="+mn-lt"/>
              <a:ea typeface="+mn-ea"/>
              <a:cs typeface="+mn-cs"/>
            </a:rPr>
            <a:t>、平成２８年度の将来負担比率については、基金残高が増加したことおよび下水道事業債の減少による公営企業等繰入見込み額が減少したことが改善の要因となっている。</a:t>
          </a:r>
          <a:r>
            <a:rPr lang="ja-JP" altLang="ja-JP"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rtl="0" eaLnBrk="1" fontAlgn="base"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今後、老朽化する公共施設等の維持修繕による需要が見込まれることを踏まえて、公共施設等の総合的な管理を行うことと</a:t>
          </a:r>
          <a:r>
            <a:rPr lang="ja-JP" altLang="en-US" sz="1000" b="0" i="0" baseline="0">
              <a:solidFill>
                <a:schemeClr val="dk1"/>
              </a:solidFill>
              <a:effectLst/>
              <a:latin typeface="+mn-lt"/>
              <a:ea typeface="+mn-ea"/>
              <a:cs typeface="+mn-cs"/>
            </a:rPr>
            <a:t>併せて</a:t>
          </a:r>
          <a:r>
            <a:rPr lang="ja-JP" altLang="ja-JP" sz="1000" b="0" i="0" baseline="0">
              <a:solidFill>
                <a:schemeClr val="dk1"/>
              </a:solidFill>
              <a:effectLst/>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lang="ja-JP" altLang="ja-JP" sz="1000">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8" name="直線コネクタ 427"/>
        <xdr:cNvCxnSpPr/>
      </xdr:nvCxnSpPr>
      <xdr:spPr>
        <a:xfrm>
          <a:off x="11287125" y="403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9" name="テキスト ボックス 428"/>
        <xdr:cNvSpPr txBox="1"/>
      </xdr:nvSpPr>
      <xdr:spPr>
        <a:xfrm>
          <a:off x="1061085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30" name="直線コネクタ 429"/>
        <xdr:cNvCxnSpPr/>
      </xdr:nvCxnSpPr>
      <xdr:spPr>
        <a:xfrm>
          <a:off x="11287125" y="369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31" name="テキスト ボックス 430"/>
        <xdr:cNvSpPr txBox="1"/>
      </xdr:nvSpPr>
      <xdr:spPr>
        <a:xfrm>
          <a:off x="10610850"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32" name="直線コネクタ 431"/>
        <xdr:cNvCxnSpPr/>
      </xdr:nvCxnSpPr>
      <xdr:spPr>
        <a:xfrm>
          <a:off x="11287125" y="334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33" name="テキスト ボックス 432"/>
        <xdr:cNvSpPr txBox="1"/>
      </xdr:nvSpPr>
      <xdr:spPr>
        <a:xfrm>
          <a:off x="1061085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34" name="直線コネクタ 433"/>
        <xdr:cNvCxnSpPr/>
      </xdr:nvCxnSpPr>
      <xdr:spPr>
        <a:xfrm>
          <a:off x="11287125" y="300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5" name="テキスト ボックス 434"/>
        <xdr:cNvSpPr txBox="1"/>
      </xdr:nvSpPr>
      <xdr:spPr>
        <a:xfrm>
          <a:off x="10610850"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6" name="直線コネクタ 435"/>
        <xdr:cNvCxnSpPr/>
      </xdr:nvCxnSpPr>
      <xdr:spPr>
        <a:xfrm>
          <a:off x="11287125" y="265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7" name="テキスト ボックス 436"/>
        <xdr:cNvSpPr txBox="1"/>
      </xdr:nvSpPr>
      <xdr:spPr>
        <a:xfrm>
          <a:off x="1061085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8" name="直線コネクタ 437"/>
        <xdr:cNvCxnSpPr/>
      </xdr:nvCxnSpPr>
      <xdr:spPr>
        <a:xfrm>
          <a:off x="11287125" y="231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9" name="テキスト ボックス 438"/>
        <xdr:cNvSpPr txBox="1"/>
      </xdr:nvSpPr>
      <xdr:spPr>
        <a:xfrm>
          <a:off x="10610850"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0" name="直線コネクタ 439"/>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1"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22</xdr:row>
      <xdr:rowOff>104775</xdr:rowOff>
    </xdr:to>
    <xdr:cxnSp macro="">
      <xdr:nvCxnSpPr>
        <xdr:cNvPr id="442" name="直線コネクタ 441"/>
        <xdr:cNvCxnSpPr/>
      </xdr:nvCxnSpPr>
      <xdr:spPr>
        <a:xfrm flipV="1">
          <a:off x="14963775" y="231457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76200</xdr:rowOff>
    </xdr:from>
    <xdr:ext cx="752475" cy="257175"/>
    <xdr:sp macro="" textlink="">
      <xdr:nvSpPr>
        <xdr:cNvPr id="443" name="将来負担の状況最小値テキスト"/>
        <xdr:cNvSpPr txBox="1"/>
      </xdr:nvSpPr>
      <xdr:spPr>
        <a:xfrm>
          <a:off x="15001875" y="384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466725</xdr:colOff>
      <xdr:row>22</xdr:row>
      <xdr:rowOff>104775</xdr:rowOff>
    </xdr:from>
    <xdr:to>
      <xdr:col>24</xdr:col>
      <xdr:colOff>600075</xdr:colOff>
      <xdr:row>22</xdr:row>
      <xdr:rowOff>104775</xdr:rowOff>
    </xdr:to>
    <xdr:cxnSp macro="">
      <xdr:nvCxnSpPr>
        <xdr:cNvPr id="444" name="直線コネクタ 443"/>
        <xdr:cNvCxnSpPr/>
      </xdr:nvCxnSpPr>
      <xdr:spPr>
        <a:xfrm>
          <a:off x="14868525" y="387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11</xdr:row>
      <xdr:rowOff>171450</xdr:rowOff>
    </xdr:from>
    <xdr:ext cx="752475" cy="257175"/>
    <xdr:sp macro="" textlink="">
      <xdr:nvSpPr>
        <xdr:cNvPr id="445" name="将来負担の状況最大値テキスト"/>
        <xdr:cNvSpPr txBox="1"/>
      </xdr:nvSpPr>
      <xdr:spPr>
        <a:xfrm>
          <a:off x="15001875" y="205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600075</xdr:colOff>
      <xdr:row>13</xdr:row>
      <xdr:rowOff>85725</xdr:rowOff>
    </xdr:to>
    <xdr:cxnSp macro="">
      <xdr:nvCxnSpPr>
        <xdr:cNvPr id="446" name="直線コネクタ 445"/>
        <xdr:cNvCxnSpPr/>
      </xdr:nvCxnSpPr>
      <xdr:spPr>
        <a:xfrm>
          <a:off x="14868525" y="231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18</xdr:row>
      <xdr:rowOff>95250</xdr:rowOff>
    </xdr:from>
    <xdr:to>
      <xdr:col>24</xdr:col>
      <xdr:colOff>561975</xdr:colOff>
      <xdr:row>18</xdr:row>
      <xdr:rowOff>114300</xdr:rowOff>
    </xdr:to>
    <xdr:cxnSp macro="">
      <xdr:nvCxnSpPr>
        <xdr:cNvPr id="447" name="直線コネクタ 446"/>
        <xdr:cNvCxnSpPr/>
      </xdr:nvCxnSpPr>
      <xdr:spPr>
        <a:xfrm>
          <a:off x="14211300" y="3181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152400</xdr:rowOff>
    </xdr:from>
    <xdr:ext cx="752475" cy="257175"/>
    <xdr:sp macro="" textlink="">
      <xdr:nvSpPr>
        <xdr:cNvPr id="448" name="将来負担の状況平均値テキスト"/>
        <xdr:cNvSpPr txBox="1"/>
      </xdr:nvSpPr>
      <xdr:spPr>
        <a:xfrm>
          <a:off x="15001875" y="2552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133350</xdr:rowOff>
    </xdr:from>
    <xdr:to>
      <xdr:col>24</xdr:col>
      <xdr:colOff>600075</xdr:colOff>
      <xdr:row>16</xdr:row>
      <xdr:rowOff>66675</xdr:rowOff>
    </xdr:to>
    <xdr:sp macro="" textlink="">
      <xdr:nvSpPr>
        <xdr:cNvPr id="449" name="フローチャート : 判断 448"/>
        <xdr:cNvSpPr/>
      </xdr:nvSpPr>
      <xdr:spPr>
        <a:xfrm>
          <a:off x="14906625"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171450</xdr:rowOff>
    </xdr:from>
    <xdr:to>
      <xdr:col>23</xdr:col>
      <xdr:colOff>409575</xdr:colOff>
      <xdr:row>18</xdr:row>
      <xdr:rowOff>95250</xdr:rowOff>
    </xdr:to>
    <xdr:cxnSp macro="">
      <xdr:nvCxnSpPr>
        <xdr:cNvPr id="450" name="直線コネクタ 449"/>
        <xdr:cNvCxnSpPr/>
      </xdr:nvCxnSpPr>
      <xdr:spPr>
        <a:xfrm>
          <a:off x="13401675" y="30861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14</xdr:row>
      <xdr:rowOff>95250</xdr:rowOff>
    </xdr:from>
    <xdr:to>
      <xdr:col>23</xdr:col>
      <xdr:colOff>457200</xdr:colOff>
      <xdr:row>15</xdr:row>
      <xdr:rowOff>28575</xdr:rowOff>
    </xdr:to>
    <xdr:sp macro="" textlink="">
      <xdr:nvSpPr>
        <xdr:cNvPr id="451" name="フローチャート : 判断 450"/>
        <xdr:cNvSpPr/>
      </xdr:nvSpPr>
      <xdr:spPr>
        <a:xfrm>
          <a:off x="14154150"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38100</xdr:rowOff>
    </xdr:from>
    <xdr:ext cx="733425" cy="257175"/>
    <xdr:sp macro="" textlink="">
      <xdr:nvSpPr>
        <xdr:cNvPr id="452" name="テキスト ボックス 451"/>
        <xdr:cNvSpPr txBox="1"/>
      </xdr:nvSpPr>
      <xdr:spPr>
        <a:xfrm>
          <a:off x="13830300" y="226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17</xdr:row>
      <xdr:rowOff>171450</xdr:rowOff>
    </xdr:to>
    <xdr:cxnSp macro="">
      <xdr:nvCxnSpPr>
        <xdr:cNvPr id="453" name="直線コネクタ 452"/>
        <xdr:cNvCxnSpPr/>
      </xdr:nvCxnSpPr>
      <xdr:spPr>
        <a:xfrm>
          <a:off x="12601575" y="30194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454" name="フローチャート : 判断 453"/>
        <xdr:cNvSpPr/>
      </xdr:nvSpPr>
      <xdr:spPr>
        <a:xfrm>
          <a:off x="13354050"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11</xdr:row>
      <xdr:rowOff>142875</xdr:rowOff>
    </xdr:from>
    <xdr:ext cx="762000" cy="257175"/>
    <xdr:sp macro="" textlink="">
      <xdr:nvSpPr>
        <xdr:cNvPr id="455" name="テキスト ボックス 454"/>
        <xdr:cNvSpPr txBox="1"/>
      </xdr:nvSpPr>
      <xdr:spPr>
        <a:xfrm>
          <a:off x="131064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104775</xdr:rowOff>
    </xdr:from>
    <xdr:to>
      <xdr:col>21</xdr:col>
      <xdr:colOff>0</xdr:colOff>
      <xdr:row>18</xdr:row>
      <xdr:rowOff>114300</xdr:rowOff>
    </xdr:to>
    <xdr:cxnSp macro="">
      <xdr:nvCxnSpPr>
        <xdr:cNvPr id="456" name="直線コネクタ 455"/>
        <xdr:cNvCxnSpPr/>
      </xdr:nvCxnSpPr>
      <xdr:spPr>
        <a:xfrm flipV="1">
          <a:off x="11887200" y="3019425"/>
          <a:ext cx="7143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14</xdr:row>
      <xdr:rowOff>142875</xdr:rowOff>
    </xdr:from>
    <xdr:to>
      <xdr:col>21</xdr:col>
      <xdr:colOff>47625</xdr:colOff>
      <xdr:row>15</xdr:row>
      <xdr:rowOff>76200</xdr:rowOff>
    </xdr:to>
    <xdr:sp macro="" textlink="">
      <xdr:nvSpPr>
        <xdr:cNvPr id="457" name="フローチャート : 判断 456"/>
        <xdr:cNvSpPr/>
      </xdr:nvSpPr>
      <xdr:spPr>
        <a:xfrm>
          <a:off x="12601575" y="25431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85725</xdr:rowOff>
    </xdr:from>
    <xdr:ext cx="762000" cy="257175"/>
    <xdr:sp macro="" textlink="">
      <xdr:nvSpPr>
        <xdr:cNvPr id="458" name="テキスト ボックス 457"/>
        <xdr:cNvSpPr txBox="1"/>
      </xdr:nvSpPr>
      <xdr:spPr>
        <a:xfrm>
          <a:off x="123063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85725</xdr:rowOff>
    </xdr:from>
    <xdr:to>
      <xdr:col>19</xdr:col>
      <xdr:colOff>533400</xdr:colOff>
      <xdr:row>16</xdr:row>
      <xdr:rowOff>19050</xdr:rowOff>
    </xdr:to>
    <xdr:sp macro="" textlink="">
      <xdr:nvSpPr>
        <xdr:cNvPr id="459" name="フローチャート : 判断 458"/>
        <xdr:cNvSpPr/>
      </xdr:nvSpPr>
      <xdr:spPr>
        <a:xfrm>
          <a:off x="11830050" y="265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28575</xdr:rowOff>
    </xdr:from>
    <xdr:ext cx="762000" cy="257175"/>
    <xdr:sp macro="" textlink="">
      <xdr:nvSpPr>
        <xdr:cNvPr id="460" name="テキスト ボックス 459"/>
        <xdr:cNvSpPr txBox="1"/>
      </xdr:nvSpPr>
      <xdr:spPr>
        <a:xfrm>
          <a:off x="115062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1" name="テキスト ボックス 460"/>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2" name="テキスト ボックス 461"/>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3" name="テキスト ボックス 462"/>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4" name="テキスト ボックス 463"/>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5" name="テキスト ボックス 464"/>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18</xdr:row>
      <xdr:rowOff>66675</xdr:rowOff>
    </xdr:from>
    <xdr:to>
      <xdr:col>24</xdr:col>
      <xdr:colOff>600075</xdr:colOff>
      <xdr:row>18</xdr:row>
      <xdr:rowOff>161925</xdr:rowOff>
    </xdr:to>
    <xdr:sp macro="" textlink="">
      <xdr:nvSpPr>
        <xdr:cNvPr id="466" name="円/楕円 465"/>
        <xdr:cNvSpPr/>
      </xdr:nvSpPr>
      <xdr:spPr>
        <a:xfrm>
          <a:off x="14906625" y="315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18</xdr:row>
      <xdr:rowOff>38100</xdr:rowOff>
    </xdr:from>
    <xdr:ext cx="752475" cy="257175"/>
    <xdr:sp macro="" textlink="">
      <xdr:nvSpPr>
        <xdr:cNvPr id="467" name="将来負担の状況該当値テキスト"/>
        <xdr:cNvSpPr txBox="1"/>
      </xdr:nvSpPr>
      <xdr:spPr>
        <a:xfrm>
          <a:off x="15001875" y="3124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352425</xdr:colOff>
      <xdr:row>18</xdr:row>
      <xdr:rowOff>38100</xdr:rowOff>
    </xdr:from>
    <xdr:to>
      <xdr:col>23</xdr:col>
      <xdr:colOff>457200</xdr:colOff>
      <xdr:row>18</xdr:row>
      <xdr:rowOff>142875</xdr:rowOff>
    </xdr:to>
    <xdr:sp macro="" textlink="">
      <xdr:nvSpPr>
        <xdr:cNvPr id="468" name="円/楕円 467"/>
        <xdr:cNvSpPr/>
      </xdr:nvSpPr>
      <xdr:spPr>
        <a:xfrm>
          <a:off x="14154150" y="312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133350</xdr:rowOff>
    </xdr:from>
    <xdr:ext cx="733425" cy="257175"/>
    <xdr:sp macro="" textlink="">
      <xdr:nvSpPr>
        <xdr:cNvPr id="469" name="テキスト ボックス 468"/>
        <xdr:cNvSpPr txBox="1"/>
      </xdr:nvSpPr>
      <xdr:spPr>
        <a:xfrm>
          <a:off x="13830300" y="3219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114300</xdr:rowOff>
    </xdr:from>
    <xdr:to>
      <xdr:col>22</xdr:col>
      <xdr:colOff>257175</xdr:colOff>
      <xdr:row>18</xdr:row>
      <xdr:rowOff>47625</xdr:rowOff>
    </xdr:to>
    <xdr:sp macro="" textlink="">
      <xdr:nvSpPr>
        <xdr:cNvPr id="470" name="円/楕円 469"/>
        <xdr:cNvSpPr/>
      </xdr:nvSpPr>
      <xdr:spPr>
        <a:xfrm>
          <a:off x="13354050"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18</xdr:row>
      <xdr:rowOff>38100</xdr:rowOff>
    </xdr:from>
    <xdr:ext cx="762000" cy="257175"/>
    <xdr:sp macro="" textlink="">
      <xdr:nvSpPr>
        <xdr:cNvPr id="471" name="テキスト ボックス 470"/>
        <xdr:cNvSpPr txBox="1"/>
      </xdr:nvSpPr>
      <xdr:spPr>
        <a:xfrm>
          <a:off x="13106400"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600075</xdr:colOff>
      <xdr:row>17</xdr:row>
      <xdr:rowOff>57150</xdr:rowOff>
    </xdr:from>
    <xdr:to>
      <xdr:col>21</xdr:col>
      <xdr:colOff>47625</xdr:colOff>
      <xdr:row>17</xdr:row>
      <xdr:rowOff>161925</xdr:rowOff>
    </xdr:to>
    <xdr:sp macro="" textlink="">
      <xdr:nvSpPr>
        <xdr:cNvPr id="472" name="円/楕円 471"/>
        <xdr:cNvSpPr/>
      </xdr:nvSpPr>
      <xdr:spPr>
        <a:xfrm>
          <a:off x="12601575" y="2971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142875</xdr:rowOff>
    </xdr:from>
    <xdr:ext cx="762000" cy="257175"/>
    <xdr:sp macro="" textlink="">
      <xdr:nvSpPr>
        <xdr:cNvPr id="473" name="テキスト ボックス 472"/>
        <xdr:cNvSpPr txBox="1"/>
      </xdr:nvSpPr>
      <xdr:spPr>
        <a:xfrm>
          <a:off x="12306300"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428625</xdr:colOff>
      <xdr:row>18</xdr:row>
      <xdr:rowOff>66675</xdr:rowOff>
    </xdr:from>
    <xdr:to>
      <xdr:col>19</xdr:col>
      <xdr:colOff>533400</xdr:colOff>
      <xdr:row>18</xdr:row>
      <xdr:rowOff>161925</xdr:rowOff>
    </xdr:to>
    <xdr:sp macro="" textlink="">
      <xdr:nvSpPr>
        <xdr:cNvPr id="474" name="円/楕円 473"/>
        <xdr:cNvSpPr/>
      </xdr:nvSpPr>
      <xdr:spPr>
        <a:xfrm>
          <a:off x="11830050" y="315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152400</xdr:rowOff>
    </xdr:from>
    <xdr:ext cx="762000" cy="257175"/>
    <xdr:sp macro="" textlink="">
      <xdr:nvSpPr>
        <xdr:cNvPr id="475" name="テキスト ボックス 474"/>
        <xdr:cNvSpPr txBox="1"/>
      </xdr:nvSpPr>
      <xdr:spPr>
        <a:xfrm>
          <a:off x="115062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決算額は、前年度に比べて</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８となった要因は、</a:t>
          </a:r>
          <a:r>
            <a:rPr lang="ja-JP" altLang="ja-JP" sz="1100" b="0" i="0" baseline="0">
              <a:solidFill>
                <a:schemeClr val="dk1"/>
              </a:solidFill>
              <a:effectLst/>
              <a:latin typeface="+mn-lt"/>
              <a:ea typeface="+mn-ea"/>
              <a:cs typeface="+mn-cs"/>
            </a:rPr>
            <a:t>特別職（副町長）</a:t>
          </a:r>
          <a:r>
            <a:rPr lang="ja-JP" altLang="en-US" sz="1100" b="0" i="0" baseline="0">
              <a:solidFill>
                <a:schemeClr val="dk1"/>
              </a:solidFill>
              <a:effectLst/>
              <a:latin typeface="+mn-lt"/>
              <a:ea typeface="+mn-ea"/>
              <a:cs typeface="+mn-cs"/>
            </a:rPr>
            <a:t>が半年間</a:t>
          </a:r>
          <a:r>
            <a:rPr lang="ja-JP" altLang="ja-JP" sz="1100" b="0" i="0" baseline="0">
              <a:solidFill>
                <a:schemeClr val="dk1"/>
              </a:solidFill>
              <a:effectLst/>
              <a:latin typeface="+mn-lt"/>
              <a:ea typeface="+mn-ea"/>
              <a:cs typeface="+mn-cs"/>
            </a:rPr>
            <a:t>不在によ</a:t>
          </a:r>
          <a:r>
            <a:rPr lang="ja-JP" altLang="en-US" sz="1100" b="0" i="0" baseline="0">
              <a:solidFill>
                <a:schemeClr val="dk1"/>
              </a:solidFill>
              <a:effectLst/>
              <a:latin typeface="+mn-lt"/>
              <a:ea typeface="+mn-ea"/>
              <a:cs typeface="+mn-cs"/>
            </a:rPr>
            <a:t>り減少したことによる。</a:t>
          </a:r>
          <a:r>
            <a:rPr lang="ja-JP" altLang="ja-JP" sz="1100" b="0" i="0" baseline="0">
              <a:solidFill>
                <a:schemeClr val="dk1"/>
              </a:solidFill>
              <a:effectLst/>
              <a:latin typeface="+mn-lt"/>
              <a:ea typeface="+mn-ea"/>
              <a:cs typeface="+mn-cs"/>
            </a:rPr>
            <a:t>全国平均を</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ポイントそれぞれ上回った。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47625</xdr:rowOff>
    </xdr:from>
    <xdr:to>
      <xdr:col>7</xdr:col>
      <xdr:colOff>19050</xdr:colOff>
      <xdr:row>40</xdr:row>
      <xdr:rowOff>104775</xdr:rowOff>
    </xdr:to>
    <xdr:cxnSp macro="">
      <xdr:nvCxnSpPr>
        <xdr:cNvPr id="61" name="直線コネクタ 60"/>
        <xdr:cNvCxnSpPr/>
      </xdr:nvCxnSpPr>
      <xdr:spPr>
        <a:xfrm flipV="1">
          <a:off x="4229100" y="570547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76200</xdr:rowOff>
    </xdr:from>
    <xdr:ext cx="762000" cy="257175"/>
    <xdr:sp macro="" textlink="">
      <xdr:nvSpPr>
        <xdr:cNvPr id="62" name="人件費最小値テキスト"/>
        <xdr:cNvSpPr txBox="1"/>
      </xdr:nvSpPr>
      <xdr:spPr>
        <a:xfrm>
          <a:off x="4314825" y="693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600075</xdr:colOff>
      <xdr:row>40</xdr:row>
      <xdr:rowOff>104775</xdr:rowOff>
    </xdr:from>
    <xdr:to>
      <xdr:col>7</xdr:col>
      <xdr:colOff>104775</xdr:colOff>
      <xdr:row>40</xdr:row>
      <xdr:rowOff>104775</xdr:rowOff>
    </xdr:to>
    <xdr:cxnSp macro="">
      <xdr:nvCxnSpPr>
        <xdr:cNvPr id="63" name="直線コネクタ 62"/>
        <xdr:cNvCxnSpPr/>
      </xdr:nvCxnSpPr>
      <xdr:spPr>
        <a:xfrm>
          <a:off x="4210050" y="69627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133350</xdr:rowOff>
    </xdr:from>
    <xdr:ext cx="762000" cy="257175"/>
    <xdr:sp macro="" textlink="">
      <xdr:nvSpPr>
        <xdr:cNvPr id="64" name="人件費最大値テキスト"/>
        <xdr:cNvSpPr txBox="1"/>
      </xdr:nvSpPr>
      <xdr:spPr>
        <a:xfrm>
          <a:off x="4314825" y="544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600075</xdr:colOff>
      <xdr:row>33</xdr:row>
      <xdr:rowOff>47625</xdr:rowOff>
    </xdr:from>
    <xdr:to>
      <xdr:col>7</xdr:col>
      <xdr:colOff>104775</xdr:colOff>
      <xdr:row>33</xdr:row>
      <xdr:rowOff>47625</xdr:rowOff>
    </xdr:to>
    <xdr:cxnSp macro="">
      <xdr:nvCxnSpPr>
        <xdr:cNvPr id="65" name="直線コネクタ 64"/>
        <xdr:cNvCxnSpPr/>
      </xdr:nvCxnSpPr>
      <xdr:spPr>
        <a:xfrm>
          <a:off x="4210050" y="57054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133350</xdr:rowOff>
    </xdr:from>
    <xdr:to>
      <xdr:col>7</xdr:col>
      <xdr:colOff>19050</xdr:colOff>
      <xdr:row>39</xdr:row>
      <xdr:rowOff>0</xdr:rowOff>
    </xdr:to>
    <xdr:cxnSp macro="">
      <xdr:nvCxnSpPr>
        <xdr:cNvPr id="66" name="直線コネクタ 65"/>
        <xdr:cNvCxnSpPr/>
      </xdr:nvCxnSpPr>
      <xdr:spPr>
        <a:xfrm flipV="1">
          <a:off x="3562350" y="647700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161925</xdr:rowOff>
    </xdr:from>
    <xdr:ext cx="762000" cy="257175"/>
    <xdr:sp macro="" textlink="">
      <xdr:nvSpPr>
        <xdr:cNvPr id="67" name="人件費平均値テキスト"/>
        <xdr:cNvSpPr txBox="1"/>
      </xdr:nvSpPr>
      <xdr:spPr>
        <a:xfrm>
          <a:off x="43148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76200</xdr:rowOff>
    </xdr:to>
    <xdr:sp macro="" textlink="">
      <xdr:nvSpPr>
        <xdr:cNvPr id="68" name="フローチャート : 判断 67"/>
        <xdr:cNvSpPr/>
      </xdr:nvSpPr>
      <xdr:spPr>
        <a:xfrm>
          <a:off x="4210050" y="61531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9525</xdr:rowOff>
    </xdr:from>
    <xdr:to>
      <xdr:col>5</xdr:col>
      <xdr:colOff>552450</xdr:colOff>
      <xdr:row>39</xdr:row>
      <xdr:rowOff>0</xdr:rowOff>
    </xdr:to>
    <xdr:cxnSp macro="">
      <xdr:nvCxnSpPr>
        <xdr:cNvPr id="69" name="直線コネクタ 68"/>
        <xdr:cNvCxnSpPr/>
      </xdr:nvCxnSpPr>
      <xdr:spPr>
        <a:xfrm>
          <a:off x="2752725" y="6524625"/>
          <a:ext cx="8096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28575</xdr:rowOff>
    </xdr:from>
    <xdr:to>
      <xdr:col>4</xdr:col>
      <xdr:colOff>342900</xdr:colOff>
      <xdr:row>38</xdr:row>
      <xdr:rowOff>9525</xdr:rowOff>
    </xdr:to>
    <xdr:cxnSp macro="">
      <xdr:nvCxnSpPr>
        <xdr:cNvPr id="72" name="直線コネクタ 71"/>
        <xdr:cNvCxnSpPr/>
      </xdr:nvCxnSpPr>
      <xdr:spPr>
        <a:xfrm>
          <a:off x="1952625" y="63722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19050</xdr:rowOff>
    </xdr:to>
    <xdr:sp macro="" textlink="">
      <xdr:nvSpPr>
        <xdr:cNvPr id="73" name="フローチャート : 判断 72"/>
        <xdr:cNvSpPr/>
      </xdr:nvSpPr>
      <xdr:spPr>
        <a:xfrm>
          <a:off x="270510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28575</xdr:rowOff>
    </xdr:from>
    <xdr:ext cx="752475" cy="257175"/>
    <xdr:sp macro="" textlink="">
      <xdr:nvSpPr>
        <xdr:cNvPr id="74" name="テキスト ボックス 73"/>
        <xdr:cNvSpPr txBox="1"/>
      </xdr:nvSpPr>
      <xdr:spPr>
        <a:xfrm>
          <a:off x="2409825" y="6029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47625</xdr:rowOff>
    </xdr:from>
    <xdr:to>
      <xdr:col>3</xdr:col>
      <xdr:colOff>142875</xdr:colOff>
      <xdr:row>37</xdr:row>
      <xdr:rowOff>28575</xdr:rowOff>
    </xdr:to>
    <xdr:cxnSp macro="">
      <xdr:nvCxnSpPr>
        <xdr:cNvPr id="75" name="直線コネクタ 74"/>
        <xdr:cNvCxnSpPr/>
      </xdr:nvCxnSpPr>
      <xdr:spPr>
        <a:xfrm>
          <a:off x="1209675" y="6048375"/>
          <a:ext cx="74295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114300</xdr:rowOff>
    </xdr:to>
    <xdr:sp macro="" textlink="">
      <xdr:nvSpPr>
        <xdr:cNvPr id="76" name="フローチャート : 判断 75"/>
        <xdr:cNvSpPr/>
      </xdr:nvSpPr>
      <xdr:spPr>
        <a:xfrm>
          <a:off x="190500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123825</xdr:rowOff>
    </xdr:from>
    <xdr:ext cx="762000" cy="257175"/>
    <xdr:sp macro="" textlink="">
      <xdr:nvSpPr>
        <xdr:cNvPr id="77" name="テキスト ボックス 76"/>
        <xdr:cNvSpPr txBox="1"/>
      </xdr:nvSpPr>
      <xdr:spPr>
        <a:xfrm>
          <a:off x="16573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47625</xdr:rowOff>
    </xdr:from>
    <xdr:to>
      <xdr:col>1</xdr:col>
      <xdr:colOff>600075</xdr:colOff>
      <xdr:row>36</xdr:row>
      <xdr:rowOff>142875</xdr:rowOff>
    </xdr:to>
    <xdr:sp macro="" textlink="">
      <xdr:nvSpPr>
        <xdr:cNvPr id="78" name="フローチャート : 判断 77"/>
        <xdr:cNvSpPr/>
      </xdr:nvSpPr>
      <xdr:spPr>
        <a:xfrm>
          <a:off x="1181100" y="621982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133350</xdr:rowOff>
    </xdr:from>
    <xdr:ext cx="762000" cy="257175"/>
    <xdr:sp macro="" textlink="">
      <xdr:nvSpPr>
        <xdr:cNvPr id="79" name="テキスト ボックス 78"/>
        <xdr:cNvSpPr txBox="1"/>
      </xdr:nvSpPr>
      <xdr:spPr>
        <a:xfrm>
          <a:off x="85725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37</xdr:row>
      <xdr:rowOff>76200</xdr:rowOff>
    </xdr:from>
    <xdr:to>
      <xdr:col>7</xdr:col>
      <xdr:colOff>66675</xdr:colOff>
      <xdr:row>38</xdr:row>
      <xdr:rowOff>9525</xdr:rowOff>
    </xdr:to>
    <xdr:sp macro="" textlink="">
      <xdr:nvSpPr>
        <xdr:cNvPr id="85" name="円/楕円 84"/>
        <xdr:cNvSpPr/>
      </xdr:nvSpPr>
      <xdr:spPr>
        <a:xfrm>
          <a:off x="4210050" y="64198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47625</xdr:rowOff>
    </xdr:from>
    <xdr:ext cx="762000" cy="257175"/>
    <xdr:sp macro="" textlink="">
      <xdr:nvSpPr>
        <xdr:cNvPr id="86" name="人件費該当値テキスト"/>
        <xdr:cNvSpPr txBox="1"/>
      </xdr:nvSpPr>
      <xdr:spPr>
        <a:xfrm>
          <a:off x="4314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495300</xdr:colOff>
      <xdr:row>38</xdr:row>
      <xdr:rowOff>123825</xdr:rowOff>
    </xdr:from>
    <xdr:to>
      <xdr:col>5</xdr:col>
      <xdr:colOff>600075</xdr:colOff>
      <xdr:row>39</xdr:row>
      <xdr:rowOff>47625</xdr:rowOff>
    </xdr:to>
    <xdr:sp macro="" textlink="">
      <xdr:nvSpPr>
        <xdr:cNvPr id="87" name="円/楕円 86"/>
        <xdr:cNvSpPr/>
      </xdr:nvSpPr>
      <xdr:spPr>
        <a:xfrm>
          <a:off x="35052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39</xdr:row>
      <xdr:rowOff>38100</xdr:rowOff>
    </xdr:from>
    <xdr:ext cx="733425" cy="257175"/>
    <xdr:sp macro="" textlink="">
      <xdr:nvSpPr>
        <xdr:cNvPr id="88" name="テキスト ボックス 87"/>
        <xdr:cNvSpPr txBox="1"/>
      </xdr:nvSpPr>
      <xdr:spPr>
        <a:xfrm>
          <a:off x="318135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400050</xdr:colOff>
      <xdr:row>38</xdr:row>
      <xdr:rowOff>66675</xdr:rowOff>
    </xdr:to>
    <xdr:sp macro="" textlink="">
      <xdr:nvSpPr>
        <xdr:cNvPr id="89" name="円/楕円 88"/>
        <xdr:cNvSpPr/>
      </xdr:nvSpPr>
      <xdr:spPr>
        <a:xfrm>
          <a:off x="2705100"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47625</xdr:rowOff>
    </xdr:from>
    <xdr:ext cx="752475" cy="257175"/>
    <xdr:sp macro="" textlink="">
      <xdr:nvSpPr>
        <xdr:cNvPr id="90" name="テキスト ボックス 89"/>
        <xdr:cNvSpPr txBox="1"/>
      </xdr:nvSpPr>
      <xdr:spPr>
        <a:xfrm>
          <a:off x="2409825" y="6562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142875</xdr:rowOff>
    </xdr:from>
    <xdr:to>
      <xdr:col>3</xdr:col>
      <xdr:colOff>190500</xdr:colOff>
      <xdr:row>37</xdr:row>
      <xdr:rowOff>76200</xdr:rowOff>
    </xdr:to>
    <xdr:sp macro="" textlink="">
      <xdr:nvSpPr>
        <xdr:cNvPr id="91" name="円/楕円 90"/>
        <xdr:cNvSpPr/>
      </xdr:nvSpPr>
      <xdr:spPr>
        <a:xfrm>
          <a:off x="1905000" y="631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57150</xdr:rowOff>
    </xdr:from>
    <xdr:ext cx="762000" cy="257175"/>
    <xdr:sp macro="" textlink="">
      <xdr:nvSpPr>
        <xdr:cNvPr id="92" name="テキスト ボックス 91"/>
        <xdr:cNvSpPr txBox="1"/>
      </xdr:nvSpPr>
      <xdr:spPr>
        <a:xfrm>
          <a:off x="165735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171450</xdr:rowOff>
    </xdr:from>
    <xdr:to>
      <xdr:col>1</xdr:col>
      <xdr:colOff>600075</xdr:colOff>
      <xdr:row>35</xdr:row>
      <xdr:rowOff>95250</xdr:rowOff>
    </xdr:to>
    <xdr:sp macro="" textlink="">
      <xdr:nvSpPr>
        <xdr:cNvPr id="93" name="円/楕円 92"/>
        <xdr:cNvSpPr/>
      </xdr:nvSpPr>
      <xdr:spPr>
        <a:xfrm>
          <a:off x="1181100" y="60007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104775</xdr:rowOff>
    </xdr:from>
    <xdr:ext cx="762000" cy="257175"/>
    <xdr:sp macro="" textlink="">
      <xdr:nvSpPr>
        <xdr:cNvPr id="94" name="テキスト ボックス 93"/>
        <xdr:cNvSpPr txBox="1"/>
      </xdr:nvSpPr>
      <xdr:spPr>
        <a:xfrm>
          <a:off x="857250" y="576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各施設における指定管理料が減少したもののシス</a:t>
          </a:r>
          <a:r>
            <a:rPr lang="ja-JP" altLang="ja-JP" sz="1100" b="0" i="0" baseline="0">
              <a:solidFill>
                <a:schemeClr val="dk1"/>
              </a:solidFill>
              <a:effectLst/>
              <a:latin typeface="+mn-lt"/>
              <a:ea typeface="+mn-ea"/>
              <a:cs typeface="+mn-cs"/>
            </a:rPr>
            <a:t>テム整備を始めと</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事務執行に係る財政需要が</a:t>
          </a:r>
          <a:r>
            <a:rPr lang="ja-JP" altLang="en-US" sz="1100" b="0" i="0" baseline="0">
              <a:solidFill>
                <a:schemeClr val="dk1"/>
              </a:solidFill>
              <a:effectLst/>
              <a:latin typeface="+mn-lt"/>
              <a:ea typeface="+mn-ea"/>
              <a:cs typeface="+mn-cs"/>
            </a:rPr>
            <a:t>多いことなどに</a:t>
          </a:r>
          <a:r>
            <a:rPr lang="ja-JP" altLang="ja-JP" sz="1100" b="0" i="0" baseline="0">
              <a:solidFill>
                <a:schemeClr val="dk1"/>
              </a:solidFill>
              <a:effectLst/>
              <a:latin typeface="+mn-lt"/>
              <a:ea typeface="+mn-ea"/>
              <a:cs typeface="+mn-cs"/>
            </a:rPr>
            <a:t>より、全国平均に対して</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ポイント、滋賀県平均に対しては</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ポイントと、それぞれ大きく上回った。</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38100</xdr:rowOff>
    </xdr:from>
    <xdr:to>
      <xdr:col>24</xdr:col>
      <xdr:colOff>28575</xdr:colOff>
      <xdr:row>21</xdr:row>
      <xdr:rowOff>47625</xdr:rowOff>
    </xdr:to>
    <xdr:cxnSp macro="">
      <xdr:nvCxnSpPr>
        <xdr:cNvPr id="122" name="直線コネクタ 121"/>
        <xdr:cNvCxnSpPr/>
      </xdr:nvCxnSpPr>
      <xdr:spPr>
        <a:xfrm flipV="1">
          <a:off x="14449425" y="24384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19050</xdr:rowOff>
    </xdr:from>
    <xdr:ext cx="762000" cy="257175"/>
    <xdr:sp macro="" textlink="">
      <xdr:nvSpPr>
        <xdr:cNvPr id="123" name="物件費最小値テキスト"/>
        <xdr:cNvSpPr txBox="1"/>
      </xdr:nvSpPr>
      <xdr:spPr>
        <a:xfrm>
          <a:off x="14544675" y="361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600075</xdr:colOff>
      <xdr:row>21</xdr:row>
      <xdr:rowOff>47625</xdr:rowOff>
    </xdr:from>
    <xdr:to>
      <xdr:col>24</xdr:col>
      <xdr:colOff>123825</xdr:colOff>
      <xdr:row>21</xdr:row>
      <xdr:rowOff>47625</xdr:rowOff>
    </xdr:to>
    <xdr:cxnSp macro="">
      <xdr:nvCxnSpPr>
        <xdr:cNvPr id="124" name="直線コネクタ 123"/>
        <xdr:cNvCxnSpPr/>
      </xdr:nvCxnSpPr>
      <xdr:spPr>
        <a:xfrm>
          <a:off x="14420850" y="36480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123825</xdr:rowOff>
    </xdr:from>
    <xdr:ext cx="762000" cy="257175"/>
    <xdr:sp macro="" textlink="">
      <xdr:nvSpPr>
        <xdr:cNvPr id="125" name="物件費最大値テキスト"/>
        <xdr:cNvSpPr txBox="1"/>
      </xdr:nvSpPr>
      <xdr:spPr>
        <a:xfrm>
          <a:off x="1454467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600075</xdr:colOff>
      <xdr:row>14</xdr:row>
      <xdr:rowOff>38100</xdr:rowOff>
    </xdr:from>
    <xdr:to>
      <xdr:col>24</xdr:col>
      <xdr:colOff>123825</xdr:colOff>
      <xdr:row>14</xdr:row>
      <xdr:rowOff>38100</xdr:rowOff>
    </xdr:to>
    <xdr:cxnSp macro="">
      <xdr:nvCxnSpPr>
        <xdr:cNvPr id="126" name="直線コネクタ 125"/>
        <xdr:cNvCxnSpPr/>
      </xdr:nvCxnSpPr>
      <xdr:spPr>
        <a:xfrm>
          <a:off x="14420850" y="24384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20</xdr:row>
      <xdr:rowOff>57150</xdr:rowOff>
    </xdr:from>
    <xdr:to>
      <xdr:col>24</xdr:col>
      <xdr:colOff>28575</xdr:colOff>
      <xdr:row>20</xdr:row>
      <xdr:rowOff>142875</xdr:rowOff>
    </xdr:to>
    <xdr:cxnSp macro="">
      <xdr:nvCxnSpPr>
        <xdr:cNvPr id="127" name="直線コネクタ 126"/>
        <xdr:cNvCxnSpPr/>
      </xdr:nvCxnSpPr>
      <xdr:spPr>
        <a:xfrm flipV="1">
          <a:off x="13782675" y="348615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28" name="物件費平均値テキスト"/>
        <xdr:cNvSpPr txBox="1"/>
      </xdr:nvSpPr>
      <xdr:spPr>
        <a:xfrm>
          <a:off x="145446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123825</xdr:rowOff>
    </xdr:from>
    <xdr:to>
      <xdr:col>24</xdr:col>
      <xdr:colOff>85725</xdr:colOff>
      <xdr:row>17</xdr:row>
      <xdr:rowOff>47625</xdr:rowOff>
    </xdr:to>
    <xdr:sp macro="" textlink="">
      <xdr:nvSpPr>
        <xdr:cNvPr id="129" name="フローチャート : 判断 128"/>
        <xdr:cNvSpPr/>
      </xdr:nvSpPr>
      <xdr:spPr>
        <a:xfrm>
          <a:off x="14420850" y="286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171450</xdr:rowOff>
    </xdr:from>
    <xdr:to>
      <xdr:col>22</xdr:col>
      <xdr:colOff>561975</xdr:colOff>
      <xdr:row>20</xdr:row>
      <xdr:rowOff>142875</xdr:rowOff>
    </xdr:to>
    <xdr:cxnSp macro="">
      <xdr:nvCxnSpPr>
        <xdr:cNvPr id="130" name="直線コネクタ 129"/>
        <xdr:cNvCxnSpPr/>
      </xdr:nvCxnSpPr>
      <xdr:spPr>
        <a:xfrm>
          <a:off x="12982575" y="3429000"/>
          <a:ext cx="8001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85725</xdr:rowOff>
    </xdr:from>
    <xdr:to>
      <xdr:col>22</xdr:col>
      <xdr:colOff>600075</xdr:colOff>
      <xdr:row>17</xdr:row>
      <xdr:rowOff>9525</xdr:rowOff>
    </xdr:to>
    <xdr:sp macro="" textlink="">
      <xdr:nvSpPr>
        <xdr:cNvPr id="131" name="フローチャート : 判断 130"/>
        <xdr:cNvSpPr/>
      </xdr:nvSpPr>
      <xdr:spPr>
        <a:xfrm>
          <a:off x="13735050" y="282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32" name="テキスト ボックス 131"/>
        <xdr:cNvSpPr txBox="1"/>
      </xdr:nvSpPr>
      <xdr:spPr>
        <a:xfrm>
          <a:off x="1340167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161925</xdr:colOff>
      <xdr:row>19</xdr:row>
      <xdr:rowOff>57150</xdr:rowOff>
    </xdr:from>
    <xdr:to>
      <xdr:col>21</xdr:col>
      <xdr:colOff>361950</xdr:colOff>
      <xdr:row>19</xdr:row>
      <xdr:rowOff>171450</xdr:rowOff>
    </xdr:to>
    <xdr:cxnSp macro="">
      <xdr:nvCxnSpPr>
        <xdr:cNvPr id="133" name="直線コネクタ 132"/>
        <xdr:cNvCxnSpPr/>
      </xdr:nvCxnSpPr>
      <xdr:spPr>
        <a:xfrm>
          <a:off x="12182475" y="3314700"/>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17</xdr:row>
      <xdr:rowOff>9525</xdr:rowOff>
    </xdr:from>
    <xdr:to>
      <xdr:col>21</xdr:col>
      <xdr:colOff>409575</xdr:colOff>
      <xdr:row>17</xdr:row>
      <xdr:rowOff>114300</xdr:rowOff>
    </xdr:to>
    <xdr:sp macro="" textlink="">
      <xdr:nvSpPr>
        <xdr:cNvPr id="134" name="フローチャート : 判断 133"/>
        <xdr:cNvSpPr/>
      </xdr:nvSpPr>
      <xdr:spPr>
        <a:xfrm>
          <a:off x="12934950" y="292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123825</xdr:rowOff>
    </xdr:from>
    <xdr:ext cx="752475" cy="257175"/>
    <xdr:sp macro="" textlink="">
      <xdr:nvSpPr>
        <xdr:cNvPr id="135" name="テキスト ボックス 134"/>
        <xdr:cNvSpPr txBox="1"/>
      </xdr:nvSpPr>
      <xdr:spPr>
        <a:xfrm>
          <a:off x="12620625" y="2695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123825</xdr:rowOff>
    </xdr:from>
    <xdr:to>
      <xdr:col>20</xdr:col>
      <xdr:colOff>161925</xdr:colOff>
      <xdr:row>19</xdr:row>
      <xdr:rowOff>57150</xdr:rowOff>
    </xdr:to>
    <xdr:cxnSp macro="">
      <xdr:nvCxnSpPr>
        <xdr:cNvPr id="136" name="直線コネクタ 135"/>
        <xdr:cNvCxnSpPr/>
      </xdr:nvCxnSpPr>
      <xdr:spPr>
        <a:xfrm>
          <a:off x="11420475" y="2867025"/>
          <a:ext cx="76200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95250</xdr:rowOff>
    </xdr:from>
    <xdr:to>
      <xdr:col>20</xdr:col>
      <xdr:colOff>209550</xdr:colOff>
      <xdr:row>17</xdr:row>
      <xdr:rowOff>28575</xdr:rowOff>
    </xdr:to>
    <xdr:sp macro="" textlink="">
      <xdr:nvSpPr>
        <xdr:cNvPr id="137" name="フローチャート : 判断 136"/>
        <xdr:cNvSpPr/>
      </xdr:nvSpPr>
      <xdr:spPr>
        <a:xfrm>
          <a:off x="12125325" y="283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38100</xdr:rowOff>
    </xdr:from>
    <xdr:ext cx="762000" cy="257175"/>
    <xdr:sp macro="" textlink="">
      <xdr:nvSpPr>
        <xdr:cNvPr id="138" name="テキスト ボックス 137"/>
        <xdr:cNvSpPr txBox="1"/>
      </xdr:nvSpPr>
      <xdr:spPr>
        <a:xfrm>
          <a:off x="118872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19050</xdr:rowOff>
    </xdr:from>
    <xdr:to>
      <xdr:col>19</xdr:col>
      <xdr:colOff>9525</xdr:colOff>
      <xdr:row>16</xdr:row>
      <xdr:rowOff>114300</xdr:rowOff>
    </xdr:to>
    <xdr:sp macro="" textlink="">
      <xdr:nvSpPr>
        <xdr:cNvPr id="139" name="フローチャート : 判断 138"/>
        <xdr:cNvSpPr/>
      </xdr:nvSpPr>
      <xdr:spPr>
        <a:xfrm>
          <a:off x="11410950" y="27622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123825</xdr:rowOff>
    </xdr:from>
    <xdr:ext cx="762000" cy="257175"/>
    <xdr:sp macro="" textlink="">
      <xdr:nvSpPr>
        <xdr:cNvPr id="140" name="テキスト ボックス 139"/>
        <xdr:cNvSpPr txBox="1"/>
      </xdr:nvSpPr>
      <xdr:spPr>
        <a:xfrm>
          <a:off x="110775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20</xdr:row>
      <xdr:rowOff>9525</xdr:rowOff>
    </xdr:from>
    <xdr:to>
      <xdr:col>24</xdr:col>
      <xdr:colOff>85725</xdr:colOff>
      <xdr:row>20</xdr:row>
      <xdr:rowOff>104775</xdr:rowOff>
    </xdr:to>
    <xdr:sp macro="" textlink="">
      <xdr:nvSpPr>
        <xdr:cNvPr id="146" name="円/楕円 145"/>
        <xdr:cNvSpPr/>
      </xdr:nvSpPr>
      <xdr:spPr>
        <a:xfrm>
          <a:off x="14420850" y="3438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19</xdr:row>
      <xdr:rowOff>152400</xdr:rowOff>
    </xdr:from>
    <xdr:ext cx="762000" cy="257175"/>
    <xdr:sp macro="" textlink="">
      <xdr:nvSpPr>
        <xdr:cNvPr id="147" name="物件費該当値テキスト"/>
        <xdr:cNvSpPr txBox="1"/>
      </xdr:nvSpPr>
      <xdr:spPr>
        <a:xfrm>
          <a:off x="14544675" y="340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95250</xdr:rowOff>
    </xdr:from>
    <xdr:to>
      <xdr:col>22</xdr:col>
      <xdr:colOff>600075</xdr:colOff>
      <xdr:row>21</xdr:row>
      <xdr:rowOff>19050</xdr:rowOff>
    </xdr:to>
    <xdr:sp macro="" textlink="">
      <xdr:nvSpPr>
        <xdr:cNvPr id="148" name="円/楕円 147"/>
        <xdr:cNvSpPr/>
      </xdr:nvSpPr>
      <xdr:spPr>
        <a:xfrm>
          <a:off x="13735050" y="35242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21</xdr:row>
      <xdr:rowOff>9525</xdr:rowOff>
    </xdr:from>
    <xdr:ext cx="733425" cy="257175"/>
    <xdr:sp macro="" textlink="">
      <xdr:nvSpPr>
        <xdr:cNvPr id="149" name="テキスト ボックス 148"/>
        <xdr:cNvSpPr txBox="1"/>
      </xdr:nvSpPr>
      <xdr:spPr>
        <a:xfrm>
          <a:off x="13401675" y="360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314325</xdr:colOff>
      <xdr:row>19</xdr:row>
      <xdr:rowOff>114300</xdr:rowOff>
    </xdr:from>
    <xdr:to>
      <xdr:col>21</xdr:col>
      <xdr:colOff>409575</xdr:colOff>
      <xdr:row>20</xdr:row>
      <xdr:rowOff>47625</xdr:rowOff>
    </xdr:to>
    <xdr:sp macro="" textlink="">
      <xdr:nvSpPr>
        <xdr:cNvPr id="150" name="円/楕円 149"/>
        <xdr:cNvSpPr/>
      </xdr:nvSpPr>
      <xdr:spPr>
        <a:xfrm>
          <a:off x="12934950" y="3371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20</xdr:row>
      <xdr:rowOff>28575</xdr:rowOff>
    </xdr:from>
    <xdr:ext cx="752475" cy="257175"/>
    <xdr:sp macro="" textlink="">
      <xdr:nvSpPr>
        <xdr:cNvPr id="151" name="テキスト ボックス 150"/>
        <xdr:cNvSpPr txBox="1"/>
      </xdr:nvSpPr>
      <xdr:spPr>
        <a:xfrm>
          <a:off x="12620625" y="3457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104775</xdr:colOff>
      <xdr:row>19</xdr:row>
      <xdr:rowOff>0</xdr:rowOff>
    </xdr:from>
    <xdr:to>
      <xdr:col>20</xdr:col>
      <xdr:colOff>209550</xdr:colOff>
      <xdr:row>19</xdr:row>
      <xdr:rowOff>104775</xdr:rowOff>
    </xdr:to>
    <xdr:sp macro="" textlink="">
      <xdr:nvSpPr>
        <xdr:cNvPr id="152" name="円/楕円 151"/>
        <xdr:cNvSpPr/>
      </xdr:nvSpPr>
      <xdr:spPr>
        <a:xfrm>
          <a:off x="12125325" y="325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19</xdr:row>
      <xdr:rowOff>85725</xdr:rowOff>
    </xdr:from>
    <xdr:ext cx="762000" cy="257175"/>
    <xdr:sp macro="" textlink="">
      <xdr:nvSpPr>
        <xdr:cNvPr id="153" name="テキスト ボックス 152"/>
        <xdr:cNvSpPr txBox="1"/>
      </xdr:nvSpPr>
      <xdr:spPr>
        <a:xfrm>
          <a:off x="11887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66675</xdr:rowOff>
    </xdr:from>
    <xdr:to>
      <xdr:col>19</xdr:col>
      <xdr:colOff>9525</xdr:colOff>
      <xdr:row>16</xdr:row>
      <xdr:rowOff>171450</xdr:rowOff>
    </xdr:to>
    <xdr:sp macro="" textlink="">
      <xdr:nvSpPr>
        <xdr:cNvPr id="154" name="円/楕円 153"/>
        <xdr:cNvSpPr/>
      </xdr:nvSpPr>
      <xdr:spPr>
        <a:xfrm>
          <a:off x="11410950" y="28098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152400</xdr:rowOff>
    </xdr:from>
    <xdr:ext cx="762000" cy="257175"/>
    <xdr:sp macro="" textlink="">
      <xdr:nvSpPr>
        <xdr:cNvPr id="155" name="テキスト ボックス 154"/>
        <xdr:cNvSpPr txBox="1"/>
      </xdr:nvSpPr>
      <xdr:spPr>
        <a:xfrm>
          <a:off x="110775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全国平均、滋賀県平均に比べて引き続き、それぞれ下回る数値となったものの、類似団体平均に比べては、０．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ポイント上回る結果となった。</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決算額における主な</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要因は、</a:t>
          </a:r>
          <a:r>
            <a:rPr lang="ja-JP" altLang="en-US" sz="1100" b="0" i="0" baseline="0">
              <a:solidFill>
                <a:schemeClr val="dk1"/>
              </a:solidFill>
              <a:effectLst/>
              <a:latin typeface="+mn-lt"/>
              <a:ea typeface="+mn-ea"/>
              <a:cs typeface="+mn-cs"/>
            </a:rPr>
            <a:t>福祉医療扶助費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臨時福祉給付金</a:t>
          </a:r>
          <a:r>
            <a:rPr lang="ja-JP" altLang="ja-JP" sz="1100" b="0" i="0" baseline="0">
              <a:solidFill>
                <a:schemeClr val="dk1"/>
              </a:solidFill>
              <a:effectLst/>
              <a:latin typeface="+mn-lt"/>
              <a:ea typeface="+mn-ea"/>
              <a:cs typeface="+mn-cs"/>
            </a:rPr>
            <a:t>等が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したことによるものである。</a:t>
          </a:r>
          <a:endParaRPr lang="ja-JP" altLang="ja-JP">
            <a:effectLst/>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142875</xdr:rowOff>
    </xdr:from>
    <xdr:to>
      <xdr:col>7</xdr:col>
      <xdr:colOff>19050</xdr:colOff>
      <xdr:row>61</xdr:row>
      <xdr:rowOff>133350</xdr:rowOff>
    </xdr:to>
    <xdr:cxnSp macro="">
      <xdr:nvCxnSpPr>
        <xdr:cNvPr id="185" name="直線コネクタ 184"/>
        <xdr:cNvCxnSpPr/>
      </xdr:nvCxnSpPr>
      <xdr:spPr>
        <a:xfrm flipV="1">
          <a:off x="4229100" y="90582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104775</xdr:rowOff>
    </xdr:from>
    <xdr:ext cx="762000" cy="257175"/>
    <xdr:sp macro="" textlink="">
      <xdr:nvSpPr>
        <xdr:cNvPr id="186" name="扶助費最小値テキスト"/>
        <xdr:cNvSpPr txBox="1"/>
      </xdr:nvSpPr>
      <xdr:spPr>
        <a:xfrm>
          <a:off x="431482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600075</xdr:colOff>
      <xdr:row>61</xdr:row>
      <xdr:rowOff>133350</xdr:rowOff>
    </xdr:from>
    <xdr:to>
      <xdr:col>7</xdr:col>
      <xdr:colOff>104775</xdr:colOff>
      <xdr:row>61</xdr:row>
      <xdr:rowOff>133350</xdr:rowOff>
    </xdr:to>
    <xdr:cxnSp macro="">
      <xdr:nvCxnSpPr>
        <xdr:cNvPr id="187" name="直線コネクタ 186"/>
        <xdr:cNvCxnSpPr/>
      </xdr:nvCxnSpPr>
      <xdr:spPr>
        <a:xfrm>
          <a:off x="4210050" y="105918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57150</xdr:rowOff>
    </xdr:from>
    <xdr:ext cx="762000" cy="257175"/>
    <xdr:sp macro="" textlink="">
      <xdr:nvSpPr>
        <xdr:cNvPr id="188" name="扶助費最大値テキスト"/>
        <xdr:cNvSpPr txBox="1"/>
      </xdr:nvSpPr>
      <xdr:spPr>
        <a:xfrm>
          <a:off x="4314825" y="880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600075</xdr:colOff>
      <xdr:row>52</xdr:row>
      <xdr:rowOff>142875</xdr:rowOff>
    </xdr:from>
    <xdr:to>
      <xdr:col>7</xdr:col>
      <xdr:colOff>104775</xdr:colOff>
      <xdr:row>52</xdr:row>
      <xdr:rowOff>142875</xdr:rowOff>
    </xdr:to>
    <xdr:cxnSp macro="">
      <xdr:nvCxnSpPr>
        <xdr:cNvPr id="189" name="直線コネクタ 188"/>
        <xdr:cNvCxnSpPr/>
      </xdr:nvCxnSpPr>
      <xdr:spPr>
        <a:xfrm>
          <a:off x="4210050" y="90582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47625</xdr:rowOff>
    </xdr:from>
    <xdr:to>
      <xdr:col>7</xdr:col>
      <xdr:colOff>19050</xdr:colOff>
      <xdr:row>56</xdr:row>
      <xdr:rowOff>114300</xdr:rowOff>
    </xdr:to>
    <xdr:cxnSp macro="">
      <xdr:nvCxnSpPr>
        <xdr:cNvPr id="190" name="直線コネクタ 189"/>
        <xdr:cNvCxnSpPr/>
      </xdr:nvCxnSpPr>
      <xdr:spPr>
        <a:xfrm flipV="1">
          <a:off x="3562350" y="96488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104775</xdr:rowOff>
    </xdr:from>
    <xdr:ext cx="762000" cy="257175"/>
    <xdr:sp macro="" textlink="">
      <xdr:nvSpPr>
        <xdr:cNvPr id="191" name="扶助費平均値テキスト"/>
        <xdr:cNvSpPr txBox="1"/>
      </xdr:nvSpPr>
      <xdr:spPr>
        <a:xfrm>
          <a:off x="4314825"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85725</xdr:rowOff>
    </xdr:from>
    <xdr:to>
      <xdr:col>7</xdr:col>
      <xdr:colOff>66675</xdr:colOff>
      <xdr:row>56</xdr:row>
      <xdr:rowOff>19050</xdr:rowOff>
    </xdr:to>
    <xdr:sp macro="" textlink="">
      <xdr:nvSpPr>
        <xdr:cNvPr id="192" name="フローチャート : 判断 191"/>
        <xdr:cNvSpPr/>
      </xdr:nvSpPr>
      <xdr:spPr>
        <a:xfrm>
          <a:off x="4210050" y="95154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114300</xdr:rowOff>
    </xdr:from>
    <xdr:to>
      <xdr:col>5</xdr:col>
      <xdr:colOff>552450</xdr:colOff>
      <xdr:row>56</xdr:row>
      <xdr:rowOff>114300</xdr:rowOff>
    </xdr:to>
    <xdr:cxnSp macro="">
      <xdr:nvCxnSpPr>
        <xdr:cNvPr id="193" name="直線コネクタ 192"/>
        <xdr:cNvCxnSpPr/>
      </xdr:nvCxnSpPr>
      <xdr:spPr>
        <a:xfrm>
          <a:off x="2752725" y="9544050"/>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5052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28575</xdr:rowOff>
    </xdr:from>
    <xdr:ext cx="733425" cy="257175"/>
    <xdr:sp macro="" textlink="">
      <xdr:nvSpPr>
        <xdr:cNvPr id="195" name="テキスト ボックス 194"/>
        <xdr:cNvSpPr txBox="1"/>
      </xdr:nvSpPr>
      <xdr:spPr>
        <a:xfrm>
          <a:off x="3181350"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161925</xdr:rowOff>
    </xdr:from>
    <xdr:to>
      <xdr:col>4</xdr:col>
      <xdr:colOff>342900</xdr:colOff>
      <xdr:row>55</xdr:row>
      <xdr:rowOff>114300</xdr:rowOff>
    </xdr:to>
    <xdr:cxnSp macro="">
      <xdr:nvCxnSpPr>
        <xdr:cNvPr id="196" name="直線コネクタ 195"/>
        <xdr:cNvCxnSpPr/>
      </xdr:nvCxnSpPr>
      <xdr:spPr>
        <a:xfrm>
          <a:off x="1952625" y="9420225"/>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7" name="フローチャート : 判断 196"/>
        <xdr:cNvSpPr/>
      </xdr:nvSpPr>
      <xdr:spPr>
        <a:xfrm>
          <a:off x="27051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114300</xdr:rowOff>
    </xdr:from>
    <xdr:ext cx="752475" cy="257175"/>
    <xdr:sp macro="" textlink="">
      <xdr:nvSpPr>
        <xdr:cNvPr id="198" name="テキスト ボックス 197"/>
        <xdr:cNvSpPr txBox="1"/>
      </xdr:nvSpPr>
      <xdr:spPr>
        <a:xfrm>
          <a:off x="2409825" y="9201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9525</xdr:rowOff>
    </xdr:from>
    <xdr:to>
      <xdr:col>3</xdr:col>
      <xdr:colOff>142875</xdr:colOff>
      <xdr:row>54</xdr:row>
      <xdr:rowOff>161925</xdr:rowOff>
    </xdr:to>
    <xdr:cxnSp macro="">
      <xdr:nvCxnSpPr>
        <xdr:cNvPr id="199" name="直線コネクタ 198"/>
        <xdr:cNvCxnSpPr/>
      </xdr:nvCxnSpPr>
      <xdr:spPr>
        <a:xfrm>
          <a:off x="1209675" y="9267825"/>
          <a:ext cx="7429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142875</xdr:rowOff>
    </xdr:from>
    <xdr:to>
      <xdr:col>3</xdr:col>
      <xdr:colOff>190500</xdr:colOff>
      <xdr:row>55</xdr:row>
      <xdr:rowOff>76200</xdr:rowOff>
    </xdr:to>
    <xdr:sp macro="" textlink="">
      <xdr:nvSpPr>
        <xdr:cNvPr id="200" name="フローチャート : 判断 199"/>
        <xdr:cNvSpPr/>
      </xdr:nvSpPr>
      <xdr:spPr>
        <a:xfrm>
          <a:off x="1905000" y="940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57150</xdr:rowOff>
    </xdr:from>
    <xdr:ext cx="762000" cy="257175"/>
    <xdr:sp macro="" textlink="">
      <xdr:nvSpPr>
        <xdr:cNvPr id="201" name="テキスト ボックス 200"/>
        <xdr:cNvSpPr txBox="1"/>
      </xdr:nvSpPr>
      <xdr:spPr>
        <a:xfrm>
          <a:off x="165735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161925</xdr:rowOff>
    </xdr:from>
    <xdr:to>
      <xdr:col>1</xdr:col>
      <xdr:colOff>600075</xdr:colOff>
      <xdr:row>55</xdr:row>
      <xdr:rowOff>85725</xdr:rowOff>
    </xdr:to>
    <xdr:sp macro="" textlink="">
      <xdr:nvSpPr>
        <xdr:cNvPr id="202" name="フローチャート : 判断 201"/>
        <xdr:cNvSpPr/>
      </xdr:nvSpPr>
      <xdr:spPr>
        <a:xfrm>
          <a:off x="1181100" y="942022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76200</xdr:rowOff>
    </xdr:from>
    <xdr:ext cx="762000" cy="257175"/>
    <xdr:sp macro="" textlink="">
      <xdr:nvSpPr>
        <xdr:cNvPr id="203" name="テキスト ボックス 202"/>
        <xdr:cNvSpPr txBox="1"/>
      </xdr:nvSpPr>
      <xdr:spPr>
        <a:xfrm>
          <a:off x="85725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161925</xdr:rowOff>
    </xdr:from>
    <xdr:to>
      <xdr:col>7</xdr:col>
      <xdr:colOff>66675</xdr:colOff>
      <xdr:row>56</xdr:row>
      <xdr:rowOff>95250</xdr:rowOff>
    </xdr:to>
    <xdr:sp macro="" textlink="">
      <xdr:nvSpPr>
        <xdr:cNvPr id="209" name="円/楕円 208"/>
        <xdr:cNvSpPr/>
      </xdr:nvSpPr>
      <xdr:spPr>
        <a:xfrm>
          <a:off x="4210050" y="95916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133350</xdr:rowOff>
    </xdr:from>
    <xdr:ext cx="762000" cy="257175"/>
    <xdr:sp macro="" textlink="">
      <xdr:nvSpPr>
        <xdr:cNvPr id="210" name="扶助費該当値テキスト"/>
        <xdr:cNvSpPr txBox="1"/>
      </xdr:nvSpPr>
      <xdr:spPr>
        <a:xfrm>
          <a:off x="431482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11" name="円/楕円 210"/>
        <xdr:cNvSpPr/>
      </xdr:nvSpPr>
      <xdr:spPr>
        <a:xfrm>
          <a:off x="3505200"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12" name="テキスト ボックス 211"/>
        <xdr:cNvSpPr txBox="1"/>
      </xdr:nvSpPr>
      <xdr:spPr>
        <a:xfrm>
          <a:off x="3181350"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400050</xdr:colOff>
      <xdr:row>55</xdr:row>
      <xdr:rowOff>171450</xdr:rowOff>
    </xdr:to>
    <xdr:sp macro="" textlink="">
      <xdr:nvSpPr>
        <xdr:cNvPr id="213" name="円/楕円 212"/>
        <xdr:cNvSpPr/>
      </xdr:nvSpPr>
      <xdr:spPr>
        <a:xfrm>
          <a:off x="2705100"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152400</xdr:rowOff>
    </xdr:from>
    <xdr:ext cx="752475" cy="257175"/>
    <xdr:sp macro="" textlink="">
      <xdr:nvSpPr>
        <xdr:cNvPr id="214" name="テキスト ボックス 213"/>
        <xdr:cNvSpPr txBox="1"/>
      </xdr:nvSpPr>
      <xdr:spPr>
        <a:xfrm>
          <a:off x="2409825" y="9582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104775</xdr:rowOff>
    </xdr:from>
    <xdr:to>
      <xdr:col>3</xdr:col>
      <xdr:colOff>190500</xdr:colOff>
      <xdr:row>55</xdr:row>
      <xdr:rowOff>38100</xdr:rowOff>
    </xdr:to>
    <xdr:sp macro="" textlink="">
      <xdr:nvSpPr>
        <xdr:cNvPr id="215" name="円/楕円 214"/>
        <xdr:cNvSpPr/>
      </xdr:nvSpPr>
      <xdr:spPr>
        <a:xfrm>
          <a:off x="1905000" y="936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47625</xdr:rowOff>
    </xdr:from>
    <xdr:ext cx="762000" cy="257175"/>
    <xdr:sp macro="" textlink="">
      <xdr:nvSpPr>
        <xdr:cNvPr id="216" name="テキスト ボックス 215"/>
        <xdr:cNvSpPr txBox="1"/>
      </xdr:nvSpPr>
      <xdr:spPr>
        <a:xfrm>
          <a:off x="1657350" y="913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133350</xdr:rowOff>
    </xdr:from>
    <xdr:to>
      <xdr:col>1</xdr:col>
      <xdr:colOff>600075</xdr:colOff>
      <xdr:row>54</xdr:row>
      <xdr:rowOff>66675</xdr:rowOff>
    </xdr:to>
    <xdr:sp macro="" textlink="">
      <xdr:nvSpPr>
        <xdr:cNvPr id="217" name="円/楕円 216"/>
        <xdr:cNvSpPr/>
      </xdr:nvSpPr>
      <xdr:spPr>
        <a:xfrm>
          <a:off x="1181100" y="92202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76200</xdr:rowOff>
    </xdr:from>
    <xdr:ext cx="762000" cy="257175"/>
    <xdr:sp macro="" textlink="">
      <xdr:nvSpPr>
        <xdr:cNvPr id="218" name="テキスト ボックス 217"/>
        <xdr:cNvSpPr txBox="1"/>
      </xdr:nvSpPr>
      <xdr:spPr>
        <a:xfrm>
          <a:off x="857250" y="8991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前年度に比して社会保障関連である介護保険特別会計および国民健康保険事業特別会計（事業勘定）</a:t>
          </a:r>
          <a:r>
            <a:rPr lang="ja-JP" altLang="en-US" sz="1100" b="0" i="0" baseline="0">
              <a:solidFill>
                <a:schemeClr val="tx1"/>
              </a:solidFill>
              <a:effectLst/>
              <a:latin typeface="+mn-lt"/>
              <a:ea typeface="+mn-ea"/>
              <a:cs typeface="+mn-cs"/>
            </a:rPr>
            <a:t>ならびに下水道事業</a:t>
          </a:r>
          <a:r>
            <a:rPr lang="ja-JP" altLang="ja-JP" sz="1100" b="0" i="0" baseline="0">
              <a:solidFill>
                <a:schemeClr val="tx1"/>
              </a:solidFill>
              <a:effectLst/>
              <a:latin typeface="+mn-lt"/>
              <a:ea typeface="+mn-ea"/>
              <a:cs typeface="+mn-cs"/>
            </a:rPr>
            <a:t>に対する繰出金が</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したこと等により</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し、他団体との比較においては、全国平均値を</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ポイント、滋賀県平均値を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ポイント、類似団体平均値を</a:t>
          </a:r>
          <a:r>
            <a:rPr lang="ja-JP" altLang="en-US" sz="1100" b="0" i="0" baseline="0">
              <a:solidFill>
                <a:schemeClr val="dk1"/>
              </a:solidFill>
              <a:effectLst/>
              <a:latin typeface="+mn-lt"/>
              <a:ea typeface="+mn-ea"/>
              <a:cs typeface="+mn-cs"/>
            </a:rPr>
            <a:t>０．４</a:t>
          </a:r>
          <a:r>
            <a:rPr lang="ja-JP" altLang="ja-JP" sz="1100" b="0" i="0" baseline="0">
              <a:solidFill>
                <a:schemeClr val="tx1"/>
              </a:solidFill>
              <a:effectLst/>
              <a:latin typeface="+mn-lt"/>
              <a:ea typeface="+mn-ea"/>
              <a:cs typeface="+mn-cs"/>
            </a:rPr>
            <a:t>ポイント</a:t>
          </a:r>
          <a:r>
            <a:rPr lang="ja-JP" altLang="ja-JP" sz="1100" b="0" i="0" baseline="0">
              <a:solidFill>
                <a:schemeClr val="dk1"/>
              </a:solidFill>
              <a:effectLst/>
              <a:latin typeface="+mn-lt"/>
              <a:ea typeface="+mn-ea"/>
              <a:cs typeface="+mn-cs"/>
            </a:rPr>
            <a:t>それぞれ上回る結果となった。</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61</xdr:row>
      <xdr:rowOff>66675</xdr:rowOff>
    </xdr:from>
    <xdr:to>
      <xdr:col>24</xdr:col>
      <xdr:colOff>590550</xdr:colOff>
      <xdr:row>61</xdr:row>
      <xdr:rowOff>66675</xdr:rowOff>
    </xdr:to>
    <xdr:cxnSp macro="">
      <xdr:nvCxnSpPr>
        <xdr:cNvPr id="233" name="直線コネクタ 232"/>
        <xdr:cNvCxnSpPr/>
      </xdr:nvCxnSpPr>
      <xdr:spPr>
        <a:xfrm>
          <a:off x="10906125" y="10525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60</xdr:row>
      <xdr:rowOff>95250</xdr:rowOff>
    </xdr:from>
    <xdr:ext cx="504825" cy="257175"/>
    <xdr:sp macro="" textlink="">
      <xdr:nvSpPr>
        <xdr:cNvPr id="234" name="テキスト ボックス 233"/>
        <xdr:cNvSpPr txBox="1"/>
      </xdr:nvSpPr>
      <xdr:spPr>
        <a:xfrm>
          <a:off x="10477500" y="10382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58</xdr:row>
      <xdr:rowOff>123825</xdr:rowOff>
    </xdr:from>
    <xdr:to>
      <xdr:col>24</xdr:col>
      <xdr:colOff>590550</xdr:colOff>
      <xdr:row>58</xdr:row>
      <xdr:rowOff>123825</xdr:rowOff>
    </xdr:to>
    <xdr:cxnSp macro="">
      <xdr:nvCxnSpPr>
        <xdr:cNvPr id="235" name="直線コネクタ 234"/>
        <xdr:cNvCxnSpPr/>
      </xdr:nvCxnSpPr>
      <xdr:spPr>
        <a:xfrm>
          <a:off x="10906125" y="10067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152400</xdr:rowOff>
    </xdr:from>
    <xdr:ext cx="504825" cy="257175"/>
    <xdr:sp macro="" textlink="">
      <xdr:nvSpPr>
        <xdr:cNvPr id="236" name="テキスト ボックス 235"/>
        <xdr:cNvSpPr txBox="1"/>
      </xdr:nvSpPr>
      <xdr:spPr>
        <a:xfrm>
          <a:off x="10477500" y="9925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9525</xdr:rowOff>
    </xdr:from>
    <xdr:to>
      <xdr:col>24</xdr:col>
      <xdr:colOff>590550</xdr:colOff>
      <xdr:row>56</xdr:row>
      <xdr:rowOff>9525</xdr:rowOff>
    </xdr:to>
    <xdr:cxnSp macro="">
      <xdr:nvCxnSpPr>
        <xdr:cNvPr id="237" name="直線コネクタ 236"/>
        <xdr:cNvCxnSpPr/>
      </xdr:nvCxnSpPr>
      <xdr:spPr>
        <a:xfrm>
          <a:off x="10906125" y="9610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38100</xdr:rowOff>
    </xdr:from>
    <xdr:ext cx="504825" cy="257175"/>
    <xdr:sp macro="" textlink="">
      <xdr:nvSpPr>
        <xdr:cNvPr id="238" name="テキスト ボックス 237"/>
        <xdr:cNvSpPr txBox="1"/>
      </xdr:nvSpPr>
      <xdr:spPr>
        <a:xfrm>
          <a:off x="10477500" y="9467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53</xdr:row>
      <xdr:rowOff>66675</xdr:rowOff>
    </xdr:from>
    <xdr:to>
      <xdr:col>24</xdr:col>
      <xdr:colOff>590550</xdr:colOff>
      <xdr:row>53</xdr:row>
      <xdr:rowOff>66675</xdr:rowOff>
    </xdr:to>
    <xdr:cxnSp macro="">
      <xdr:nvCxnSpPr>
        <xdr:cNvPr id="239" name="直線コネクタ 238"/>
        <xdr:cNvCxnSpPr/>
      </xdr:nvCxnSpPr>
      <xdr:spPr>
        <a:xfrm>
          <a:off x="10906125" y="9153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95250</xdr:rowOff>
    </xdr:from>
    <xdr:ext cx="504825" cy="257175"/>
    <xdr:sp macro="" textlink="">
      <xdr:nvSpPr>
        <xdr:cNvPr id="240" name="テキスト ボックス 239"/>
        <xdr:cNvSpPr txBox="1"/>
      </xdr:nvSpPr>
      <xdr:spPr>
        <a:xfrm>
          <a:off x="10477500" y="9010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2"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55</xdr:row>
      <xdr:rowOff>38100</xdr:rowOff>
    </xdr:from>
    <xdr:to>
      <xdr:col>24</xdr:col>
      <xdr:colOff>28575</xdr:colOff>
      <xdr:row>60</xdr:row>
      <xdr:rowOff>123825</xdr:rowOff>
    </xdr:to>
    <xdr:cxnSp macro="">
      <xdr:nvCxnSpPr>
        <xdr:cNvPr id="243" name="直線コネクタ 242"/>
        <xdr:cNvCxnSpPr/>
      </xdr:nvCxnSpPr>
      <xdr:spPr>
        <a:xfrm flipV="1">
          <a:off x="14449425" y="9467850"/>
          <a:ext cx="0" cy="942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95250</xdr:rowOff>
    </xdr:from>
    <xdr:ext cx="762000" cy="257175"/>
    <xdr:sp macro="" textlink="">
      <xdr:nvSpPr>
        <xdr:cNvPr id="244" name="その他最小値テキスト"/>
        <xdr:cNvSpPr txBox="1"/>
      </xdr:nvSpPr>
      <xdr:spPr>
        <a:xfrm>
          <a:off x="145446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600075</xdr:colOff>
      <xdr:row>60</xdr:row>
      <xdr:rowOff>123825</xdr:rowOff>
    </xdr:from>
    <xdr:to>
      <xdr:col>24</xdr:col>
      <xdr:colOff>123825</xdr:colOff>
      <xdr:row>60</xdr:row>
      <xdr:rowOff>123825</xdr:rowOff>
    </xdr:to>
    <xdr:cxnSp macro="">
      <xdr:nvCxnSpPr>
        <xdr:cNvPr id="245" name="直線コネクタ 244"/>
        <xdr:cNvCxnSpPr/>
      </xdr:nvCxnSpPr>
      <xdr:spPr>
        <a:xfrm>
          <a:off x="14420850" y="104108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53</xdr:row>
      <xdr:rowOff>133350</xdr:rowOff>
    </xdr:from>
    <xdr:ext cx="762000" cy="257175"/>
    <xdr:sp macro="" textlink="">
      <xdr:nvSpPr>
        <xdr:cNvPr id="246" name="その他最大値テキスト"/>
        <xdr:cNvSpPr txBox="1"/>
      </xdr:nvSpPr>
      <xdr:spPr>
        <a:xfrm>
          <a:off x="145446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600075</xdr:colOff>
      <xdr:row>55</xdr:row>
      <xdr:rowOff>38100</xdr:rowOff>
    </xdr:from>
    <xdr:to>
      <xdr:col>24</xdr:col>
      <xdr:colOff>123825</xdr:colOff>
      <xdr:row>55</xdr:row>
      <xdr:rowOff>38100</xdr:rowOff>
    </xdr:to>
    <xdr:cxnSp macro="">
      <xdr:nvCxnSpPr>
        <xdr:cNvPr id="247" name="直線コネクタ 246"/>
        <xdr:cNvCxnSpPr/>
      </xdr:nvCxnSpPr>
      <xdr:spPr>
        <a:xfrm>
          <a:off x="14420850" y="94678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85725</xdr:rowOff>
    </xdr:from>
    <xdr:to>
      <xdr:col>24</xdr:col>
      <xdr:colOff>28575</xdr:colOff>
      <xdr:row>57</xdr:row>
      <xdr:rowOff>142875</xdr:rowOff>
    </xdr:to>
    <xdr:cxnSp macro="">
      <xdr:nvCxnSpPr>
        <xdr:cNvPr id="248" name="直線コネクタ 247"/>
        <xdr:cNvCxnSpPr/>
      </xdr:nvCxnSpPr>
      <xdr:spPr>
        <a:xfrm flipV="1">
          <a:off x="13782675" y="98583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38100</xdr:rowOff>
    </xdr:from>
    <xdr:ext cx="762000" cy="257175"/>
    <xdr:sp macro="" textlink="">
      <xdr:nvSpPr>
        <xdr:cNvPr id="249" name="その他平均値テキスト"/>
        <xdr:cNvSpPr txBox="1"/>
      </xdr:nvSpPr>
      <xdr:spPr>
        <a:xfrm>
          <a:off x="14544675" y="963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19050</xdr:rowOff>
    </xdr:from>
    <xdr:to>
      <xdr:col>24</xdr:col>
      <xdr:colOff>85725</xdr:colOff>
      <xdr:row>57</xdr:row>
      <xdr:rowOff>123825</xdr:rowOff>
    </xdr:to>
    <xdr:sp macro="" textlink="">
      <xdr:nvSpPr>
        <xdr:cNvPr id="250" name="フローチャート : 判断 249"/>
        <xdr:cNvSpPr/>
      </xdr:nvSpPr>
      <xdr:spPr>
        <a:xfrm>
          <a:off x="14420850" y="9791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66675</xdr:rowOff>
    </xdr:from>
    <xdr:to>
      <xdr:col>22</xdr:col>
      <xdr:colOff>561975</xdr:colOff>
      <xdr:row>57</xdr:row>
      <xdr:rowOff>142875</xdr:rowOff>
    </xdr:to>
    <xdr:cxnSp macro="">
      <xdr:nvCxnSpPr>
        <xdr:cNvPr id="251" name="直線コネクタ 250"/>
        <xdr:cNvCxnSpPr/>
      </xdr:nvCxnSpPr>
      <xdr:spPr>
        <a:xfrm>
          <a:off x="12982575" y="98393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0</xdr:rowOff>
    </xdr:from>
    <xdr:to>
      <xdr:col>22</xdr:col>
      <xdr:colOff>600075</xdr:colOff>
      <xdr:row>57</xdr:row>
      <xdr:rowOff>104775</xdr:rowOff>
    </xdr:to>
    <xdr:sp macro="" textlink="">
      <xdr:nvSpPr>
        <xdr:cNvPr id="252" name="フローチャート : 判断 251"/>
        <xdr:cNvSpPr/>
      </xdr:nvSpPr>
      <xdr:spPr>
        <a:xfrm>
          <a:off x="13735050" y="97726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114300</xdr:rowOff>
    </xdr:from>
    <xdr:ext cx="733425" cy="257175"/>
    <xdr:sp macro="" textlink="">
      <xdr:nvSpPr>
        <xdr:cNvPr id="253" name="テキスト ボックス 252"/>
        <xdr:cNvSpPr txBox="1"/>
      </xdr:nvSpPr>
      <xdr:spPr>
        <a:xfrm>
          <a:off x="13401675" y="9544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38100</xdr:rowOff>
    </xdr:from>
    <xdr:to>
      <xdr:col>21</xdr:col>
      <xdr:colOff>361950</xdr:colOff>
      <xdr:row>57</xdr:row>
      <xdr:rowOff>66675</xdr:rowOff>
    </xdr:to>
    <xdr:cxnSp macro="">
      <xdr:nvCxnSpPr>
        <xdr:cNvPr id="254" name="直線コネクタ 253"/>
        <xdr:cNvCxnSpPr/>
      </xdr:nvCxnSpPr>
      <xdr:spPr>
        <a:xfrm>
          <a:off x="12182475" y="98107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114300</xdr:rowOff>
    </xdr:from>
    <xdr:to>
      <xdr:col>21</xdr:col>
      <xdr:colOff>409575</xdr:colOff>
      <xdr:row>57</xdr:row>
      <xdr:rowOff>47625</xdr:rowOff>
    </xdr:to>
    <xdr:sp macro="" textlink="">
      <xdr:nvSpPr>
        <xdr:cNvPr id="255" name="フローチャート : 判断 254"/>
        <xdr:cNvSpPr/>
      </xdr:nvSpPr>
      <xdr:spPr>
        <a:xfrm>
          <a:off x="12934950"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57150</xdr:rowOff>
    </xdr:from>
    <xdr:ext cx="752475" cy="257175"/>
    <xdr:sp macro="" textlink="">
      <xdr:nvSpPr>
        <xdr:cNvPr id="256" name="テキスト ボックス 255"/>
        <xdr:cNvSpPr txBox="1"/>
      </xdr:nvSpPr>
      <xdr:spPr>
        <a:xfrm>
          <a:off x="12620625" y="9486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76200</xdr:rowOff>
    </xdr:from>
    <xdr:to>
      <xdr:col>20</xdr:col>
      <xdr:colOff>161925</xdr:colOff>
      <xdr:row>57</xdr:row>
      <xdr:rowOff>38100</xdr:rowOff>
    </xdr:to>
    <xdr:cxnSp macro="">
      <xdr:nvCxnSpPr>
        <xdr:cNvPr id="257" name="直線コネクタ 256"/>
        <xdr:cNvCxnSpPr/>
      </xdr:nvCxnSpPr>
      <xdr:spPr>
        <a:xfrm>
          <a:off x="11420475" y="9677400"/>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58" name="フローチャート : 判断 257"/>
        <xdr:cNvSpPr/>
      </xdr:nvSpPr>
      <xdr:spPr>
        <a:xfrm>
          <a:off x="121253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85725</xdr:rowOff>
    </xdr:from>
    <xdr:ext cx="762000" cy="257175"/>
    <xdr:sp macro="" textlink="">
      <xdr:nvSpPr>
        <xdr:cNvPr id="259" name="テキスト ボックス 258"/>
        <xdr:cNvSpPr txBox="1"/>
      </xdr:nvSpPr>
      <xdr:spPr>
        <a:xfrm>
          <a:off x="1188720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9525</xdr:colOff>
      <xdr:row>57</xdr:row>
      <xdr:rowOff>66675</xdr:rowOff>
    </xdr:to>
    <xdr:sp macro="" textlink="">
      <xdr:nvSpPr>
        <xdr:cNvPr id="260" name="フローチャート : 判断 259"/>
        <xdr:cNvSpPr/>
      </xdr:nvSpPr>
      <xdr:spPr>
        <a:xfrm>
          <a:off x="11410950" y="9734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47625</xdr:rowOff>
    </xdr:from>
    <xdr:ext cx="762000" cy="257175"/>
    <xdr:sp macro="" textlink="">
      <xdr:nvSpPr>
        <xdr:cNvPr id="261" name="テキスト ボックス 260"/>
        <xdr:cNvSpPr txBox="1"/>
      </xdr:nvSpPr>
      <xdr:spPr>
        <a:xfrm>
          <a:off x="1107757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2" name="テキスト ボックス 261"/>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3" name="テキスト ボックス 262"/>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4" name="テキスト ボックス 263"/>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5" name="テキスト ボックス 264"/>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6" name="テキスト ボックス 265"/>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57</xdr:row>
      <xdr:rowOff>38100</xdr:rowOff>
    </xdr:from>
    <xdr:to>
      <xdr:col>24</xdr:col>
      <xdr:colOff>85725</xdr:colOff>
      <xdr:row>57</xdr:row>
      <xdr:rowOff>142875</xdr:rowOff>
    </xdr:to>
    <xdr:sp macro="" textlink="">
      <xdr:nvSpPr>
        <xdr:cNvPr id="267" name="円/楕円 266"/>
        <xdr:cNvSpPr/>
      </xdr:nvSpPr>
      <xdr:spPr>
        <a:xfrm>
          <a:off x="144208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9525</xdr:rowOff>
    </xdr:from>
    <xdr:ext cx="762000" cy="257175"/>
    <xdr:sp macro="" textlink="">
      <xdr:nvSpPr>
        <xdr:cNvPr id="268" name="その他該当値テキスト"/>
        <xdr:cNvSpPr txBox="1"/>
      </xdr:nvSpPr>
      <xdr:spPr>
        <a:xfrm>
          <a:off x="1454467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85725</xdr:rowOff>
    </xdr:from>
    <xdr:to>
      <xdr:col>22</xdr:col>
      <xdr:colOff>600075</xdr:colOff>
      <xdr:row>58</xdr:row>
      <xdr:rowOff>19050</xdr:rowOff>
    </xdr:to>
    <xdr:sp macro="" textlink="">
      <xdr:nvSpPr>
        <xdr:cNvPr id="269" name="円/楕円 268"/>
        <xdr:cNvSpPr/>
      </xdr:nvSpPr>
      <xdr:spPr>
        <a:xfrm>
          <a:off x="13735050" y="9858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0</xdr:rowOff>
    </xdr:from>
    <xdr:ext cx="733425" cy="257175"/>
    <xdr:sp macro="" textlink="">
      <xdr:nvSpPr>
        <xdr:cNvPr id="270" name="テキスト ボックス 269"/>
        <xdr:cNvSpPr txBox="1"/>
      </xdr:nvSpPr>
      <xdr:spPr>
        <a:xfrm>
          <a:off x="13401675" y="994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19050</xdr:rowOff>
    </xdr:from>
    <xdr:to>
      <xdr:col>21</xdr:col>
      <xdr:colOff>409575</xdr:colOff>
      <xdr:row>57</xdr:row>
      <xdr:rowOff>123825</xdr:rowOff>
    </xdr:to>
    <xdr:sp macro="" textlink="">
      <xdr:nvSpPr>
        <xdr:cNvPr id="271" name="円/楕円 270"/>
        <xdr:cNvSpPr/>
      </xdr:nvSpPr>
      <xdr:spPr>
        <a:xfrm>
          <a:off x="12934950" y="9791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104775</xdr:rowOff>
    </xdr:from>
    <xdr:ext cx="752475" cy="257175"/>
    <xdr:sp macro="" textlink="">
      <xdr:nvSpPr>
        <xdr:cNvPr id="272" name="テキスト ボックス 271"/>
        <xdr:cNvSpPr txBox="1"/>
      </xdr:nvSpPr>
      <xdr:spPr>
        <a:xfrm>
          <a:off x="1262062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3" name="円/楕円 272"/>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4" name="テキスト ボックス 273"/>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123825</xdr:rowOff>
    </xdr:to>
    <xdr:sp macro="" textlink="">
      <xdr:nvSpPr>
        <xdr:cNvPr id="275" name="円/楕円 274"/>
        <xdr:cNvSpPr/>
      </xdr:nvSpPr>
      <xdr:spPr>
        <a:xfrm>
          <a:off x="11410950" y="96202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133350</xdr:rowOff>
    </xdr:from>
    <xdr:ext cx="762000" cy="257175"/>
    <xdr:sp macro="" textlink="">
      <xdr:nvSpPr>
        <xdr:cNvPr id="276" name="テキスト ボックス 275"/>
        <xdr:cNvSpPr txBox="1"/>
      </xdr:nvSpPr>
      <xdr:spPr>
        <a:xfrm>
          <a:off x="110775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7" name="正方形/長方形 276"/>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8" name="正方形/長方形 277"/>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9" name="正方形/長方形 278"/>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0" name="正方形/長方形 279"/>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1" name="正方形/長方形 280"/>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2" name="正方形/長方形 281"/>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3" name="正方形/長方形 282"/>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4" name="正方形/長方形 283"/>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5" name="正方形/長方形 284"/>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6" name="正方形/長方形 285"/>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87" name="テキスト ボックス 286"/>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前年度と比して、</a:t>
          </a:r>
          <a:r>
            <a:rPr lang="ja-JP" altLang="en-US" sz="1100" b="0" i="0" baseline="0">
              <a:solidFill>
                <a:schemeClr val="dk1"/>
              </a:solidFill>
              <a:effectLst/>
              <a:latin typeface="+mn-lt"/>
              <a:ea typeface="+mn-ea"/>
              <a:cs typeface="+mn-cs"/>
            </a:rPr>
            <a:t>ふるさと納税における報償費の分析方法（経常→臨時）を変更したことにより</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し、全国平均値に対して</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ポイント、滋賀県平均に対して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それぞれ上回り</a:t>
          </a:r>
          <a:r>
            <a:rPr lang="ja-JP" altLang="ja-JP" sz="1100" b="0" i="0" baseline="0">
              <a:solidFill>
                <a:schemeClr val="dk1"/>
              </a:solidFill>
              <a:effectLst/>
              <a:latin typeface="+mn-lt"/>
              <a:ea typeface="+mn-ea"/>
              <a:cs typeface="+mn-cs"/>
            </a:rPr>
            <a:t>、類似団体に対して</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下回る</a:t>
          </a:r>
          <a:r>
            <a:rPr lang="ja-JP" altLang="ja-JP" sz="1100" b="0" i="0" baseline="0">
              <a:solidFill>
                <a:schemeClr val="dk1"/>
              </a:solidFill>
              <a:effectLst/>
              <a:latin typeface="+mn-lt"/>
              <a:ea typeface="+mn-ea"/>
              <a:cs typeface="+mn-cs"/>
            </a:rPr>
            <a:t>数値となった。</a:t>
          </a:r>
          <a:endParaRPr lang="en-US" altLang="ja-JP" sz="1100" b="0" i="0" baseline="0">
            <a:solidFill>
              <a:schemeClr val="dk1"/>
            </a:solidFill>
            <a:effectLst/>
            <a:latin typeface="+mn-lt"/>
            <a:ea typeface="+mn-ea"/>
            <a:cs typeface="+mn-cs"/>
          </a:endParaRPr>
        </a:p>
        <a:p>
          <a:r>
            <a:rPr lang="ja-JP" altLang="en-US" sz="1400">
              <a:effectLst/>
            </a:rPr>
            <a:t/>
          </a:r>
          <a:br>
            <a:rPr lang="ja-JP" altLang="en-US" sz="1400">
              <a:effectLst/>
            </a:rPr>
          </a:b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88" name="テキスト ボックス 287"/>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9" name="直線コネクタ 288"/>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0" name="テキスト ボックス 289"/>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1" name="直線コネクタ 290"/>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2" name="テキスト ボックス 291"/>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3" name="直線コネクタ 292"/>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4" name="テキスト ボックス 293"/>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5" name="直線コネクタ 294"/>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6" name="テキスト ボックス 295"/>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7" name="直線コネクタ 296"/>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8" name="テキスト ボックス 297"/>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299" name="直線コネクタ 298"/>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39</xdr:row>
      <xdr:rowOff>104775</xdr:rowOff>
    </xdr:to>
    <xdr:cxnSp macro="">
      <xdr:nvCxnSpPr>
        <xdr:cNvPr id="301" name="直線コネクタ 300"/>
        <xdr:cNvCxnSpPr/>
      </xdr:nvCxnSpPr>
      <xdr:spPr>
        <a:xfrm flipV="1">
          <a:off x="14449425" y="581977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76200</xdr:rowOff>
    </xdr:from>
    <xdr:ext cx="762000" cy="257175"/>
    <xdr:sp macro="" textlink="">
      <xdr:nvSpPr>
        <xdr:cNvPr id="302" name="補助費等最小値テキスト"/>
        <xdr:cNvSpPr txBox="1"/>
      </xdr:nvSpPr>
      <xdr:spPr>
        <a:xfrm>
          <a:off x="145446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600075</xdr:colOff>
      <xdr:row>39</xdr:row>
      <xdr:rowOff>104775</xdr:rowOff>
    </xdr:from>
    <xdr:to>
      <xdr:col>24</xdr:col>
      <xdr:colOff>123825</xdr:colOff>
      <xdr:row>39</xdr:row>
      <xdr:rowOff>104775</xdr:rowOff>
    </xdr:to>
    <xdr:cxnSp macro="">
      <xdr:nvCxnSpPr>
        <xdr:cNvPr id="303" name="直線コネクタ 302"/>
        <xdr:cNvCxnSpPr/>
      </xdr:nvCxnSpPr>
      <xdr:spPr>
        <a:xfrm>
          <a:off x="14420850" y="67913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4"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05" name="直線コネクタ 304"/>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123825</xdr:rowOff>
    </xdr:from>
    <xdr:to>
      <xdr:col>24</xdr:col>
      <xdr:colOff>28575</xdr:colOff>
      <xdr:row>37</xdr:row>
      <xdr:rowOff>85725</xdr:rowOff>
    </xdr:to>
    <xdr:cxnSp macro="">
      <xdr:nvCxnSpPr>
        <xdr:cNvPr id="306" name="直線コネクタ 305"/>
        <xdr:cNvCxnSpPr/>
      </xdr:nvCxnSpPr>
      <xdr:spPr>
        <a:xfrm flipV="1">
          <a:off x="13782675" y="6296025"/>
          <a:ext cx="6667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07" name="補助費等平均値テキスト"/>
        <xdr:cNvSpPr txBox="1"/>
      </xdr:nvSpPr>
      <xdr:spPr>
        <a:xfrm>
          <a:off x="145446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133350</xdr:rowOff>
    </xdr:from>
    <xdr:to>
      <xdr:col>24</xdr:col>
      <xdr:colOff>85725</xdr:colOff>
      <xdr:row>37</xdr:row>
      <xdr:rowOff>57150</xdr:rowOff>
    </xdr:to>
    <xdr:sp macro="" textlink="">
      <xdr:nvSpPr>
        <xdr:cNvPr id="308" name="フローチャート : 判断 307"/>
        <xdr:cNvSpPr/>
      </xdr:nvSpPr>
      <xdr:spPr>
        <a:xfrm>
          <a:off x="144208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95250</xdr:rowOff>
    </xdr:from>
    <xdr:to>
      <xdr:col>22</xdr:col>
      <xdr:colOff>561975</xdr:colOff>
      <xdr:row>37</xdr:row>
      <xdr:rowOff>85725</xdr:rowOff>
    </xdr:to>
    <xdr:cxnSp macro="">
      <xdr:nvCxnSpPr>
        <xdr:cNvPr id="309" name="直線コネクタ 308"/>
        <xdr:cNvCxnSpPr/>
      </xdr:nvCxnSpPr>
      <xdr:spPr>
        <a:xfrm>
          <a:off x="12982575" y="626745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66675</xdr:rowOff>
    </xdr:to>
    <xdr:sp macro="" textlink="">
      <xdr:nvSpPr>
        <xdr:cNvPr id="310" name="フローチャート : 判断 309"/>
        <xdr:cNvSpPr/>
      </xdr:nvSpPr>
      <xdr:spPr>
        <a:xfrm>
          <a:off x="13735050" y="630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76200</xdr:rowOff>
    </xdr:from>
    <xdr:ext cx="733425" cy="257175"/>
    <xdr:sp macro="" textlink="">
      <xdr:nvSpPr>
        <xdr:cNvPr id="311" name="テキスト ボックス 310"/>
        <xdr:cNvSpPr txBox="1"/>
      </xdr:nvSpPr>
      <xdr:spPr>
        <a:xfrm>
          <a:off x="13401675" y="607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57150</xdr:rowOff>
    </xdr:from>
    <xdr:to>
      <xdr:col>21</xdr:col>
      <xdr:colOff>361950</xdr:colOff>
      <xdr:row>36</xdr:row>
      <xdr:rowOff>95250</xdr:rowOff>
    </xdr:to>
    <xdr:cxnSp macro="">
      <xdr:nvCxnSpPr>
        <xdr:cNvPr id="312" name="直線コネクタ 311"/>
        <xdr:cNvCxnSpPr/>
      </xdr:nvCxnSpPr>
      <xdr:spPr>
        <a:xfrm>
          <a:off x="12182475" y="62293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19050</xdr:rowOff>
    </xdr:from>
    <xdr:to>
      <xdr:col>21</xdr:col>
      <xdr:colOff>409575</xdr:colOff>
      <xdr:row>37</xdr:row>
      <xdr:rowOff>123825</xdr:rowOff>
    </xdr:to>
    <xdr:sp macro="" textlink="">
      <xdr:nvSpPr>
        <xdr:cNvPr id="313" name="フローチャート : 判断 312"/>
        <xdr:cNvSpPr/>
      </xdr:nvSpPr>
      <xdr:spPr>
        <a:xfrm>
          <a:off x="12934950"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104775</xdr:rowOff>
    </xdr:from>
    <xdr:ext cx="752475" cy="257175"/>
    <xdr:sp macro="" textlink="">
      <xdr:nvSpPr>
        <xdr:cNvPr id="314" name="テキスト ボックス 313"/>
        <xdr:cNvSpPr txBox="1"/>
      </xdr:nvSpPr>
      <xdr:spPr>
        <a:xfrm>
          <a:off x="12620625" y="6448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600075</xdr:colOff>
      <xdr:row>35</xdr:row>
      <xdr:rowOff>152400</xdr:rowOff>
    </xdr:from>
    <xdr:to>
      <xdr:col>20</xdr:col>
      <xdr:colOff>161925</xdr:colOff>
      <xdr:row>36</xdr:row>
      <xdr:rowOff>57150</xdr:rowOff>
    </xdr:to>
    <xdr:cxnSp macro="">
      <xdr:nvCxnSpPr>
        <xdr:cNvPr id="315" name="直線コネクタ 314"/>
        <xdr:cNvCxnSpPr/>
      </xdr:nvCxnSpPr>
      <xdr:spPr>
        <a:xfrm>
          <a:off x="11420475" y="61531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316" name="フローチャート : 判断 315"/>
        <xdr:cNvSpPr/>
      </xdr:nvSpPr>
      <xdr:spPr>
        <a:xfrm>
          <a:off x="121253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57150</xdr:rowOff>
    </xdr:from>
    <xdr:ext cx="762000" cy="257175"/>
    <xdr:sp macro="" textlink="">
      <xdr:nvSpPr>
        <xdr:cNvPr id="317" name="テキスト ボックス 316"/>
        <xdr:cNvSpPr txBox="1"/>
      </xdr:nvSpPr>
      <xdr:spPr>
        <a:xfrm>
          <a:off x="118872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18" name="フローチャート : 判断 317"/>
        <xdr:cNvSpPr/>
      </xdr:nvSpPr>
      <xdr:spPr>
        <a:xfrm>
          <a:off x="11410950" y="6324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19" name="テキスト ボックス 318"/>
        <xdr:cNvSpPr txBox="1"/>
      </xdr:nvSpPr>
      <xdr:spPr>
        <a:xfrm>
          <a:off x="110775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0" name="テキスト ボックス 319"/>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1" name="テキスト ボックス 320"/>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2" name="テキスト ボックス 321"/>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3" name="テキスト ボックス 322"/>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4" name="テキスト ボックス 323"/>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76200</xdr:rowOff>
    </xdr:from>
    <xdr:to>
      <xdr:col>24</xdr:col>
      <xdr:colOff>85725</xdr:colOff>
      <xdr:row>37</xdr:row>
      <xdr:rowOff>0</xdr:rowOff>
    </xdr:to>
    <xdr:sp macro="" textlink="">
      <xdr:nvSpPr>
        <xdr:cNvPr id="325" name="円/楕円 324"/>
        <xdr:cNvSpPr/>
      </xdr:nvSpPr>
      <xdr:spPr>
        <a:xfrm>
          <a:off x="14420850" y="62484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85725</xdr:rowOff>
    </xdr:from>
    <xdr:ext cx="762000" cy="257175"/>
    <xdr:sp macro="" textlink="">
      <xdr:nvSpPr>
        <xdr:cNvPr id="326" name="補助費等該当値テキスト"/>
        <xdr:cNvSpPr txBox="1"/>
      </xdr:nvSpPr>
      <xdr:spPr>
        <a:xfrm>
          <a:off x="1454467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38100</xdr:rowOff>
    </xdr:from>
    <xdr:to>
      <xdr:col>22</xdr:col>
      <xdr:colOff>600075</xdr:colOff>
      <xdr:row>37</xdr:row>
      <xdr:rowOff>142875</xdr:rowOff>
    </xdr:to>
    <xdr:sp macro="" textlink="">
      <xdr:nvSpPr>
        <xdr:cNvPr id="327" name="円/楕円 326"/>
        <xdr:cNvSpPr/>
      </xdr:nvSpPr>
      <xdr:spPr>
        <a:xfrm>
          <a:off x="13735050" y="6381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28" name="テキスト ボックス 327"/>
        <xdr:cNvSpPr txBox="1"/>
      </xdr:nvSpPr>
      <xdr:spPr>
        <a:xfrm>
          <a:off x="1340167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152400</xdr:rowOff>
    </xdr:to>
    <xdr:sp macro="" textlink="">
      <xdr:nvSpPr>
        <xdr:cNvPr id="329" name="円/楕円 328"/>
        <xdr:cNvSpPr/>
      </xdr:nvSpPr>
      <xdr:spPr>
        <a:xfrm>
          <a:off x="12934950"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161925</xdr:rowOff>
    </xdr:from>
    <xdr:ext cx="752475" cy="257175"/>
    <xdr:sp macro="" textlink="">
      <xdr:nvSpPr>
        <xdr:cNvPr id="330" name="テキスト ボックス 329"/>
        <xdr:cNvSpPr txBox="1"/>
      </xdr:nvSpPr>
      <xdr:spPr>
        <a:xfrm>
          <a:off x="12620625" y="599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104775</xdr:rowOff>
    </xdr:to>
    <xdr:sp macro="" textlink="">
      <xdr:nvSpPr>
        <xdr:cNvPr id="331" name="円/楕円 330"/>
        <xdr:cNvSpPr/>
      </xdr:nvSpPr>
      <xdr:spPr>
        <a:xfrm>
          <a:off x="121253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32" name="テキスト ボックス 331"/>
        <xdr:cNvSpPr txBox="1"/>
      </xdr:nvSpPr>
      <xdr:spPr>
        <a:xfrm>
          <a:off x="118872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104775</xdr:rowOff>
    </xdr:from>
    <xdr:to>
      <xdr:col>19</xdr:col>
      <xdr:colOff>9525</xdr:colOff>
      <xdr:row>36</xdr:row>
      <xdr:rowOff>28575</xdr:rowOff>
    </xdr:to>
    <xdr:sp macro="" textlink="">
      <xdr:nvSpPr>
        <xdr:cNvPr id="333" name="円/楕円 332"/>
        <xdr:cNvSpPr/>
      </xdr:nvSpPr>
      <xdr:spPr>
        <a:xfrm>
          <a:off x="11410950" y="61055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38100</xdr:rowOff>
    </xdr:from>
    <xdr:ext cx="762000" cy="257175"/>
    <xdr:sp macro="" textlink="">
      <xdr:nvSpPr>
        <xdr:cNvPr id="334" name="テキスト ボックス 333"/>
        <xdr:cNvSpPr txBox="1"/>
      </xdr:nvSpPr>
      <xdr:spPr>
        <a:xfrm>
          <a:off x="11077575"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5" name="正方形/長方形 334"/>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6" name="正方形/長方形 335"/>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7" name="正方形/長方形 336"/>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8" name="正方形/長方形 337"/>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39" name="正方形/長方形 338"/>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0" name="正方形/長方形 339"/>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1" name="正方形/長方形 340"/>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2" name="正方形/長方形 341"/>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3" name="正方形/長方形 342"/>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4" name="正方形/長方形 343"/>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5" name="テキスト ボックス 344"/>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普通建設事業の計画的な実施および積極的な繰上償還の実施を受けて、前年度に比べて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、全国平均を５．３ポイント、滋賀県平均を３．６ポイント、類似団体平均を４．０ポイント下回った。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46" name="テキスト ボックス 345"/>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7" name="直線コネクタ 346"/>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8" name="テキスト ボックス 347"/>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49" name="直線コネクタ 348"/>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0" name="テキスト ボックス 349"/>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1" name="直線コネクタ 350"/>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2" name="テキスト ボックス 351"/>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3" name="直線コネクタ 352"/>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4" name="テキスト ボックス 353"/>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5" name="直線コネクタ 354"/>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6" name="テキスト ボックス 355"/>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7" name="直線コネクタ 356"/>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8"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152400</xdr:rowOff>
    </xdr:from>
    <xdr:to>
      <xdr:col>7</xdr:col>
      <xdr:colOff>19050</xdr:colOff>
      <xdr:row>80</xdr:row>
      <xdr:rowOff>133350</xdr:rowOff>
    </xdr:to>
    <xdr:cxnSp macro="">
      <xdr:nvCxnSpPr>
        <xdr:cNvPr id="359" name="直線コネクタ 358"/>
        <xdr:cNvCxnSpPr/>
      </xdr:nvCxnSpPr>
      <xdr:spPr>
        <a:xfrm flipV="1">
          <a:off x="4229100" y="12839700"/>
          <a:ext cx="0" cy="1009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104775</xdr:rowOff>
    </xdr:from>
    <xdr:ext cx="762000" cy="257175"/>
    <xdr:sp macro="" textlink="">
      <xdr:nvSpPr>
        <xdr:cNvPr id="360" name="公債費最小値テキスト"/>
        <xdr:cNvSpPr txBox="1"/>
      </xdr:nvSpPr>
      <xdr:spPr>
        <a:xfrm>
          <a:off x="43148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600075</xdr:colOff>
      <xdr:row>80</xdr:row>
      <xdr:rowOff>133350</xdr:rowOff>
    </xdr:from>
    <xdr:to>
      <xdr:col>7</xdr:col>
      <xdr:colOff>104775</xdr:colOff>
      <xdr:row>80</xdr:row>
      <xdr:rowOff>133350</xdr:rowOff>
    </xdr:to>
    <xdr:cxnSp macro="">
      <xdr:nvCxnSpPr>
        <xdr:cNvPr id="361" name="直線コネクタ 360"/>
        <xdr:cNvCxnSpPr/>
      </xdr:nvCxnSpPr>
      <xdr:spPr>
        <a:xfrm>
          <a:off x="4210050" y="138493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66675</xdr:rowOff>
    </xdr:from>
    <xdr:ext cx="762000" cy="257175"/>
    <xdr:sp macro="" textlink="">
      <xdr:nvSpPr>
        <xdr:cNvPr id="362" name="公債費最大値テキスト"/>
        <xdr:cNvSpPr txBox="1"/>
      </xdr:nvSpPr>
      <xdr:spPr>
        <a:xfrm>
          <a:off x="431482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600075</xdr:colOff>
      <xdr:row>74</xdr:row>
      <xdr:rowOff>152400</xdr:rowOff>
    </xdr:from>
    <xdr:to>
      <xdr:col>7</xdr:col>
      <xdr:colOff>104775</xdr:colOff>
      <xdr:row>74</xdr:row>
      <xdr:rowOff>152400</xdr:rowOff>
    </xdr:to>
    <xdr:cxnSp macro="">
      <xdr:nvCxnSpPr>
        <xdr:cNvPr id="363" name="直線コネクタ 362"/>
        <xdr:cNvCxnSpPr/>
      </xdr:nvCxnSpPr>
      <xdr:spPr>
        <a:xfrm>
          <a:off x="4210050" y="12839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123825</xdr:rowOff>
    </xdr:from>
    <xdr:to>
      <xdr:col>7</xdr:col>
      <xdr:colOff>19050</xdr:colOff>
      <xdr:row>77</xdr:row>
      <xdr:rowOff>28575</xdr:rowOff>
    </xdr:to>
    <xdr:cxnSp macro="">
      <xdr:nvCxnSpPr>
        <xdr:cNvPr id="364" name="直線コネクタ 363"/>
        <xdr:cNvCxnSpPr/>
      </xdr:nvCxnSpPr>
      <xdr:spPr>
        <a:xfrm flipV="1">
          <a:off x="3562350" y="131540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57150</xdr:rowOff>
    </xdr:from>
    <xdr:ext cx="762000" cy="257175"/>
    <xdr:sp macro="" textlink="">
      <xdr:nvSpPr>
        <xdr:cNvPr id="365" name="公債費平均値テキスト"/>
        <xdr:cNvSpPr txBox="1"/>
      </xdr:nvSpPr>
      <xdr:spPr>
        <a:xfrm>
          <a:off x="431482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85725</xdr:rowOff>
    </xdr:from>
    <xdr:to>
      <xdr:col>7</xdr:col>
      <xdr:colOff>66675</xdr:colOff>
      <xdr:row>78</xdr:row>
      <xdr:rowOff>9525</xdr:rowOff>
    </xdr:to>
    <xdr:sp macro="" textlink="">
      <xdr:nvSpPr>
        <xdr:cNvPr id="366" name="フローチャート : 判断 365"/>
        <xdr:cNvSpPr/>
      </xdr:nvSpPr>
      <xdr:spPr>
        <a:xfrm>
          <a:off x="4210050" y="1328737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28575</xdr:rowOff>
    </xdr:from>
    <xdr:to>
      <xdr:col>5</xdr:col>
      <xdr:colOff>552450</xdr:colOff>
      <xdr:row>77</xdr:row>
      <xdr:rowOff>28575</xdr:rowOff>
    </xdr:to>
    <xdr:cxnSp macro="">
      <xdr:nvCxnSpPr>
        <xdr:cNvPr id="367" name="直線コネクタ 366"/>
        <xdr:cNvCxnSpPr/>
      </xdr:nvCxnSpPr>
      <xdr:spPr>
        <a:xfrm>
          <a:off x="2752725" y="132302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28575</xdr:rowOff>
    </xdr:from>
    <xdr:to>
      <xdr:col>5</xdr:col>
      <xdr:colOff>600075</xdr:colOff>
      <xdr:row>77</xdr:row>
      <xdr:rowOff>133350</xdr:rowOff>
    </xdr:to>
    <xdr:sp macro="" textlink="">
      <xdr:nvSpPr>
        <xdr:cNvPr id="368" name="フローチャート : 判断 367"/>
        <xdr:cNvSpPr/>
      </xdr:nvSpPr>
      <xdr:spPr>
        <a:xfrm>
          <a:off x="35052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123825</xdr:rowOff>
    </xdr:from>
    <xdr:ext cx="733425" cy="257175"/>
    <xdr:sp macro="" textlink="">
      <xdr:nvSpPr>
        <xdr:cNvPr id="369" name="テキスト ボックス 368"/>
        <xdr:cNvSpPr txBox="1"/>
      </xdr:nvSpPr>
      <xdr:spPr>
        <a:xfrm>
          <a:off x="3181350"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19050</xdr:rowOff>
    </xdr:from>
    <xdr:to>
      <xdr:col>4</xdr:col>
      <xdr:colOff>342900</xdr:colOff>
      <xdr:row>77</xdr:row>
      <xdr:rowOff>28575</xdr:rowOff>
    </xdr:to>
    <xdr:cxnSp macro="">
      <xdr:nvCxnSpPr>
        <xdr:cNvPr id="370" name="直線コネクタ 369"/>
        <xdr:cNvCxnSpPr/>
      </xdr:nvCxnSpPr>
      <xdr:spPr>
        <a:xfrm>
          <a:off x="1952625" y="132207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400050</xdr:colOff>
      <xdr:row>77</xdr:row>
      <xdr:rowOff>9525</xdr:rowOff>
    </xdr:to>
    <xdr:sp macro="" textlink="">
      <xdr:nvSpPr>
        <xdr:cNvPr id="371" name="フローチャート : 判断 370"/>
        <xdr:cNvSpPr/>
      </xdr:nvSpPr>
      <xdr:spPr>
        <a:xfrm>
          <a:off x="27051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19050</xdr:rowOff>
    </xdr:from>
    <xdr:ext cx="752475" cy="257175"/>
    <xdr:sp macro="" textlink="">
      <xdr:nvSpPr>
        <xdr:cNvPr id="372" name="テキスト ボックス 371"/>
        <xdr:cNvSpPr txBox="1"/>
      </xdr:nvSpPr>
      <xdr:spPr>
        <a:xfrm>
          <a:off x="2409825" y="12877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600075</xdr:colOff>
      <xdr:row>76</xdr:row>
      <xdr:rowOff>95250</xdr:rowOff>
    </xdr:from>
    <xdr:to>
      <xdr:col>3</xdr:col>
      <xdr:colOff>142875</xdr:colOff>
      <xdr:row>77</xdr:row>
      <xdr:rowOff>19050</xdr:rowOff>
    </xdr:to>
    <xdr:cxnSp macro="">
      <xdr:nvCxnSpPr>
        <xdr:cNvPr id="373" name="直線コネクタ 372"/>
        <xdr:cNvCxnSpPr/>
      </xdr:nvCxnSpPr>
      <xdr:spPr>
        <a:xfrm>
          <a:off x="1209675" y="13125450"/>
          <a:ext cx="7429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114300</xdr:rowOff>
    </xdr:from>
    <xdr:to>
      <xdr:col>3</xdr:col>
      <xdr:colOff>190500</xdr:colOff>
      <xdr:row>77</xdr:row>
      <xdr:rowOff>47625</xdr:rowOff>
    </xdr:to>
    <xdr:sp macro="" textlink="">
      <xdr:nvSpPr>
        <xdr:cNvPr id="374" name="フローチャート : 判断 373"/>
        <xdr:cNvSpPr/>
      </xdr:nvSpPr>
      <xdr:spPr>
        <a:xfrm>
          <a:off x="1905000"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57150</xdr:rowOff>
    </xdr:from>
    <xdr:ext cx="762000" cy="257175"/>
    <xdr:sp macro="" textlink="">
      <xdr:nvSpPr>
        <xdr:cNvPr id="375" name="テキスト ボックス 374"/>
        <xdr:cNvSpPr txBox="1"/>
      </xdr:nvSpPr>
      <xdr:spPr>
        <a:xfrm>
          <a:off x="165735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571500</xdr:colOff>
      <xdr:row>76</xdr:row>
      <xdr:rowOff>104775</xdr:rowOff>
    </xdr:from>
    <xdr:to>
      <xdr:col>1</xdr:col>
      <xdr:colOff>600075</xdr:colOff>
      <xdr:row>77</xdr:row>
      <xdr:rowOff>38100</xdr:rowOff>
    </xdr:to>
    <xdr:sp macro="" textlink="">
      <xdr:nvSpPr>
        <xdr:cNvPr id="376" name="フローチャート : 判断 375"/>
        <xdr:cNvSpPr/>
      </xdr:nvSpPr>
      <xdr:spPr>
        <a:xfrm>
          <a:off x="1181100" y="131349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19050</xdr:rowOff>
    </xdr:from>
    <xdr:ext cx="762000" cy="257175"/>
    <xdr:sp macro="" textlink="">
      <xdr:nvSpPr>
        <xdr:cNvPr id="377" name="テキスト ボックス 376"/>
        <xdr:cNvSpPr txBox="1"/>
      </xdr:nvSpPr>
      <xdr:spPr>
        <a:xfrm>
          <a:off x="857250" y="1322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8" name="テキスト ボックス 377"/>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79" name="テキスト ボックス 378"/>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0" name="テキスト ボックス 379"/>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1" name="テキスト ボックス 380"/>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2" name="テキスト ボックス 381"/>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76200</xdr:rowOff>
    </xdr:from>
    <xdr:to>
      <xdr:col>7</xdr:col>
      <xdr:colOff>66675</xdr:colOff>
      <xdr:row>77</xdr:row>
      <xdr:rowOff>0</xdr:rowOff>
    </xdr:to>
    <xdr:sp macro="" textlink="">
      <xdr:nvSpPr>
        <xdr:cNvPr id="383" name="円/楕円 382"/>
        <xdr:cNvSpPr/>
      </xdr:nvSpPr>
      <xdr:spPr>
        <a:xfrm>
          <a:off x="4210050" y="13106400"/>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85725</xdr:rowOff>
    </xdr:from>
    <xdr:ext cx="762000" cy="257175"/>
    <xdr:sp macro="" textlink="">
      <xdr:nvSpPr>
        <xdr:cNvPr id="384" name="公債費該当値テキスト"/>
        <xdr:cNvSpPr txBox="1"/>
      </xdr:nvSpPr>
      <xdr:spPr>
        <a:xfrm>
          <a:off x="4314825" y="1294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152400</xdr:rowOff>
    </xdr:from>
    <xdr:to>
      <xdr:col>5</xdr:col>
      <xdr:colOff>600075</xdr:colOff>
      <xdr:row>77</xdr:row>
      <xdr:rowOff>85725</xdr:rowOff>
    </xdr:to>
    <xdr:sp macro="" textlink="">
      <xdr:nvSpPr>
        <xdr:cNvPr id="385" name="円/楕円 384"/>
        <xdr:cNvSpPr/>
      </xdr:nvSpPr>
      <xdr:spPr>
        <a:xfrm>
          <a:off x="3505200"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95250</xdr:rowOff>
    </xdr:from>
    <xdr:ext cx="733425" cy="257175"/>
    <xdr:sp macro="" textlink="">
      <xdr:nvSpPr>
        <xdr:cNvPr id="386" name="テキスト ボックス 385"/>
        <xdr:cNvSpPr txBox="1"/>
      </xdr:nvSpPr>
      <xdr:spPr>
        <a:xfrm>
          <a:off x="3181350" y="12954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142875</xdr:rowOff>
    </xdr:from>
    <xdr:to>
      <xdr:col>4</xdr:col>
      <xdr:colOff>400050</xdr:colOff>
      <xdr:row>77</xdr:row>
      <xdr:rowOff>76200</xdr:rowOff>
    </xdr:to>
    <xdr:sp macro="" textlink="">
      <xdr:nvSpPr>
        <xdr:cNvPr id="387" name="円/楕円 386"/>
        <xdr:cNvSpPr/>
      </xdr:nvSpPr>
      <xdr:spPr>
        <a:xfrm>
          <a:off x="27051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57150</xdr:rowOff>
    </xdr:from>
    <xdr:ext cx="752475" cy="257175"/>
    <xdr:sp macro="" textlink="">
      <xdr:nvSpPr>
        <xdr:cNvPr id="388" name="テキスト ボックス 387"/>
        <xdr:cNvSpPr txBox="1"/>
      </xdr:nvSpPr>
      <xdr:spPr>
        <a:xfrm>
          <a:off x="2409825" y="13258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142875</xdr:rowOff>
    </xdr:from>
    <xdr:to>
      <xdr:col>3</xdr:col>
      <xdr:colOff>190500</xdr:colOff>
      <xdr:row>77</xdr:row>
      <xdr:rowOff>66675</xdr:rowOff>
    </xdr:to>
    <xdr:sp macro="" textlink="">
      <xdr:nvSpPr>
        <xdr:cNvPr id="389" name="円/楕円 388"/>
        <xdr:cNvSpPr/>
      </xdr:nvSpPr>
      <xdr:spPr>
        <a:xfrm>
          <a:off x="1905000"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57150</xdr:rowOff>
    </xdr:from>
    <xdr:ext cx="762000" cy="257175"/>
    <xdr:sp macro="" textlink="">
      <xdr:nvSpPr>
        <xdr:cNvPr id="390" name="テキスト ボックス 389"/>
        <xdr:cNvSpPr txBox="1"/>
      </xdr:nvSpPr>
      <xdr:spPr>
        <a:xfrm>
          <a:off x="16573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47625</xdr:rowOff>
    </xdr:from>
    <xdr:to>
      <xdr:col>1</xdr:col>
      <xdr:colOff>600075</xdr:colOff>
      <xdr:row>76</xdr:row>
      <xdr:rowOff>152400</xdr:rowOff>
    </xdr:to>
    <xdr:sp macro="" textlink="">
      <xdr:nvSpPr>
        <xdr:cNvPr id="391" name="円/楕円 390"/>
        <xdr:cNvSpPr/>
      </xdr:nvSpPr>
      <xdr:spPr>
        <a:xfrm>
          <a:off x="1181100" y="1307782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161925</xdr:rowOff>
    </xdr:from>
    <xdr:ext cx="762000" cy="257175"/>
    <xdr:sp macro="" textlink="">
      <xdr:nvSpPr>
        <xdr:cNvPr id="392" name="テキスト ボックス 391"/>
        <xdr:cNvSpPr txBox="1"/>
      </xdr:nvSpPr>
      <xdr:spPr>
        <a:xfrm>
          <a:off x="85725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3" name="正方形/長方形 392"/>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4" name="正方形/長方形 393"/>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5" name="正方形/長方形 394"/>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6" name="正方形/長方形 395"/>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7" name="正方形/長方形 396"/>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398" name="正方形/長方形 397"/>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399" name="正方形/長方形 398"/>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0" name="正方形/長方形 399"/>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1" name="正方形/長方形 400"/>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2" name="正方形/長方形 401"/>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3" name="テキスト ボックス 402"/>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年度は、全国平均値に対して</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ポイント、滋賀県平均値に対して</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１０．７</a:t>
          </a:r>
          <a:r>
            <a:rPr lang="ja-JP" altLang="ja-JP" sz="1100" b="0" i="0" baseline="0">
              <a:solidFill>
                <a:schemeClr val="dk1"/>
              </a:solidFill>
              <a:effectLst/>
              <a:latin typeface="+mn-lt"/>
              <a:ea typeface="+mn-ea"/>
              <a:cs typeface="+mn-cs"/>
            </a:rPr>
            <a:t>ポイントそれぞれ</a:t>
          </a:r>
          <a:r>
            <a:rPr lang="ja-JP" altLang="en-US" sz="1100" b="0" i="0" baseline="0">
              <a:solidFill>
                <a:schemeClr val="dk1"/>
              </a:solidFill>
              <a:effectLst/>
              <a:latin typeface="+mn-lt"/>
              <a:ea typeface="+mn-ea"/>
              <a:cs typeface="+mn-cs"/>
            </a:rPr>
            <a:t>上回ったものの、前年度と比して８．４ポイント減少した。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これの主な要因としては、</a:t>
          </a:r>
          <a:r>
            <a:rPr lang="ja-JP" altLang="en-US" sz="1100" b="0" i="0" baseline="0">
              <a:solidFill>
                <a:schemeClr val="dk1"/>
              </a:solidFill>
              <a:effectLst/>
              <a:latin typeface="+mn-lt"/>
              <a:ea typeface="+mn-ea"/>
              <a:cs typeface="+mn-cs"/>
            </a:rPr>
            <a:t>補助費等の内容に変更が生じたことにより大き</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減少</a:t>
          </a:r>
          <a:r>
            <a:rPr lang="ja-JP" altLang="en-US" sz="1100" b="0" i="0" baseline="0">
              <a:solidFill>
                <a:schemeClr val="tx1"/>
              </a:solidFill>
              <a:effectLst/>
              <a:latin typeface="+mn-lt"/>
              <a:ea typeface="+mn-ea"/>
              <a:cs typeface="+mn-cs"/>
            </a:rPr>
            <a:t>す</a:t>
          </a:r>
          <a:r>
            <a:rPr lang="ja-JP" altLang="ja-JP" sz="1100" b="0" i="0" baseline="0">
              <a:solidFill>
                <a:schemeClr val="tx1"/>
              </a:solidFill>
              <a:effectLst/>
              <a:latin typeface="+mn-lt"/>
              <a:ea typeface="+mn-ea"/>
              <a:cs typeface="+mn-cs"/>
            </a:rPr>
            <a:t>るものである。</a:t>
          </a:r>
          <a:endParaRPr lang="en-US" altLang="ja-JP" sz="1100" b="0" i="0" baseline="0">
            <a:solidFill>
              <a:schemeClr val="tx1"/>
            </a:solidFill>
            <a:effectLst/>
            <a:latin typeface="+mn-lt"/>
            <a:ea typeface="+mn-ea"/>
            <a:cs typeface="+mn-cs"/>
          </a:endParaRPr>
        </a:p>
        <a:p>
          <a:pPr rtl="0" eaLnBrk="1" fontAlgn="base" latinLnBrk="0" hangingPunct="1"/>
          <a:endParaRPr lang="ja-JP" altLang="ja-JP">
            <a:solidFill>
              <a:srgbClr val="FF0000"/>
            </a:solidFill>
            <a:effectLst/>
          </a:endParaRPr>
        </a:p>
      </xdr:txBody>
    </xdr:sp>
    <xdr:clientData/>
  </xdr:twoCellAnchor>
  <xdr:oneCellAnchor>
    <xdr:from>
      <xdr:col>18</xdr:col>
      <xdr:colOff>47625</xdr:colOff>
      <xdr:row>69</xdr:row>
      <xdr:rowOff>104775</xdr:rowOff>
    </xdr:from>
    <xdr:ext cx="295275" cy="228600"/>
    <xdr:sp macro="" textlink="">
      <xdr:nvSpPr>
        <xdr:cNvPr id="404" name="テキスト ボックス 403"/>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5" name="直線コネクタ 404"/>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6" name="テキスト ボックス 405"/>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07" name="直線コネクタ 406"/>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08" name="テキスト ボックス 407"/>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09" name="直線コネクタ 408"/>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0" name="テキスト ボックス 409"/>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1" name="直線コネクタ 410"/>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2" name="テキスト ボックス 411"/>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3" name="直線コネクタ 412"/>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4" name="テキスト ボックス 413"/>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5" name="直線コネクタ 414"/>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6" name="テキスト ボックス 415"/>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7" name="直線コネクタ 416"/>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8" name="テキスト ボックス 417"/>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9"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76200</xdr:rowOff>
    </xdr:from>
    <xdr:to>
      <xdr:col>24</xdr:col>
      <xdr:colOff>28575</xdr:colOff>
      <xdr:row>80</xdr:row>
      <xdr:rowOff>142875</xdr:rowOff>
    </xdr:to>
    <xdr:cxnSp macro="">
      <xdr:nvCxnSpPr>
        <xdr:cNvPr id="420" name="直線コネクタ 419"/>
        <xdr:cNvCxnSpPr/>
      </xdr:nvCxnSpPr>
      <xdr:spPr>
        <a:xfrm flipV="1">
          <a:off x="14449425" y="12763500"/>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114300</xdr:rowOff>
    </xdr:from>
    <xdr:ext cx="762000" cy="257175"/>
    <xdr:sp macro="" textlink="">
      <xdr:nvSpPr>
        <xdr:cNvPr id="421" name="公債費以外最小値テキスト"/>
        <xdr:cNvSpPr txBox="1"/>
      </xdr:nvSpPr>
      <xdr:spPr>
        <a:xfrm>
          <a:off x="1454467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142875</xdr:rowOff>
    </xdr:from>
    <xdr:to>
      <xdr:col>24</xdr:col>
      <xdr:colOff>123825</xdr:colOff>
      <xdr:row>80</xdr:row>
      <xdr:rowOff>142875</xdr:rowOff>
    </xdr:to>
    <xdr:cxnSp macro="">
      <xdr:nvCxnSpPr>
        <xdr:cNvPr id="422" name="直線コネクタ 421"/>
        <xdr:cNvCxnSpPr/>
      </xdr:nvCxnSpPr>
      <xdr:spPr>
        <a:xfrm>
          <a:off x="14420850" y="13858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161925</xdr:rowOff>
    </xdr:from>
    <xdr:ext cx="762000" cy="257175"/>
    <xdr:sp macro="" textlink="">
      <xdr:nvSpPr>
        <xdr:cNvPr id="423" name="公債費以外最大値テキスト"/>
        <xdr:cNvSpPr txBox="1"/>
      </xdr:nvSpPr>
      <xdr:spPr>
        <a:xfrm>
          <a:off x="1454467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600075</xdr:colOff>
      <xdr:row>74</xdr:row>
      <xdr:rowOff>76200</xdr:rowOff>
    </xdr:from>
    <xdr:to>
      <xdr:col>24</xdr:col>
      <xdr:colOff>123825</xdr:colOff>
      <xdr:row>74</xdr:row>
      <xdr:rowOff>76200</xdr:rowOff>
    </xdr:to>
    <xdr:cxnSp macro="">
      <xdr:nvCxnSpPr>
        <xdr:cNvPr id="424" name="直線コネクタ 423"/>
        <xdr:cNvCxnSpPr/>
      </xdr:nvCxnSpPr>
      <xdr:spPr>
        <a:xfrm>
          <a:off x="14420850" y="12763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79</xdr:row>
      <xdr:rowOff>142875</xdr:rowOff>
    </xdr:from>
    <xdr:to>
      <xdr:col>24</xdr:col>
      <xdr:colOff>28575</xdr:colOff>
      <xdr:row>81</xdr:row>
      <xdr:rowOff>123825</xdr:rowOff>
    </xdr:to>
    <xdr:cxnSp macro="">
      <xdr:nvCxnSpPr>
        <xdr:cNvPr id="425" name="直線コネクタ 424"/>
        <xdr:cNvCxnSpPr/>
      </xdr:nvCxnSpPr>
      <xdr:spPr>
        <a:xfrm flipV="1">
          <a:off x="13782675" y="13687425"/>
          <a:ext cx="66675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47625</xdr:rowOff>
    </xdr:from>
    <xdr:ext cx="762000" cy="257175"/>
    <xdr:sp macro="" textlink="">
      <xdr:nvSpPr>
        <xdr:cNvPr id="426" name="公債費以外平均値テキスト"/>
        <xdr:cNvSpPr txBox="1"/>
      </xdr:nvSpPr>
      <xdr:spPr>
        <a:xfrm>
          <a:off x="145446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28575</xdr:rowOff>
    </xdr:from>
    <xdr:to>
      <xdr:col>24</xdr:col>
      <xdr:colOff>85725</xdr:colOff>
      <xdr:row>77</xdr:row>
      <xdr:rowOff>133350</xdr:rowOff>
    </xdr:to>
    <xdr:sp macro="" textlink="">
      <xdr:nvSpPr>
        <xdr:cNvPr id="427" name="フローチャート : 判断 426"/>
        <xdr:cNvSpPr/>
      </xdr:nvSpPr>
      <xdr:spPr>
        <a:xfrm>
          <a:off x="14420850" y="13230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85725</xdr:rowOff>
    </xdr:from>
    <xdr:to>
      <xdr:col>22</xdr:col>
      <xdr:colOff>561975</xdr:colOff>
      <xdr:row>81</xdr:row>
      <xdr:rowOff>123825</xdr:rowOff>
    </xdr:to>
    <xdr:cxnSp macro="">
      <xdr:nvCxnSpPr>
        <xdr:cNvPr id="428" name="直線コネクタ 427"/>
        <xdr:cNvCxnSpPr/>
      </xdr:nvCxnSpPr>
      <xdr:spPr>
        <a:xfrm>
          <a:off x="12982575" y="13630275"/>
          <a:ext cx="800100" cy="381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161925</xdr:rowOff>
    </xdr:from>
    <xdr:to>
      <xdr:col>22</xdr:col>
      <xdr:colOff>600075</xdr:colOff>
      <xdr:row>77</xdr:row>
      <xdr:rowOff>95250</xdr:rowOff>
    </xdr:to>
    <xdr:sp macro="" textlink="">
      <xdr:nvSpPr>
        <xdr:cNvPr id="429" name="フローチャート : 判断 428"/>
        <xdr:cNvSpPr/>
      </xdr:nvSpPr>
      <xdr:spPr>
        <a:xfrm>
          <a:off x="13735050" y="131921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104775</xdr:rowOff>
    </xdr:from>
    <xdr:ext cx="733425" cy="257175"/>
    <xdr:sp macro="" textlink="">
      <xdr:nvSpPr>
        <xdr:cNvPr id="430" name="テキスト ボックス 429"/>
        <xdr:cNvSpPr txBox="1"/>
      </xdr:nvSpPr>
      <xdr:spPr>
        <a:xfrm>
          <a:off x="13401675" y="12963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161925</xdr:colOff>
      <xdr:row>78</xdr:row>
      <xdr:rowOff>28575</xdr:rowOff>
    </xdr:from>
    <xdr:to>
      <xdr:col>21</xdr:col>
      <xdr:colOff>361950</xdr:colOff>
      <xdr:row>79</xdr:row>
      <xdr:rowOff>85725</xdr:rowOff>
    </xdr:to>
    <xdr:cxnSp macro="">
      <xdr:nvCxnSpPr>
        <xdr:cNvPr id="431" name="直線コネクタ 430"/>
        <xdr:cNvCxnSpPr/>
      </xdr:nvCxnSpPr>
      <xdr:spPr>
        <a:xfrm>
          <a:off x="12182475" y="13401675"/>
          <a:ext cx="8001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85725</xdr:rowOff>
    </xdr:from>
    <xdr:to>
      <xdr:col>21</xdr:col>
      <xdr:colOff>409575</xdr:colOff>
      <xdr:row>78</xdr:row>
      <xdr:rowOff>19050</xdr:rowOff>
    </xdr:to>
    <xdr:sp macro="" textlink="">
      <xdr:nvSpPr>
        <xdr:cNvPr id="432" name="フローチャート : 判断 431"/>
        <xdr:cNvSpPr/>
      </xdr:nvSpPr>
      <xdr:spPr>
        <a:xfrm>
          <a:off x="12934950" y="1328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28575</xdr:rowOff>
    </xdr:from>
    <xdr:ext cx="752475" cy="257175"/>
    <xdr:sp macro="" textlink="">
      <xdr:nvSpPr>
        <xdr:cNvPr id="433" name="テキスト ボックス 432"/>
        <xdr:cNvSpPr txBox="1"/>
      </xdr:nvSpPr>
      <xdr:spPr>
        <a:xfrm>
          <a:off x="126206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114300</xdr:rowOff>
    </xdr:from>
    <xdr:to>
      <xdr:col>20</xdr:col>
      <xdr:colOff>161925</xdr:colOff>
      <xdr:row>78</xdr:row>
      <xdr:rowOff>28575</xdr:rowOff>
    </xdr:to>
    <xdr:cxnSp macro="">
      <xdr:nvCxnSpPr>
        <xdr:cNvPr id="434" name="直線コネクタ 433"/>
        <xdr:cNvCxnSpPr/>
      </xdr:nvCxnSpPr>
      <xdr:spPr>
        <a:xfrm>
          <a:off x="11420475" y="12801600"/>
          <a:ext cx="762000" cy="600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435" name="フローチャート : 判断 434"/>
        <xdr:cNvSpPr/>
      </xdr:nvSpPr>
      <xdr:spPr>
        <a:xfrm>
          <a:off x="12125325"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95250</xdr:rowOff>
    </xdr:from>
    <xdr:ext cx="762000" cy="257175"/>
    <xdr:sp macro="" textlink="">
      <xdr:nvSpPr>
        <xdr:cNvPr id="436" name="テキスト ボックス 435"/>
        <xdr:cNvSpPr txBox="1"/>
      </xdr:nvSpPr>
      <xdr:spPr>
        <a:xfrm>
          <a:off x="11887200"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37" name="フローチャート : 判断 436"/>
        <xdr:cNvSpPr/>
      </xdr:nvSpPr>
      <xdr:spPr>
        <a:xfrm>
          <a:off x="11410950" y="13163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38" name="テキスト ボックス 437"/>
        <xdr:cNvSpPr txBox="1"/>
      </xdr:nvSpPr>
      <xdr:spPr>
        <a:xfrm>
          <a:off x="1107757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9" name="テキスト ボックス 438"/>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0" name="テキスト ボックス 439"/>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1" name="テキスト ボックス 440"/>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2" name="テキスト ボックス 441"/>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3" name="テキスト ボックス 442"/>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79</xdr:row>
      <xdr:rowOff>95250</xdr:rowOff>
    </xdr:from>
    <xdr:to>
      <xdr:col>24</xdr:col>
      <xdr:colOff>85725</xdr:colOff>
      <xdr:row>80</xdr:row>
      <xdr:rowOff>28575</xdr:rowOff>
    </xdr:to>
    <xdr:sp macro="" textlink="">
      <xdr:nvSpPr>
        <xdr:cNvPr id="444" name="円/楕円 443"/>
        <xdr:cNvSpPr/>
      </xdr:nvSpPr>
      <xdr:spPr>
        <a:xfrm>
          <a:off x="14420850" y="136398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79</xdr:row>
      <xdr:rowOff>66675</xdr:rowOff>
    </xdr:from>
    <xdr:ext cx="762000" cy="257175"/>
    <xdr:sp macro="" textlink="">
      <xdr:nvSpPr>
        <xdr:cNvPr id="445" name="公債費以外該当値テキスト"/>
        <xdr:cNvSpPr txBox="1"/>
      </xdr:nvSpPr>
      <xdr:spPr>
        <a:xfrm>
          <a:off x="14544675"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76200</xdr:rowOff>
    </xdr:from>
    <xdr:to>
      <xdr:col>22</xdr:col>
      <xdr:colOff>600075</xdr:colOff>
      <xdr:row>82</xdr:row>
      <xdr:rowOff>0</xdr:rowOff>
    </xdr:to>
    <xdr:sp macro="" textlink="">
      <xdr:nvSpPr>
        <xdr:cNvPr id="446" name="円/楕円 445"/>
        <xdr:cNvSpPr/>
      </xdr:nvSpPr>
      <xdr:spPr>
        <a:xfrm>
          <a:off x="13735050" y="1396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81</xdr:row>
      <xdr:rowOff>161925</xdr:rowOff>
    </xdr:from>
    <xdr:ext cx="733425" cy="257175"/>
    <xdr:sp macro="" textlink="">
      <xdr:nvSpPr>
        <xdr:cNvPr id="447" name="テキスト ボックス 446"/>
        <xdr:cNvSpPr txBox="1"/>
      </xdr:nvSpPr>
      <xdr:spPr>
        <a:xfrm>
          <a:off x="134016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21</xdr:col>
      <xdr:colOff>314325</xdr:colOff>
      <xdr:row>79</xdr:row>
      <xdr:rowOff>38100</xdr:rowOff>
    </xdr:from>
    <xdr:to>
      <xdr:col>21</xdr:col>
      <xdr:colOff>409575</xdr:colOff>
      <xdr:row>79</xdr:row>
      <xdr:rowOff>133350</xdr:rowOff>
    </xdr:to>
    <xdr:sp macro="" textlink="">
      <xdr:nvSpPr>
        <xdr:cNvPr id="448" name="円/楕円 447"/>
        <xdr:cNvSpPr/>
      </xdr:nvSpPr>
      <xdr:spPr>
        <a:xfrm>
          <a:off x="12934950" y="1358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123825</xdr:rowOff>
    </xdr:from>
    <xdr:ext cx="752475" cy="257175"/>
    <xdr:sp macro="" textlink="">
      <xdr:nvSpPr>
        <xdr:cNvPr id="449" name="テキスト ボックス 448"/>
        <xdr:cNvSpPr txBox="1"/>
      </xdr:nvSpPr>
      <xdr:spPr>
        <a:xfrm>
          <a:off x="12620625" y="13668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152400</xdr:rowOff>
    </xdr:from>
    <xdr:to>
      <xdr:col>20</xdr:col>
      <xdr:colOff>209550</xdr:colOff>
      <xdr:row>78</xdr:row>
      <xdr:rowOff>85725</xdr:rowOff>
    </xdr:to>
    <xdr:sp macro="" textlink="">
      <xdr:nvSpPr>
        <xdr:cNvPr id="450" name="円/楕円 449"/>
        <xdr:cNvSpPr/>
      </xdr:nvSpPr>
      <xdr:spPr>
        <a:xfrm>
          <a:off x="12125325"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66675</xdr:rowOff>
    </xdr:from>
    <xdr:ext cx="762000" cy="257175"/>
    <xdr:sp macro="" textlink="">
      <xdr:nvSpPr>
        <xdr:cNvPr id="451" name="テキスト ボックス 450"/>
        <xdr:cNvSpPr txBox="1"/>
      </xdr:nvSpPr>
      <xdr:spPr>
        <a:xfrm>
          <a:off x="118872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66675</xdr:rowOff>
    </xdr:from>
    <xdr:to>
      <xdr:col>19</xdr:col>
      <xdr:colOff>9525</xdr:colOff>
      <xdr:row>74</xdr:row>
      <xdr:rowOff>161925</xdr:rowOff>
    </xdr:to>
    <xdr:sp macro="" textlink="">
      <xdr:nvSpPr>
        <xdr:cNvPr id="452" name="円/楕円 451"/>
        <xdr:cNvSpPr/>
      </xdr:nvSpPr>
      <xdr:spPr>
        <a:xfrm>
          <a:off x="11410950" y="127539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9525</xdr:rowOff>
    </xdr:from>
    <xdr:ext cx="762000" cy="257175"/>
    <xdr:sp macro="" textlink="">
      <xdr:nvSpPr>
        <xdr:cNvPr id="453" name="テキスト ボックス 452"/>
        <xdr:cNvSpPr txBox="1"/>
      </xdr:nvSpPr>
      <xdr:spPr>
        <a:xfrm>
          <a:off x="11077575" y="12525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57150</xdr:rowOff>
    </xdr:from>
    <xdr:to>
      <xdr:col>4</xdr:col>
      <xdr:colOff>990600</xdr:colOff>
      <xdr:row>20</xdr:row>
      <xdr:rowOff>57150</xdr:rowOff>
    </xdr:to>
    <xdr:cxnSp macro="">
      <xdr:nvCxnSpPr>
        <xdr:cNvPr id="45" name="直線コネクタ 44"/>
        <xdr:cNvCxnSpPr/>
      </xdr:nvCxnSpPr>
      <xdr:spPr bwMode="auto">
        <a:xfrm flipV="1">
          <a:off x="4953000" y="2190750"/>
          <a:ext cx="0" cy="1409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28575</xdr:rowOff>
    </xdr:from>
    <xdr:ext cx="762000" cy="257175"/>
    <xdr:sp macro="" textlink="">
      <xdr:nvSpPr>
        <xdr:cNvPr id="46" name="人口1人当たり決算額の推移最小値テキスト130"/>
        <xdr:cNvSpPr txBox="1"/>
      </xdr:nvSpPr>
      <xdr:spPr>
        <a:xfrm>
          <a:off x="5029200" y="357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990600</xdr:colOff>
      <xdr:row>20</xdr:row>
      <xdr:rowOff>57150</xdr:rowOff>
    </xdr:from>
    <xdr:to>
      <xdr:col>5</xdr:col>
      <xdr:colOff>76200</xdr:colOff>
      <xdr:row>20</xdr:row>
      <xdr:rowOff>57150</xdr:rowOff>
    </xdr:to>
    <xdr:cxnSp macro="">
      <xdr:nvCxnSpPr>
        <xdr:cNvPr id="47" name="直線コネクタ 46"/>
        <xdr:cNvCxnSpPr/>
      </xdr:nvCxnSpPr>
      <xdr:spPr bwMode="auto">
        <a:xfrm>
          <a:off x="4953000" y="3600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142875</xdr:rowOff>
    </xdr:from>
    <xdr:ext cx="762000" cy="257175"/>
    <xdr:sp macro="" textlink="">
      <xdr:nvSpPr>
        <xdr:cNvPr id="48" name="人口1人当たり決算額の推移最大値テキスト130"/>
        <xdr:cNvSpPr txBox="1"/>
      </xdr:nvSpPr>
      <xdr:spPr>
        <a:xfrm>
          <a:off x="5029200" y="193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990600</xdr:colOff>
      <xdr:row>12</xdr:row>
      <xdr:rowOff>57150</xdr:rowOff>
    </xdr:from>
    <xdr:to>
      <xdr:col>5</xdr:col>
      <xdr:colOff>76200</xdr:colOff>
      <xdr:row>12</xdr:row>
      <xdr:rowOff>57150</xdr:rowOff>
    </xdr:to>
    <xdr:cxnSp macro="">
      <xdr:nvCxnSpPr>
        <xdr:cNvPr id="49" name="直線コネクタ 48"/>
        <xdr:cNvCxnSpPr/>
      </xdr:nvCxnSpPr>
      <xdr:spPr bwMode="auto">
        <a:xfrm>
          <a:off x="4953000" y="21907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9525</xdr:rowOff>
    </xdr:from>
    <xdr:to>
      <xdr:col>4</xdr:col>
      <xdr:colOff>990600</xdr:colOff>
      <xdr:row>18</xdr:row>
      <xdr:rowOff>9525</xdr:rowOff>
    </xdr:to>
    <xdr:cxnSp macro="">
      <xdr:nvCxnSpPr>
        <xdr:cNvPr id="50" name="直線コネクタ 49"/>
        <xdr:cNvCxnSpPr/>
      </xdr:nvCxnSpPr>
      <xdr:spPr bwMode="auto">
        <a:xfrm flipV="1">
          <a:off x="4429125" y="320040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133350</xdr:rowOff>
    </xdr:from>
    <xdr:ext cx="762000" cy="257175"/>
    <xdr:sp macro="" textlink="">
      <xdr:nvSpPr>
        <xdr:cNvPr id="51" name="人口1人当たり決算額の推移平均値テキスト130"/>
        <xdr:cNvSpPr txBox="1"/>
      </xdr:nvSpPr>
      <xdr:spPr>
        <a:xfrm>
          <a:off x="50292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114300</xdr:rowOff>
    </xdr:from>
    <xdr:to>
      <xdr:col>5</xdr:col>
      <xdr:colOff>38100</xdr:colOff>
      <xdr:row>18</xdr:row>
      <xdr:rowOff>47625</xdr:rowOff>
    </xdr:to>
    <xdr:sp macro="" textlink="">
      <xdr:nvSpPr>
        <xdr:cNvPr id="52" name="フローチャート : 判断 51"/>
        <xdr:cNvSpPr/>
      </xdr:nvSpPr>
      <xdr:spPr bwMode="auto">
        <a:xfrm>
          <a:off x="4953000" y="3124200"/>
          <a:ext cx="3810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9525</xdr:rowOff>
    </xdr:from>
    <xdr:to>
      <xdr:col>4</xdr:col>
      <xdr:colOff>466725</xdr:colOff>
      <xdr:row>18</xdr:row>
      <xdr:rowOff>28575</xdr:rowOff>
    </xdr:to>
    <xdr:cxnSp macro="">
      <xdr:nvCxnSpPr>
        <xdr:cNvPr id="53" name="直線コネクタ 52"/>
        <xdr:cNvCxnSpPr/>
      </xdr:nvCxnSpPr>
      <xdr:spPr bwMode="auto">
        <a:xfrm flipV="1">
          <a:off x="3876675" y="3200400"/>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133350</xdr:rowOff>
    </xdr:from>
    <xdr:to>
      <xdr:col>4</xdr:col>
      <xdr:colOff>523875</xdr:colOff>
      <xdr:row>18</xdr:row>
      <xdr:rowOff>57150</xdr:rowOff>
    </xdr:to>
    <xdr:sp macro="" textlink="">
      <xdr:nvSpPr>
        <xdr:cNvPr id="54" name="フローチャート : 判断 53"/>
        <xdr:cNvSpPr/>
      </xdr:nvSpPr>
      <xdr:spPr bwMode="auto">
        <a:xfrm>
          <a:off x="4381500" y="31432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0481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28575</xdr:rowOff>
    </xdr:from>
    <xdr:to>
      <xdr:col>3</xdr:col>
      <xdr:colOff>904875</xdr:colOff>
      <xdr:row>18</xdr:row>
      <xdr:rowOff>85725</xdr:rowOff>
    </xdr:to>
    <xdr:cxnSp macro="">
      <xdr:nvCxnSpPr>
        <xdr:cNvPr id="56" name="直線コネクタ 55"/>
        <xdr:cNvCxnSpPr/>
      </xdr:nvCxnSpPr>
      <xdr:spPr bwMode="auto">
        <a:xfrm flipV="1">
          <a:off x="3181350" y="32194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85725</xdr:rowOff>
    </xdr:from>
    <xdr:to>
      <xdr:col>3</xdr:col>
      <xdr:colOff>952500</xdr:colOff>
      <xdr:row>18</xdr:row>
      <xdr:rowOff>19050</xdr:rowOff>
    </xdr:to>
    <xdr:sp macro="" textlink="">
      <xdr:nvSpPr>
        <xdr:cNvPr id="57" name="フローチャート : 判断 56"/>
        <xdr:cNvSpPr/>
      </xdr:nvSpPr>
      <xdr:spPr bwMode="auto">
        <a:xfrm>
          <a:off x="3829050" y="309562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28575</xdr:rowOff>
    </xdr:from>
    <xdr:ext cx="762000" cy="257175"/>
    <xdr:sp macro="" textlink="">
      <xdr:nvSpPr>
        <xdr:cNvPr id="58" name="テキスト ボックス 57"/>
        <xdr:cNvSpPr txBox="1"/>
      </xdr:nvSpPr>
      <xdr:spPr>
        <a:xfrm>
          <a:off x="349567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85725</xdr:rowOff>
    </xdr:to>
    <xdr:cxnSp macro="">
      <xdr:nvCxnSpPr>
        <xdr:cNvPr id="59" name="直線コネクタ 58"/>
        <xdr:cNvCxnSpPr/>
      </xdr:nvCxnSpPr>
      <xdr:spPr bwMode="auto">
        <a:xfrm>
          <a:off x="2619375" y="3276600"/>
          <a:ext cx="5619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152400</xdr:rowOff>
    </xdr:from>
    <xdr:to>
      <xdr:col>3</xdr:col>
      <xdr:colOff>257175</xdr:colOff>
      <xdr:row>18</xdr:row>
      <xdr:rowOff>76200</xdr:rowOff>
    </xdr:to>
    <xdr:sp macro="" textlink="">
      <xdr:nvSpPr>
        <xdr:cNvPr id="60" name="フローチャート : 判断 59"/>
        <xdr:cNvSpPr/>
      </xdr:nvSpPr>
      <xdr:spPr bwMode="auto">
        <a:xfrm>
          <a:off x="3124200" y="316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294322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62" name="フローチャート : 判断 61"/>
        <xdr:cNvSpPr/>
      </xdr:nvSpPr>
      <xdr:spPr bwMode="auto">
        <a:xfrm>
          <a:off x="2571750" y="31527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85725</xdr:rowOff>
    </xdr:from>
    <xdr:ext cx="762000" cy="257175"/>
    <xdr:sp macro="" textlink="">
      <xdr:nvSpPr>
        <xdr:cNvPr id="63" name="テキスト ボックス 62"/>
        <xdr:cNvSpPr txBox="1"/>
      </xdr:nvSpPr>
      <xdr:spPr>
        <a:xfrm>
          <a:off x="22383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133350</xdr:rowOff>
    </xdr:from>
    <xdr:to>
      <xdr:col>5</xdr:col>
      <xdr:colOff>38100</xdr:colOff>
      <xdr:row>18</xdr:row>
      <xdr:rowOff>57150</xdr:rowOff>
    </xdr:to>
    <xdr:sp macro="" textlink="">
      <xdr:nvSpPr>
        <xdr:cNvPr id="69" name="円/楕円 68"/>
        <xdr:cNvSpPr/>
      </xdr:nvSpPr>
      <xdr:spPr bwMode="auto">
        <a:xfrm>
          <a:off x="4953000" y="31432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104775</xdr:rowOff>
    </xdr:from>
    <xdr:ext cx="762000" cy="257175"/>
    <xdr:sp macro="" textlink="">
      <xdr:nvSpPr>
        <xdr:cNvPr id="70" name="人口1人当たり決算額の推移該当値テキスト130"/>
        <xdr:cNvSpPr txBox="1"/>
      </xdr:nvSpPr>
      <xdr:spPr>
        <a:xfrm>
          <a:off x="50292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133350</xdr:rowOff>
    </xdr:from>
    <xdr:to>
      <xdr:col>4</xdr:col>
      <xdr:colOff>523875</xdr:colOff>
      <xdr:row>18</xdr:row>
      <xdr:rowOff>66675</xdr:rowOff>
    </xdr:to>
    <xdr:sp macro="" textlink="">
      <xdr:nvSpPr>
        <xdr:cNvPr id="71" name="円/楕円 70"/>
        <xdr:cNvSpPr/>
      </xdr:nvSpPr>
      <xdr:spPr bwMode="auto">
        <a:xfrm>
          <a:off x="4381500" y="3143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18</xdr:row>
      <xdr:rowOff>47625</xdr:rowOff>
    </xdr:from>
    <xdr:ext cx="733425" cy="257175"/>
    <xdr:sp macro="" textlink="">
      <xdr:nvSpPr>
        <xdr:cNvPr id="72" name="テキスト ボックス 71"/>
        <xdr:cNvSpPr txBox="1"/>
      </xdr:nvSpPr>
      <xdr:spPr>
        <a:xfrm>
          <a:off x="4048125" y="3238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152400</xdr:rowOff>
    </xdr:from>
    <xdr:to>
      <xdr:col>3</xdr:col>
      <xdr:colOff>952500</xdr:colOff>
      <xdr:row>18</xdr:row>
      <xdr:rowOff>85725</xdr:rowOff>
    </xdr:to>
    <xdr:sp macro="" textlink="">
      <xdr:nvSpPr>
        <xdr:cNvPr id="73" name="円/楕円 72"/>
        <xdr:cNvSpPr/>
      </xdr:nvSpPr>
      <xdr:spPr bwMode="auto">
        <a:xfrm>
          <a:off x="3829050" y="31623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66675</xdr:rowOff>
    </xdr:from>
    <xdr:ext cx="762000" cy="257175"/>
    <xdr:sp macro="" textlink="">
      <xdr:nvSpPr>
        <xdr:cNvPr id="74" name="テキスト ボックス 73"/>
        <xdr:cNvSpPr txBox="1"/>
      </xdr:nvSpPr>
      <xdr:spPr>
        <a:xfrm>
          <a:off x="3495675" y="325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142875</xdr:rowOff>
    </xdr:to>
    <xdr:sp macro="" textlink="">
      <xdr:nvSpPr>
        <xdr:cNvPr id="75" name="円/楕円 74"/>
        <xdr:cNvSpPr/>
      </xdr:nvSpPr>
      <xdr:spPr bwMode="auto">
        <a:xfrm>
          <a:off x="3124200" y="32289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123825</xdr:rowOff>
    </xdr:from>
    <xdr:ext cx="762000" cy="257175"/>
    <xdr:sp macro="" textlink="">
      <xdr:nvSpPr>
        <xdr:cNvPr id="76" name="テキスト ボックス 75"/>
        <xdr:cNvSpPr txBox="1"/>
      </xdr:nvSpPr>
      <xdr:spPr>
        <a:xfrm>
          <a:off x="294322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38100</xdr:rowOff>
    </xdr:from>
    <xdr:to>
      <xdr:col>2</xdr:col>
      <xdr:colOff>695325</xdr:colOff>
      <xdr:row>18</xdr:row>
      <xdr:rowOff>133350</xdr:rowOff>
    </xdr:to>
    <xdr:sp macro="" textlink="">
      <xdr:nvSpPr>
        <xdr:cNvPr id="77" name="円/楕円 76"/>
        <xdr:cNvSpPr/>
      </xdr:nvSpPr>
      <xdr:spPr bwMode="auto">
        <a:xfrm>
          <a:off x="2571750" y="3228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123825</xdr:rowOff>
    </xdr:from>
    <xdr:ext cx="762000" cy="257175"/>
    <xdr:sp macro="" textlink="">
      <xdr:nvSpPr>
        <xdr:cNvPr id="78" name="テキスト ボックス 77"/>
        <xdr:cNvSpPr txBox="1"/>
      </xdr:nvSpPr>
      <xdr:spPr>
        <a:xfrm>
          <a:off x="22383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39</xdr:row>
      <xdr:rowOff>152400</xdr:rowOff>
    </xdr:from>
    <xdr:ext cx="762000" cy="257175"/>
    <xdr:sp macro="" textlink="">
      <xdr:nvSpPr>
        <xdr:cNvPr id="94" name="テキスト ボックス 93"/>
        <xdr:cNvSpPr txBox="1"/>
      </xdr:nvSpPr>
      <xdr:spPr>
        <a:xfrm>
          <a:off x="1266825" y="7924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38</xdr:row>
      <xdr:rowOff>152400</xdr:rowOff>
    </xdr:from>
    <xdr:to>
      <xdr:col>5</xdr:col>
      <xdr:colOff>733425</xdr:colOff>
      <xdr:row>38</xdr:row>
      <xdr:rowOff>152400</xdr:rowOff>
    </xdr:to>
    <xdr:cxnSp macro="">
      <xdr:nvCxnSpPr>
        <xdr:cNvPr id="95" name="直線コネクタ 94"/>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6" name="テキスト ボックス 95"/>
        <xdr:cNvSpPr txBox="1"/>
      </xdr:nvSpPr>
      <xdr:spPr>
        <a:xfrm>
          <a:off x="1266825"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37</xdr:row>
      <xdr:rowOff>161925</xdr:rowOff>
    </xdr:from>
    <xdr:to>
      <xdr:col>5</xdr:col>
      <xdr:colOff>733425</xdr:colOff>
      <xdr:row>37</xdr:row>
      <xdr:rowOff>161925</xdr:rowOff>
    </xdr:to>
    <xdr:cxnSp macro="">
      <xdr:nvCxnSpPr>
        <xdr:cNvPr id="97" name="直線コネクタ 96"/>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8" name="テキスト ボックス 97"/>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9" name="直線コネクタ 98"/>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100" name="テキスト ボックス 99"/>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101" name="直線コネクタ 100"/>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2" name="テキスト ボックス 101"/>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3" name="直線コネクタ 102"/>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4" name="テキスト ボックス 103"/>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5" name="直線コネクタ 104"/>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6" name="テキスト ボックス 105"/>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7" name="直線コネクタ 106"/>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8" name="テキスト ボックス 107"/>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9"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219075</xdr:rowOff>
    </xdr:from>
    <xdr:to>
      <xdr:col>4</xdr:col>
      <xdr:colOff>990600</xdr:colOff>
      <xdr:row>39</xdr:row>
      <xdr:rowOff>9525</xdr:rowOff>
    </xdr:to>
    <xdr:cxnSp macro="">
      <xdr:nvCxnSpPr>
        <xdr:cNvPr id="110" name="直線コネクタ 109"/>
        <xdr:cNvCxnSpPr/>
      </xdr:nvCxnSpPr>
      <xdr:spPr bwMode="auto">
        <a:xfrm flipV="1">
          <a:off x="4953000" y="6267450"/>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152400</xdr:rowOff>
    </xdr:from>
    <xdr:ext cx="762000" cy="257175"/>
    <xdr:sp macro="" textlink="">
      <xdr:nvSpPr>
        <xdr:cNvPr id="111" name="人口1人当たり決算額の推移最小値テキスト445"/>
        <xdr:cNvSpPr txBox="1"/>
      </xdr:nvSpPr>
      <xdr:spPr>
        <a:xfrm>
          <a:off x="50292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990600</xdr:colOff>
      <xdr:row>39</xdr:row>
      <xdr:rowOff>9525</xdr:rowOff>
    </xdr:from>
    <xdr:to>
      <xdr:col>5</xdr:col>
      <xdr:colOff>76200</xdr:colOff>
      <xdr:row>39</xdr:row>
      <xdr:rowOff>9525</xdr:rowOff>
    </xdr:to>
    <xdr:cxnSp macro="">
      <xdr:nvCxnSpPr>
        <xdr:cNvPr id="112" name="直線コネクタ 111"/>
        <xdr:cNvCxnSpPr/>
      </xdr:nvCxnSpPr>
      <xdr:spPr bwMode="auto">
        <a:xfrm>
          <a:off x="4953000" y="77819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133350</xdr:rowOff>
    </xdr:from>
    <xdr:ext cx="762000" cy="257175"/>
    <xdr:sp macro="" textlink="">
      <xdr:nvSpPr>
        <xdr:cNvPr id="113" name="人口1人当たり決算額の推移最大値テキスト445"/>
        <xdr:cNvSpPr txBox="1"/>
      </xdr:nvSpPr>
      <xdr:spPr>
        <a:xfrm>
          <a:off x="50292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990600</xdr:colOff>
      <xdr:row>33</xdr:row>
      <xdr:rowOff>219075</xdr:rowOff>
    </xdr:from>
    <xdr:to>
      <xdr:col>5</xdr:col>
      <xdr:colOff>76200</xdr:colOff>
      <xdr:row>33</xdr:row>
      <xdr:rowOff>219075</xdr:rowOff>
    </xdr:to>
    <xdr:cxnSp macro="">
      <xdr:nvCxnSpPr>
        <xdr:cNvPr id="114" name="直線コネクタ 113"/>
        <xdr:cNvCxnSpPr/>
      </xdr:nvCxnSpPr>
      <xdr:spPr bwMode="auto">
        <a:xfrm>
          <a:off x="4953000" y="6267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285750</xdr:rowOff>
    </xdr:from>
    <xdr:to>
      <xdr:col>4</xdr:col>
      <xdr:colOff>990600</xdr:colOff>
      <xdr:row>36</xdr:row>
      <xdr:rowOff>38100</xdr:rowOff>
    </xdr:to>
    <xdr:cxnSp macro="">
      <xdr:nvCxnSpPr>
        <xdr:cNvPr id="115" name="直線コネクタ 114"/>
        <xdr:cNvCxnSpPr/>
      </xdr:nvCxnSpPr>
      <xdr:spPr bwMode="auto">
        <a:xfrm>
          <a:off x="4429125" y="7019925"/>
          <a:ext cx="52387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36</xdr:row>
      <xdr:rowOff>38100</xdr:rowOff>
    </xdr:from>
    <xdr:ext cx="762000" cy="257175"/>
    <xdr:sp macro="" textlink="">
      <xdr:nvSpPr>
        <xdr:cNvPr id="116" name="人口1人当たり決算額の推移平均値テキスト445"/>
        <xdr:cNvSpPr txBox="1"/>
      </xdr:nvSpPr>
      <xdr:spPr>
        <a:xfrm>
          <a:off x="50292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990600</xdr:colOff>
      <xdr:row>36</xdr:row>
      <xdr:rowOff>66675</xdr:rowOff>
    </xdr:from>
    <xdr:to>
      <xdr:col>5</xdr:col>
      <xdr:colOff>38100</xdr:colOff>
      <xdr:row>36</xdr:row>
      <xdr:rowOff>171450</xdr:rowOff>
    </xdr:to>
    <xdr:sp macro="" textlink="">
      <xdr:nvSpPr>
        <xdr:cNvPr id="117" name="フローチャート : 判断 116"/>
        <xdr:cNvSpPr/>
      </xdr:nvSpPr>
      <xdr:spPr bwMode="auto">
        <a:xfrm>
          <a:off x="4953000" y="71437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285750</xdr:rowOff>
    </xdr:from>
    <xdr:to>
      <xdr:col>4</xdr:col>
      <xdr:colOff>466725</xdr:colOff>
      <xdr:row>35</xdr:row>
      <xdr:rowOff>323850</xdr:rowOff>
    </xdr:to>
    <xdr:cxnSp macro="">
      <xdr:nvCxnSpPr>
        <xdr:cNvPr id="118" name="直線コネクタ 117"/>
        <xdr:cNvCxnSpPr/>
      </xdr:nvCxnSpPr>
      <xdr:spPr bwMode="auto">
        <a:xfrm flipV="1">
          <a:off x="3876675" y="701992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36</xdr:row>
      <xdr:rowOff>133350</xdr:rowOff>
    </xdr:from>
    <xdr:to>
      <xdr:col>4</xdr:col>
      <xdr:colOff>523875</xdr:colOff>
      <xdr:row>37</xdr:row>
      <xdr:rowOff>66675</xdr:rowOff>
    </xdr:to>
    <xdr:sp macro="" textlink="">
      <xdr:nvSpPr>
        <xdr:cNvPr id="119" name="フローチャート : 判断 118"/>
        <xdr:cNvSpPr/>
      </xdr:nvSpPr>
      <xdr:spPr bwMode="auto">
        <a:xfrm>
          <a:off x="4381500" y="7210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47625</xdr:rowOff>
    </xdr:from>
    <xdr:ext cx="733425" cy="257175"/>
    <xdr:sp macro="" textlink="">
      <xdr:nvSpPr>
        <xdr:cNvPr id="120" name="テキスト ボックス 119"/>
        <xdr:cNvSpPr txBox="1"/>
      </xdr:nvSpPr>
      <xdr:spPr>
        <a:xfrm>
          <a:off x="4048125"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276225</xdr:rowOff>
    </xdr:from>
    <xdr:to>
      <xdr:col>3</xdr:col>
      <xdr:colOff>904875</xdr:colOff>
      <xdr:row>35</xdr:row>
      <xdr:rowOff>323850</xdr:rowOff>
    </xdr:to>
    <xdr:cxnSp macro="">
      <xdr:nvCxnSpPr>
        <xdr:cNvPr id="121" name="直線コネクタ 120"/>
        <xdr:cNvCxnSpPr/>
      </xdr:nvCxnSpPr>
      <xdr:spPr bwMode="auto">
        <a:xfrm>
          <a:off x="3181350" y="7010400"/>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37</xdr:row>
      <xdr:rowOff>38100</xdr:rowOff>
    </xdr:from>
    <xdr:to>
      <xdr:col>3</xdr:col>
      <xdr:colOff>952500</xdr:colOff>
      <xdr:row>37</xdr:row>
      <xdr:rowOff>142875</xdr:rowOff>
    </xdr:to>
    <xdr:sp macro="" textlink="">
      <xdr:nvSpPr>
        <xdr:cNvPr id="122" name="フローチャート : 判断 121"/>
        <xdr:cNvSpPr/>
      </xdr:nvSpPr>
      <xdr:spPr bwMode="auto">
        <a:xfrm>
          <a:off x="3829050" y="72866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123825</xdr:rowOff>
    </xdr:from>
    <xdr:ext cx="762000" cy="257175"/>
    <xdr:sp macro="" textlink="">
      <xdr:nvSpPr>
        <xdr:cNvPr id="123" name="テキスト ボックス 122"/>
        <xdr:cNvSpPr txBox="1"/>
      </xdr:nvSpPr>
      <xdr:spPr>
        <a:xfrm>
          <a:off x="349567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3</xdr:col>
      <xdr:colOff>209550</xdr:colOff>
      <xdr:row>35</xdr:row>
      <xdr:rowOff>276225</xdr:rowOff>
    </xdr:to>
    <xdr:cxnSp macro="">
      <xdr:nvCxnSpPr>
        <xdr:cNvPr id="124" name="直線コネクタ 123"/>
        <xdr:cNvCxnSpPr/>
      </xdr:nvCxnSpPr>
      <xdr:spPr bwMode="auto">
        <a:xfrm>
          <a:off x="2619375" y="6867525"/>
          <a:ext cx="561975"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36</xdr:row>
      <xdr:rowOff>123825</xdr:rowOff>
    </xdr:from>
    <xdr:to>
      <xdr:col>3</xdr:col>
      <xdr:colOff>257175</xdr:colOff>
      <xdr:row>37</xdr:row>
      <xdr:rowOff>47625</xdr:rowOff>
    </xdr:to>
    <xdr:sp macro="" textlink="">
      <xdr:nvSpPr>
        <xdr:cNvPr id="125" name="フローチャート : 判断 124"/>
        <xdr:cNvSpPr/>
      </xdr:nvSpPr>
      <xdr:spPr bwMode="auto">
        <a:xfrm>
          <a:off x="3124200" y="72009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38100</xdr:rowOff>
    </xdr:from>
    <xdr:ext cx="762000" cy="257175"/>
    <xdr:sp macro="" textlink="">
      <xdr:nvSpPr>
        <xdr:cNvPr id="126" name="テキスト ボックス 125"/>
        <xdr:cNvSpPr txBox="1"/>
      </xdr:nvSpPr>
      <xdr:spPr>
        <a:xfrm>
          <a:off x="2943225"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127" name="フローチャート : 判断 126"/>
        <xdr:cNvSpPr/>
      </xdr:nvSpPr>
      <xdr:spPr bwMode="auto">
        <a:xfrm>
          <a:off x="2571750" y="71723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9525</xdr:rowOff>
    </xdr:from>
    <xdr:ext cx="762000" cy="257175"/>
    <xdr:sp macro="" textlink="">
      <xdr:nvSpPr>
        <xdr:cNvPr id="128" name="テキスト ボックス 127"/>
        <xdr:cNvSpPr txBox="1"/>
      </xdr:nvSpPr>
      <xdr:spPr>
        <a:xfrm>
          <a:off x="22383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57175"/>
    <xdr:sp macro="" textlink="">
      <xdr:nvSpPr>
        <xdr:cNvPr id="129" name="テキスト ボックス 128"/>
        <xdr:cNvSpPr txBox="1"/>
      </xdr:nvSpPr>
      <xdr:spPr>
        <a:xfrm>
          <a:off x="4905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30" name="テキスト ボックス 129"/>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1" name="テキスト ボックス 130"/>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2" name="テキスト ボックス 131"/>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3" name="テキスト ボックス 132"/>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323850</xdr:rowOff>
    </xdr:from>
    <xdr:to>
      <xdr:col>5</xdr:col>
      <xdr:colOff>38100</xdr:colOff>
      <xdr:row>36</xdr:row>
      <xdr:rowOff>85725</xdr:rowOff>
    </xdr:to>
    <xdr:sp macro="" textlink="">
      <xdr:nvSpPr>
        <xdr:cNvPr id="134" name="円/楕円 133"/>
        <xdr:cNvSpPr/>
      </xdr:nvSpPr>
      <xdr:spPr bwMode="auto">
        <a:xfrm>
          <a:off x="4953000" y="70580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171450</xdr:rowOff>
    </xdr:from>
    <xdr:ext cx="762000" cy="257175"/>
    <xdr:sp macro="" textlink="">
      <xdr:nvSpPr>
        <xdr:cNvPr id="135" name="人口1人当たり決算額の推移該当値テキスト445"/>
        <xdr:cNvSpPr txBox="1"/>
      </xdr:nvSpPr>
      <xdr:spPr>
        <a:xfrm>
          <a:off x="5029200" y="690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342900</xdr:rowOff>
    </xdr:to>
    <xdr:sp macro="" textlink="">
      <xdr:nvSpPr>
        <xdr:cNvPr id="136" name="円/楕円 135"/>
        <xdr:cNvSpPr/>
      </xdr:nvSpPr>
      <xdr:spPr bwMode="auto">
        <a:xfrm>
          <a:off x="4381500" y="6972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37" name="テキスト ボックス 136"/>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276225</xdr:rowOff>
    </xdr:from>
    <xdr:to>
      <xdr:col>3</xdr:col>
      <xdr:colOff>952500</xdr:colOff>
      <xdr:row>36</xdr:row>
      <xdr:rowOff>38100</xdr:rowOff>
    </xdr:to>
    <xdr:sp macro="" textlink="">
      <xdr:nvSpPr>
        <xdr:cNvPr id="138" name="円/楕円 137"/>
        <xdr:cNvSpPr/>
      </xdr:nvSpPr>
      <xdr:spPr bwMode="auto">
        <a:xfrm>
          <a:off x="3829050" y="70104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47625</xdr:rowOff>
    </xdr:from>
    <xdr:ext cx="762000" cy="257175"/>
    <xdr:sp macro="" textlink="">
      <xdr:nvSpPr>
        <xdr:cNvPr id="139" name="テキスト ボックス 138"/>
        <xdr:cNvSpPr txBox="1"/>
      </xdr:nvSpPr>
      <xdr:spPr>
        <a:xfrm>
          <a:off x="34956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228600</xdr:rowOff>
    </xdr:from>
    <xdr:to>
      <xdr:col>3</xdr:col>
      <xdr:colOff>257175</xdr:colOff>
      <xdr:row>35</xdr:row>
      <xdr:rowOff>323850</xdr:rowOff>
    </xdr:to>
    <xdr:sp macro="" textlink="">
      <xdr:nvSpPr>
        <xdr:cNvPr id="140" name="円/楕円 139"/>
        <xdr:cNvSpPr/>
      </xdr:nvSpPr>
      <xdr:spPr bwMode="auto">
        <a:xfrm>
          <a:off x="3124200" y="69627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333375</xdr:rowOff>
    </xdr:from>
    <xdr:ext cx="762000" cy="257175"/>
    <xdr:sp macro="" textlink="">
      <xdr:nvSpPr>
        <xdr:cNvPr id="141" name="テキスト ボックス 140"/>
        <xdr:cNvSpPr txBox="1"/>
      </xdr:nvSpPr>
      <xdr:spPr>
        <a:xfrm>
          <a:off x="29432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42" name="円/楕円 141"/>
        <xdr:cNvSpPr/>
      </xdr:nvSpPr>
      <xdr:spPr bwMode="auto">
        <a:xfrm>
          <a:off x="257175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200025</xdr:rowOff>
    </xdr:from>
    <xdr:ext cx="762000" cy="257175"/>
    <xdr:sp macro="" textlink="">
      <xdr:nvSpPr>
        <xdr:cNvPr id="143" name="テキスト ボックス 142"/>
        <xdr:cNvSpPr txBox="1"/>
      </xdr:nvSpPr>
      <xdr:spPr>
        <a:xfrm>
          <a:off x="223837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34</xdr:row>
      <xdr:rowOff>161925</xdr:rowOff>
    </xdr:from>
    <xdr:ext cx="533400" cy="257175"/>
    <xdr:sp macro="" textlink="">
      <xdr:nvSpPr>
        <xdr:cNvPr id="48" name="テキスト ボックス 47"/>
        <xdr:cNvSpPr txBox="1"/>
      </xdr:nvSpPr>
      <xdr:spPr>
        <a:xfrm>
          <a:off x="228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142875</xdr:rowOff>
    </xdr:from>
    <xdr:to>
      <xdr:col>6</xdr:col>
      <xdr:colOff>514350</xdr:colOff>
      <xdr:row>38</xdr:row>
      <xdr:rowOff>114300</xdr:rowOff>
    </xdr:to>
    <xdr:cxnSp macro="">
      <xdr:nvCxnSpPr>
        <xdr:cNvPr id="58" name="直線コネクタ 57"/>
        <xdr:cNvCxnSpPr/>
      </xdr:nvCxnSpPr>
      <xdr:spPr>
        <a:xfrm flipV="1">
          <a:off x="4114800" y="511492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533400" cy="257175"/>
    <xdr:sp macro="" textlink="">
      <xdr:nvSpPr>
        <xdr:cNvPr id="59" name="人件費最小値テキスト"/>
        <xdr:cNvSpPr txBox="1"/>
      </xdr:nvSpPr>
      <xdr:spPr>
        <a:xfrm>
          <a:off x="4171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60" name="直線コネクタ 59"/>
        <xdr:cNvCxnSpPr/>
      </xdr:nvCxnSpPr>
      <xdr:spPr>
        <a:xfrm>
          <a:off x="402907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85725</xdr:rowOff>
    </xdr:from>
    <xdr:ext cx="600075" cy="257175"/>
    <xdr:sp macro="" textlink="">
      <xdr:nvSpPr>
        <xdr:cNvPr id="61" name="人件費最大値テキスト"/>
        <xdr:cNvSpPr txBox="1"/>
      </xdr:nvSpPr>
      <xdr:spPr>
        <a:xfrm>
          <a:off x="4171950"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419100</xdr:colOff>
      <xdr:row>29</xdr:row>
      <xdr:rowOff>142875</xdr:rowOff>
    </xdr:from>
    <xdr:to>
      <xdr:col>6</xdr:col>
      <xdr:colOff>600075</xdr:colOff>
      <xdr:row>29</xdr:row>
      <xdr:rowOff>142875</xdr:rowOff>
    </xdr:to>
    <xdr:cxnSp macro="">
      <xdr:nvCxnSpPr>
        <xdr:cNvPr id="62" name="直線コネクタ 61"/>
        <xdr:cNvCxnSpPr/>
      </xdr:nvCxnSpPr>
      <xdr:spPr>
        <a:xfrm>
          <a:off x="4029075" y="5114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28575</xdr:rowOff>
    </xdr:to>
    <xdr:cxnSp macro="">
      <xdr:nvCxnSpPr>
        <xdr:cNvPr id="63" name="直線コネクタ 62"/>
        <xdr:cNvCxnSpPr/>
      </xdr:nvCxnSpPr>
      <xdr:spPr>
        <a:xfrm>
          <a:off x="3371850" y="6200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152400</xdr:rowOff>
    </xdr:from>
    <xdr:ext cx="533400" cy="257175"/>
    <xdr:sp macro="" textlink="">
      <xdr:nvSpPr>
        <xdr:cNvPr id="64" name="人件費平均値テキスト"/>
        <xdr:cNvSpPr txBox="1"/>
      </xdr:nvSpPr>
      <xdr:spPr>
        <a:xfrm>
          <a:off x="417195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133350</xdr:rowOff>
    </xdr:from>
    <xdr:to>
      <xdr:col>6</xdr:col>
      <xdr:colOff>561975</xdr:colOff>
      <xdr:row>36</xdr:row>
      <xdr:rowOff>66675</xdr:rowOff>
    </xdr:to>
    <xdr:sp macro="" textlink="">
      <xdr:nvSpPr>
        <xdr:cNvPr id="65" name="フローチャート : 判断 64"/>
        <xdr:cNvSpPr/>
      </xdr:nvSpPr>
      <xdr:spPr>
        <a:xfrm>
          <a:off x="406717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38100</xdr:rowOff>
    </xdr:to>
    <xdr:cxnSp macro="">
      <xdr:nvCxnSpPr>
        <xdr:cNvPr id="66" name="直線コネクタ 65"/>
        <xdr:cNvCxnSpPr/>
      </xdr:nvCxnSpPr>
      <xdr:spPr>
        <a:xfrm flipV="1">
          <a:off x="2562225" y="6200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142875</xdr:rowOff>
    </xdr:from>
    <xdr:to>
      <xdr:col>5</xdr:col>
      <xdr:colOff>409575</xdr:colOff>
      <xdr:row>36</xdr:row>
      <xdr:rowOff>76200</xdr:rowOff>
    </xdr:to>
    <xdr:sp macro="" textlink="">
      <xdr:nvSpPr>
        <xdr:cNvPr id="67" name="フローチャート : 判断 66"/>
        <xdr:cNvSpPr/>
      </xdr:nvSpPr>
      <xdr:spPr>
        <a:xfrm>
          <a:off x="33147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95250</xdr:rowOff>
    </xdr:from>
    <xdr:ext cx="533400" cy="257175"/>
    <xdr:sp macro="" textlink="">
      <xdr:nvSpPr>
        <xdr:cNvPr id="68" name="テキスト ボックス 67"/>
        <xdr:cNvSpPr txBox="1"/>
      </xdr:nvSpPr>
      <xdr:spPr>
        <a:xfrm>
          <a:off x="31051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38100</xdr:rowOff>
    </xdr:from>
    <xdr:to>
      <xdr:col>4</xdr:col>
      <xdr:colOff>152400</xdr:colOff>
      <xdr:row>36</xdr:row>
      <xdr:rowOff>114300</xdr:rowOff>
    </xdr:to>
    <xdr:cxnSp macro="">
      <xdr:nvCxnSpPr>
        <xdr:cNvPr id="69" name="直線コネクタ 68"/>
        <xdr:cNvCxnSpPr/>
      </xdr:nvCxnSpPr>
      <xdr:spPr>
        <a:xfrm flipV="1">
          <a:off x="1809750" y="62103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123825</xdr:rowOff>
    </xdr:from>
    <xdr:to>
      <xdr:col>4</xdr:col>
      <xdr:colOff>209550</xdr:colOff>
      <xdr:row>36</xdr:row>
      <xdr:rowOff>47625</xdr:rowOff>
    </xdr:to>
    <xdr:sp macro="" textlink="">
      <xdr:nvSpPr>
        <xdr:cNvPr id="70" name="フローチャート : 判断 69"/>
        <xdr:cNvSpPr/>
      </xdr:nvSpPr>
      <xdr:spPr>
        <a:xfrm>
          <a:off x="2514600" y="612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66675</xdr:rowOff>
    </xdr:from>
    <xdr:ext cx="533400" cy="257175"/>
    <xdr:sp macro="" textlink="">
      <xdr:nvSpPr>
        <xdr:cNvPr id="71" name="テキスト ボックス 70"/>
        <xdr:cNvSpPr txBox="1"/>
      </xdr:nvSpPr>
      <xdr:spPr>
        <a:xfrm>
          <a:off x="238125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600075</xdr:colOff>
      <xdr:row>36</xdr:row>
      <xdr:rowOff>114300</xdr:rowOff>
    </xdr:to>
    <xdr:cxnSp macro="">
      <xdr:nvCxnSpPr>
        <xdr:cNvPr id="72" name="直線コネクタ 71"/>
        <xdr:cNvCxnSpPr/>
      </xdr:nvCxnSpPr>
      <xdr:spPr>
        <a:xfrm>
          <a:off x="1047750" y="62579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19050</xdr:rowOff>
    </xdr:from>
    <xdr:to>
      <xdr:col>3</xdr:col>
      <xdr:colOff>0</xdr:colOff>
      <xdr:row>36</xdr:row>
      <xdr:rowOff>114300</xdr:rowOff>
    </xdr:to>
    <xdr:sp macro="" textlink="">
      <xdr:nvSpPr>
        <xdr:cNvPr id="73" name="フローチャート : 判断 72"/>
        <xdr:cNvSpPr/>
      </xdr:nvSpPr>
      <xdr:spPr>
        <a:xfrm>
          <a:off x="1800225" y="61912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133350</xdr:rowOff>
    </xdr:from>
    <xdr:ext cx="533400" cy="257175"/>
    <xdr:sp macro="" textlink="">
      <xdr:nvSpPr>
        <xdr:cNvPr id="74" name="テキスト ボックス 73"/>
        <xdr:cNvSpPr txBox="1"/>
      </xdr:nvSpPr>
      <xdr:spPr>
        <a:xfrm>
          <a:off x="1581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9525</xdr:rowOff>
    </xdr:from>
    <xdr:to>
      <xdr:col>1</xdr:col>
      <xdr:colOff>485775</xdr:colOff>
      <xdr:row>36</xdr:row>
      <xdr:rowOff>104775</xdr:rowOff>
    </xdr:to>
    <xdr:sp macro="" textlink="">
      <xdr:nvSpPr>
        <xdr:cNvPr id="75" name="フローチャート : 判断 74"/>
        <xdr:cNvSpPr/>
      </xdr:nvSpPr>
      <xdr:spPr>
        <a:xfrm>
          <a:off x="990600"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123825</xdr:rowOff>
    </xdr:from>
    <xdr:ext cx="533400" cy="257175"/>
    <xdr:sp macro="" textlink="">
      <xdr:nvSpPr>
        <xdr:cNvPr id="76" name="テキスト ボックス 75"/>
        <xdr:cNvSpPr txBox="1"/>
      </xdr:nvSpPr>
      <xdr:spPr>
        <a:xfrm>
          <a:off x="7810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06717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533400" cy="257175"/>
    <xdr:sp macro="" textlink="">
      <xdr:nvSpPr>
        <xdr:cNvPr id="83" name="人件費該当値テキスト"/>
        <xdr:cNvSpPr txBox="1"/>
      </xdr:nvSpPr>
      <xdr:spPr>
        <a:xfrm>
          <a:off x="417195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152400</xdr:rowOff>
    </xdr:from>
    <xdr:to>
      <xdr:col>5</xdr:col>
      <xdr:colOff>409575</xdr:colOff>
      <xdr:row>36</xdr:row>
      <xdr:rowOff>76200</xdr:rowOff>
    </xdr:to>
    <xdr:sp macro="" textlink="">
      <xdr:nvSpPr>
        <xdr:cNvPr id="84" name="円/楕円 83"/>
        <xdr:cNvSpPr/>
      </xdr:nvSpPr>
      <xdr:spPr>
        <a:xfrm>
          <a:off x="3314700"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66675</xdr:rowOff>
    </xdr:from>
    <xdr:ext cx="533400" cy="257175"/>
    <xdr:sp macro="" textlink="">
      <xdr:nvSpPr>
        <xdr:cNvPr id="85" name="テキスト ボックス 84"/>
        <xdr:cNvSpPr txBox="1"/>
      </xdr:nvSpPr>
      <xdr:spPr>
        <a:xfrm>
          <a:off x="31051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161925</xdr:rowOff>
    </xdr:from>
    <xdr:to>
      <xdr:col>4</xdr:col>
      <xdr:colOff>209550</xdr:colOff>
      <xdr:row>36</xdr:row>
      <xdr:rowOff>95250</xdr:rowOff>
    </xdr:to>
    <xdr:sp macro="" textlink="">
      <xdr:nvSpPr>
        <xdr:cNvPr id="86" name="円/楕円 85"/>
        <xdr:cNvSpPr/>
      </xdr:nvSpPr>
      <xdr:spPr>
        <a:xfrm>
          <a:off x="25146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85725</xdr:rowOff>
    </xdr:from>
    <xdr:ext cx="533400" cy="257175"/>
    <xdr:sp macro="" textlink="">
      <xdr:nvSpPr>
        <xdr:cNvPr id="87" name="テキスト ボックス 86"/>
        <xdr:cNvSpPr txBox="1"/>
      </xdr:nvSpPr>
      <xdr:spPr>
        <a:xfrm>
          <a:off x="2381250"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57150</xdr:rowOff>
    </xdr:from>
    <xdr:to>
      <xdr:col>3</xdr:col>
      <xdr:colOff>0</xdr:colOff>
      <xdr:row>36</xdr:row>
      <xdr:rowOff>161925</xdr:rowOff>
    </xdr:to>
    <xdr:sp macro="" textlink="">
      <xdr:nvSpPr>
        <xdr:cNvPr id="88" name="円/楕円 87"/>
        <xdr:cNvSpPr/>
      </xdr:nvSpPr>
      <xdr:spPr>
        <a:xfrm>
          <a:off x="1800225" y="6229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152400</xdr:rowOff>
    </xdr:from>
    <xdr:ext cx="533400" cy="257175"/>
    <xdr:sp macro="" textlink="">
      <xdr:nvSpPr>
        <xdr:cNvPr id="89" name="テキスト ボックス 88"/>
        <xdr:cNvSpPr txBox="1"/>
      </xdr:nvSpPr>
      <xdr:spPr>
        <a:xfrm>
          <a:off x="158115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9906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133350</xdr:rowOff>
    </xdr:from>
    <xdr:ext cx="533400" cy="257175"/>
    <xdr:sp macro="" textlink="">
      <xdr:nvSpPr>
        <xdr:cNvPr id="91" name="テキスト ボックス 90"/>
        <xdr:cNvSpPr txBox="1"/>
      </xdr:nvSpPr>
      <xdr:spPr>
        <a:xfrm>
          <a:off x="78105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3" name="直線コネクタ 102"/>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4" name="テキスト ボックス 103"/>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5" name="直線コネクタ 104"/>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6" name="テキスト ボックス 105"/>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7" name="直線コネクタ 106"/>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8" name="テキスト ボックス 107"/>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9" name="直線コネクタ 108"/>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10" name="テキスト ボックス 109"/>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1" name="直線コネクタ 110"/>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2" name="テキスト ボックス 111"/>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3" name="直線コネクタ 112"/>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5"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9525</xdr:rowOff>
    </xdr:from>
    <xdr:to>
      <xdr:col>6</xdr:col>
      <xdr:colOff>514350</xdr:colOff>
      <xdr:row>59</xdr:row>
      <xdr:rowOff>114300</xdr:rowOff>
    </xdr:to>
    <xdr:cxnSp macro="">
      <xdr:nvCxnSpPr>
        <xdr:cNvPr id="116" name="直線コネクタ 115"/>
        <xdr:cNvCxnSpPr/>
      </xdr:nvCxnSpPr>
      <xdr:spPr>
        <a:xfrm flipV="1">
          <a:off x="4114800" y="87534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114300</xdr:rowOff>
    </xdr:from>
    <xdr:ext cx="533400" cy="257175"/>
    <xdr:sp macro="" textlink="">
      <xdr:nvSpPr>
        <xdr:cNvPr id="117" name="物件費最小値テキスト"/>
        <xdr:cNvSpPr txBox="1"/>
      </xdr:nvSpPr>
      <xdr:spPr>
        <a:xfrm>
          <a:off x="4171950"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419100</xdr:colOff>
      <xdr:row>59</xdr:row>
      <xdr:rowOff>114300</xdr:rowOff>
    </xdr:from>
    <xdr:to>
      <xdr:col>6</xdr:col>
      <xdr:colOff>600075</xdr:colOff>
      <xdr:row>59</xdr:row>
      <xdr:rowOff>114300</xdr:rowOff>
    </xdr:to>
    <xdr:cxnSp macro="">
      <xdr:nvCxnSpPr>
        <xdr:cNvPr id="118" name="直線コネクタ 117"/>
        <xdr:cNvCxnSpPr/>
      </xdr:nvCxnSpPr>
      <xdr:spPr>
        <a:xfrm>
          <a:off x="4029075" y="10229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133350</xdr:rowOff>
    </xdr:from>
    <xdr:ext cx="600075" cy="257175"/>
    <xdr:sp macro="" textlink="">
      <xdr:nvSpPr>
        <xdr:cNvPr id="119" name="物件費最大値テキスト"/>
        <xdr:cNvSpPr txBox="1"/>
      </xdr:nvSpPr>
      <xdr:spPr>
        <a:xfrm>
          <a:off x="4171950" y="8534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419100</xdr:colOff>
      <xdr:row>51</xdr:row>
      <xdr:rowOff>9525</xdr:rowOff>
    </xdr:from>
    <xdr:to>
      <xdr:col>6</xdr:col>
      <xdr:colOff>600075</xdr:colOff>
      <xdr:row>51</xdr:row>
      <xdr:rowOff>9525</xdr:rowOff>
    </xdr:to>
    <xdr:cxnSp macro="">
      <xdr:nvCxnSpPr>
        <xdr:cNvPr id="120" name="直線コネクタ 119"/>
        <xdr:cNvCxnSpPr/>
      </xdr:nvCxnSpPr>
      <xdr:spPr>
        <a:xfrm>
          <a:off x="4029075"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95250</xdr:rowOff>
    </xdr:from>
    <xdr:to>
      <xdr:col>6</xdr:col>
      <xdr:colOff>514350</xdr:colOff>
      <xdr:row>57</xdr:row>
      <xdr:rowOff>114300</xdr:rowOff>
    </xdr:to>
    <xdr:cxnSp macro="">
      <xdr:nvCxnSpPr>
        <xdr:cNvPr id="121" name="直線コネクタ 120"/>
        <xdr:cNvCxnSpPr/>
      </xdr:nvCxnSpPr>
      <xdr:spPr>
        <a:xfrm flipV="1">
          <a:off x="3371850" y="9867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28575</xdr:rowOff>
    </xdr:from>
    <xdr:ext cx="533400" cy="257175"/>
    <xdr:sp macro="" textlink="">
      <xdr:nvSpPr>
        <xdr:cNvPr id="122" name="物件費平均値テキスト"/>
        <xdr:cNvSpPr txBox="1"/>
      </xdr:nvSpPr>
      <xdr:spPr>
        <a:xfrm>
          <a:off x="4171950"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152400</xdr:rowOff>
    </xdr:to>
    <xdr:sp macro="" textlink="">
      <xdr:nvSpPr>
        <xdr:cNvPr id="123" name="フローチャート : 判断 122"/>
        <xdr:cNvSpPr/>
      </xdr:nvSpPr>
      <xdr:spPr>
        <a:xfrm>
          <a:off x="4067175"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85725</xdr:rowOff>
    </xdr:from>
    <xdr:to>
      <xdr:col>5</xdr:col>
      <xdr:colOff>361950</xdr:colOff>
      <xdr:row>57</xdr:row>
      <xdr:rowOff>114300</xdr:rowOff>
    </xdr:to>
    <xdr:cxnSp macro="">
      <xdr:nvCxnSpPr>
        <xdr:cNvPr id="124" name="直線コネクタ 123"/>
        <xdr:cNvCxnSpPr/>
      </xdr:nvCxnSpPr>
      <xdr:spPr>
        <a:xfrm>
          <a:off x="2562225" y="98583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5" name="フローチャート : 判断 124"/>
        <xdr:cNvSpPr/>
      </xdr:nvSpPr>
      <xdr:spPr>
        <a:xfrm>
          <a:off x="3314700"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133350</xdr:rowOff>
    </xdr:from>
    <xdr:ext cx="533400" cy="257175"/>
    <xdr:sp macro="" textlink="">
      <xdr:nvSpPr>
        <xdr:cNvPr id="126" name="テキスト ボックス 125"/>
        <xdr:cNvSpPr txBox="1"/>
      </xdr:nvSpPr>
      <xdr:spPr>
        <a:xfrm>
          <a:off x="3105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85725</xdr:rowOff>
    </xdr:from>
    <xdr:to>
      <xdr:col>4</xdr:col>
      <xdr:colOff>152400</xdr:colOff>
      <xdr:row>58</xdr:row>
      <xdr:rowOff>0</xdr:rowOff>
    </xdr:to>
    <xdr:cxnSp macro="">
      <xdr:nvCxnSpPr>
        <xdr:cNvPr id="127" name="直線コネクタ 126"/>
        <xdr:cNvCxnSpPr/>
      </xdr:nvCxnSpPr>
      <xdr:spPr>
        <a:xfrm flipV="1">
          <a:off x="1809750" y="98583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133350</xdr:rowOff>
    </xdr:from>
    <xdr:to>
      <xdr:col>4</xdr:col>
      <xdr:colOff>209550</xdr:colOff>
      <xdr:row>57</xdr:row>
      <xdr:rowOff>66675</xdr:rowOff>
    </xdr:to>
    <xdr:sp macro="" textlink="">
      <xdr:nvSpPr>
        <xdr:cNvPr id="128" name="フローチャート : 判断 127"/>
        <xdr:cNvSpPr/>
      </xdr:nvSpPr>
      <xdr:spPr>
        <a:xfrm>
          <a:off x="251460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85725</xdr:rowOff>
    </xdr:from>
    <xdr:ext cx="533400" cy="257175"/>
    <xdr:sp macro="" textlink="">
      <xdr:nvSpPr>
        <xdr:cNvPr id="129" name="テキスト ボックス 128"/>
        <xdr:cNvSpPr txBox="1"/>
      </xdr:nvSpPr>
      <xdr:spPr>
        <a:xfrm>
          <a:off x="23812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0</xdr:rowOff>
    </xdr:from>
    <xdr:to>
      <xdr:col>2</xdr:col>
      <xdr:colOff>600075</xdr:colOff>
      <xdr:row>58</xdr:row>
      <xdr:rowOff>28575</xdr:rowOff>
    </xdr:to>
    <xdr:cxnSp macro="">
      <xdr:nvCxnSpPr>
        <xdr:cNvPr id="130" name="直線コネクタ 129"/>
        <xdr:cNvCxnSpPr/>
      </xdr:nvCxnSpPr>
      <xdr:spPr>
        <a:xfrm flipV="1">
          <a:off x="1047750" y="99441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133350</xdr:rowOff>
    </xdr:from>
    <xdr:to>
      <xdr:col>3</xdr:col>
      <xdr:colOff>0</xdr:colOff>
      <xdr:row>58</xdr:row>
      <xdr:rowOff>57150</xdr:rowOff>
    </xdr:to>
    <xdr:sp macro="" textlink="">
      <xdr:nvSpPr>
        <xdr:cNvPr id="131" name="フローチャート : 判断 130"/>
        <xdr:cNvSpPr/>
      </xdr:nvSpPr>
      <xdr:spPr>
        <a:xfrm>
          <a:off x="1800225" y="99060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57150</xdr:rowOff>
    </xdr:from>
    <xdr:ext cx="533400" cy="257175"/>
    <xdr:sp macro="" textlink="">
      <xdr:nvSpPr>
        <xdr:cNvPr id="132" name="テキスト ボックス 131"/>
        <xdr:cNvSpPr txBox="1"/>
      </xdr:nvSpPr>
      <xdr:spPr>
        <a:xfrm>
          <a:off x="1581150"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9525</xdr:rowOff>
    </xdr:from>
    <xdr:to>
      <xdr:col>1</xdr:col>
      <xdr:colOff>485775</xdr:colOff>
      <xdr:row>58</xdr:row>
      <xdr:rowOff>104775</xdr:rowOff>
    </xdr:to>
    <xdr:sp macro="" textlink="">
      <xdr:nvSpPr>
        <xdr:cNvPr id="133" name="フローチャート : 判断 132"/>
        <xdr:cNvSpPr/>
      </xdr:nvSpPr>
      <xdr:spPr>
        <a:xfrm>
          <a:off x="990600" y="995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95250</xdr:rowOff>
    </xdr:from>
    <xdr:ext cx="533400" cy="257175"/>
    <xdr:sp macro="" textlink="">
      <xdr:nvSpPr>
        <xdr:cNvPr id="134" name="テキスト ボックス 133"/>
        <xdr:cNvSpPr txBox="1"/>
      </xdr:nvSpPr>
      <xdr:spPr>
        <a:xfrm>
          <a:off x="78105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7" name="テキスト ボックス 136"/>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142875</xdr:rowOff>
    </xdr:to>
    <xdr:sp macro="" textlink="">
      <xdr:nvSpPr>
        <xdr:cNvPr id="140" name="円/楕円 139"/>
        <xdr:cNvSpPr/>
      </xdr:nvSpPr>
      <xdr:spPr>
        <a:xfrm>
          <a:off x="406717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66675</xdr:rowOff>
    </xdr:from>
    <xdr:ext cx="533400" cy="257175"/>
    <xdr:sp macro="" textlink="">
      <xdr:nvSpPr>
        <xdr:cNvPr id="141" name="物件費該当値テキスト"/>
        <xdr:cNvSpPr txBox="1"/>
      </xdr:nvSpPr>
      <xdr:spPr>
        <a:xfrm>
          <a:off x="41719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57</xdr:row>
      <xdr:rowOff>161925</xdr:rowOff>
    </xdr:to>
    <xdr:sp macro="" textlink="">
      <xdr:nvSpPr>
        <xdr:cNvPr id="142" name="円/楕円 141"/>
        <xdr:cNvSpPr/>
      </xdr:nvSpPr>
      <xdr:spPr>
        <a:xfrm>
          <a:off x="3314700"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152400</xdr:rowOff>
    </xdr:from>
    <xdr:ext cx="533400" cy="257175"/>
    <xdr:sp macro="" textlink="">
      <xdr:nvSpPr>
        <xdr:cNvPr id="143" name="テキスト ボックス 142"/>
        <xdr:cNvSpPr txBox="1"/>
      </xdr:nvSpPr>
      <xdr:spPr>
        <a:xfrm>
          <a:off x="310515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28575</xdr:rowOff>
    </xdr:from>
    <xdr:to>
      <xdr:col>4</xdr:col>
      <xdr:colOff>209550</xdr:colOff>
      <xdr:row>57</xdr:row>
      <xdr:rowOff>133350</xdr:rowOff>
    </xdr:to>
    <xdr:sp macro="" textlink="">
      <xdr:nvSpPr>
        <xdr:cNvPr id="144" name="円/楕円 143"/>
        <xdr:cNvSpPr/>
      </xdr:nvSpPr>
      <xdr:spPr>
        <a:xfrm>
          <a:off x="2514600"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123825</xdr:rowOff>
    </xdr:from>
    <xdr:ext cx="533400" cy="257175"/>
    <xdr:sp macro="" textlink="">
      <xdr:nvSpPr>
        <xdr:cNvPr id="145" name="テキスト ボックス 144"/>
        <xdr:cNvSpPr txBox="1"/>
      </xdr:nvSpPr>
      <xdr:spPr>
        <a:xfrm>
          <a:off x="238125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123825</xdr:rowOff>
    </xdr:from>
    <xdr:to>
      <xdr:col>3</xdr:col>
      <xdr:colOff>0</xdr:colOff>
      <xdr:row>58</xdr:row>
      <xdr:rowOff>47625</xdr:rowOff>
    </xdr:to>
    <xdr:sp macro="" textlink="">
      <xdr:nvSpPr>
        <xdr:cNvPr id="146" name="円/楕円 145"/>
        <xdr:cNvSpPr/>
      </xdr:nvSpPr>
      <xdr:spPr>
        <a:xfrm>
          <a:off x="1800225" y="98964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66675</xdr:rowOff>
    </xdr:from>
    <xdr:ext cx="533400" cy="257175"/>
    <xdr:sp macro="" textlink="">
      <xdr:nvSpPr>
        <xdr:cNvPr id="147" name="テキスト ボックス 146"/>
        <xdr:cNvSpPr txBox="1"/>
      </xdr:nvSpPr>
      <xdr:spPr>
        <a:xfrm>
          <a:off x="15811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48" name="円/楕円 147"/>
        <xdr:cNvSpPr/>
      </xdr:nvSpPr>
      <xdr:spPr>
        <a:xfrm>
          <a:off x="9906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49" name="テキスト ボックス 148"/>
        <xdr:cNvSpPr txBox="1"/>
      </xdr:nvSpPr>
      <xdr:spPr>
        <a:xfrm>
          <a:off x="7810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0" name="正方形/長方形 149"/>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3" name="正方形/長方形 152"/>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4" name="正方形/長方形 153"/>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7" name="正方形/長方形 156"/>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9" name="直線コネクタ 158"/>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600075</xdr:colOff>
      <xdr:row>78</xdr:row>
      <xdr:rowOff>142875</xdr:rowOff>
    </xdr:to>
    <xdr:cxnSp macro="">
      <xdr:nvCxnSpPr>
        <xdr:cNvPr id="160" name="直線コネクタ 159"/>
        <xdr:cNvCxnSpPr/>
      </xdr:nvCxnSpPr>
      <xdr:spPr>
        <a:xfrm>
          <a:off x="676275" y="13515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61" name="テキスト ボックス 160"/>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600075</xdr:colOff>
      <xdr:row>76</xdr:row>
      <xdr:rowOff>28575</xdr:rowOff>
    </xdr:to>
    <xdr:cxnSp macro="">
      <xdr:nvCxnSpPr>
        <xdr:cNvPr id="162" name="直線コネクタ 161"/>
        <xdr:cNvCxnSpPr/>
      </xdr:nvCxnSpPr>
      <xdr:spPr>
        <a:xfrm>
          <a:off x="676275" y="13058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3" name="テキスト ボックス 162"/>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600075</xdr:colOff>
      <xdr:row>73</xdr:row>
      <xdr:rowOff>85725</xdr:rowOff>
    </xdr:to>
    <xdr:cxnSp macro="">
      <xdr:nvCxnSpPr>
        <xdr:cNvPr id="164" name="直線コネクタ 163"/>
        <xdr:cNvCxnSpPr/>
      </xdr:nvCxnSpPr>
      <xdr:spPr>
        <a:xfrm>
          <a:off x="676275" y="12601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5" name="テキスト ボックス 164"/>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600075</xdr:colOff>
      <xdr:row>70</xdr:row>
      <xdr:rowOff>142875</xdr:rowOff>
    </xdr:to>
    <xdr:cxnSp macro="">
      <xdr:nvCxnSpPr>
        <xdr:cNvPr id="166" name="直線コネクタ 165"/>
        <xdr:cNvCxnSpPr/>
      </xdr:nvCxnSpPr>
      <xdr:spPr>
        <a:xfrm>
          <a:off x="676275" y="12144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7" name="テキスト ボックス 166"/>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19050</xdr:rowOff>
    </xdr:from>
    <xdr:to>
      <xdr:col>6</xdr:col>
      <xdr:colOff>514350</xdr:colOff>
      <xdr:row>78</xdr:row>
      <xdr:rowOff>123825</xdr:rowOff>
    </xdr:to>
    <xdr:cxnSp macro="">
      <xdr:nvCxnSpPr>
        <xdr:cNvPr id="171" name="直線コネクタ 170"/>
        <xdr:cNvCxnSpPr/>
      </xdr:nvCxnSpPr>
      <xdr:spPr>
        <a:xfrm flipV="1">
          <a:off x="4114800" y="1219200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123825</xdr:rowOff>
    </xdr:from>
    <xdr:ext cx="381000" cy="257175"/>
    <xdr:sp macro="" textlink="">
      <xdr:nvSpPr>
        <xdr:cNvPr id="172" name="維持補修費最小値テキスト"/>
        <xdr:cNvSpPr txBox="1"/>
      </xdr:nvSpPr>
      <xdr:spPr>
        <a:xfrm>
          <a:off x="4171950"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419100</xdr:colOff>
      <xdr:row>78</xdr:row>
      <xdr:rowOff>123825</xdr:rowOff>
    </xdr:from>
    <xdr:to>
      <xdr:col>6</xdr:col>
      <xdr:colOff>600075</xdr:colOff>
      <xdr:row>78</xdr:row>
      <xdr:rowOff>123825</xdr:rowOff>
    </xdr:to>
    <xdr:cxnSp macro="">
      <xdr:nvCxnSpPr>
        <xdr:cNvPr id="173" name="直線コネクタ 172"/>
        <xdr:cNvCxnSpPr/>
      </xdr:nvCxnSpPr>
      <xdr:spPr>
        <a:xfrm>
          <a:off x="4029075"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533400" cy="257175"/>
    <xdr:sp macro="" textlink="">
      <xdr:nvSpPr>
        <xdr:cNvPr id="174" name="維持補修費最大値テキスト"/>
        <xdr:cNvSpPr txBox="1"/>
      </xdr:nvSpPr>
      <xdr:spPr>
        <a:xfrm>
          <a:off x="4171950" y="1197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419100</xdr:colOff>
      <xdr:row>71</xdr:row>
      <xdr:rowOff>19050</xdr:rowOff>
    </xdr:from>
    <xdr:to>
      <xdr:col>6</xdr:col>
      <xdr:colOff>600075</xdr:colOff>
      <xdr:row>71</xdr:row>
      <xdr:rowOff>19050</xdr:rowOff>
    </xdr:to>
    <xdr:cxnSp macro="">
      <xdr:nvCxnSpPr>
        <xdr:cNvPr id="175" name="直線コネクタ 174"/>
        <xdr:cNvCxnSpPr/>
      </xdr:nvCxnSpPr>
      <xdr:spPr>
        <a:xfrm>
          <a:off x="402907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114300</xdr:rowOff>
    </xdr:from>
    <xdr:to>
      <xdr:col>6</xdr:col>
      <xdr:colOff>514350</xdr:colOff>
      <xdr:row>78</xdr:row>
      <xdr:rowOff>114300</xdr:rowOff>
    </xdr:to>
    <xdr:cxnSp macro="">
      <xdr:nvCxnSpPr>
        <xdr:cNvPr id="176" name="直線コネクタ 175"/>
        <xdr:cNvCxnSpPr/>
      </xdr:nvCxnSpPr>
      <xdr:spPr>
        <a:xfrm flipV="1">
          <a:off x="3371850" y="13487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114300</xdr:rowOff>
    </xdr:from>
    <xdr:ext cx="466725" cy="257175"/>
    <xdr:sp macro="" textlink="">
      <xdr:nvSpPr>
        <xdr:cNvPr id="177" name="維持補修費平均値テキスト"/>
        <xdr:cNvSpPr txBox="1"/>
      </xdr:nvSpPr>
      <xdr:spPr>
        <a:xfrm>
          <a:off x="417195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78" name="フローチャート : 判断 177"/>
        <xdr:cNvSpPr/>
      </xdr:nvSpPr>
      <xdr:spPr>
        <a:xfrm>
          <a:off x="406717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114300</xdr:rowOff>
    </xdr:to>
    <xdr:cxnSp macro="">
      <xdr:nvCxnSpPr>
        <xdr:cNvPr id="179" name="直線コネクタ 178"/>
        <xdr:cNvCxnSpPr/>
      </xdr:nvCxnSpPr>
      <xdr:spPr>
        <a:xfrm>
          <a:off x="2562225" y="13487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133350</xdr:rowOff>
    </xdr:from>
    <xdr:to>
      <xdr:col>5</xdr:col>
      <xdr:colOff>409575</xdr:colOff>
      <xdr:row>78</xdr:row>
      <xdr:rowOff>66675</xdr:rowOff>
    </xdr:to>
    <xdr:sp macro="" textlink="">
      <xdr:nvSpPr>
        <xdr:cNvPr id="180" name="フローチャート : 判断 179"/>
        <xdr:cNvSpPr/>
      </xdr:nvSpPr>
      <xdr:spPr>
        <a:xfrm>
          <a:off x="33147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85725</xdr:rowOff>
    </xdr:from>
    <xdr:ext cx="466725" cy="257175"/>
    <xdr:sp macro="" textlink="">
      <xdr:nvSpPr>
        <xdr:cNvPr id="181" name="テキスト ボックス 180"/>
        <xdr:cNvSpPr txBox="1"/>
      </xdr:nvSpPr>
      <xdr:spPr>
        <a:xfrm>
          <a:off x="3133725" y="1311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123825</xdr:rowOff>
    </xdr:to>
    <xdr:cxnSp macro="">
      <xdr:nvCxnSpPr>
        <xdr:cNvPr id="182" name="直線コネクタ 181"/>
        <xdr:cNvCxnSpPr/>
      </xdr:nvCxnSpPr>
      <xdr:spPr>
        <a:xfrm flipV="1">
          <a:off x="1809750" y="13487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161925</xdr:rowOff>
    </xdr:from>
    <xdr:to>
      <xdr:col>4</xdr:col>
      <xdr:colOff>209550</xdr:colOff>
      <xdr:row>78</xdr:row>
      <xdr:rowOff>95250</xdr:rowOff>
    </xdr:to>
    <xdr:sp macro="" textlink="">
      <xdr:nvSpPr>
        <xdr:cNvPr id="183" name="フローチャート : 判断 182"/>
        <xdr:cNvSpPr/>
      </xdr:nvSpPr>
      <xdr:spPr>
        <a:xfrm>
          <a:off x="25146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104775</xdr:rowOff>
    </xdr:from>
    <xdr:ext cx="457200" cy="257175"/>
    <xdr:sp macro="" textlink="">
      <xdr:nvSpPr>
        <xdr:cNvPr id="184" name="テキスト ボックス 183"/>
        <xdr:cNvSpPr txBox="1"/>
      </xdr:nvSpPr>
      <xdr:spPr>
        <a:xfrm>
          <a:off x="24098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123825</xdr:rowOff>
    </xdr:from>
    <xdr:to>
      <xdr:col>2</xdr:col>
      <xdr:colOff>600075</xdr:colOff>
      <xdr:row>78</xdr:row>
      <xdr:rowOff>123825</xdr:rowOff>
    </xdr:to>
    <xdr:cxnSp macro="">
      <xdr:nvCxnSpPr>
        <xdr:cNvPr id="185" name="直線コネクタ 184"/>
        <xdr:cNvCxnSpPr/>
      </xdr:nvCxnSpPr>
      <xdr:spPr>
        <a:xfrm>
          <a:off x="1047750" y="13496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171450</xdr:rowOff>
    </xdr:from>
    <xdr:to>
      <xdr:col>3</xdr:col>
      <xdr:colOff>0</xdr:colOff>
      <xdr:row>78</xdr:row>
      <xdr:rowOff>95250</xdr:rowOff>
    </xdr:to>
    <xdr:sp macro="" textlink="">
      <xdr:nvSpPr>
        <xdr:cNvPr id="186" name="フローチャート : 判断 185"/>
        <xdr:cNvSpPr/>
      </xdr:nvSpPr>
      <xdr:spPr>
        <a:xfrm>
          <a:off x="1800225" y="133731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114300</xdr:rowOff>
    </xdr:from>
    <xdr:ext cx="466725" cy="257175"/>
    <xdr:sp macro="" textlink="">
      <xdr:nvSpPr>
        <xdr:cNvPr id="187" name="テキスト ボックス 186"/>
        <xdr:cNvSpPr txBox="1"/>
      </xdr:nvSpPr>
      <xdr:spPr>
        <a:xfrm>
          <a:off x="1609725"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188" name="フローチャート : 判断 187"/>
        <xdr:cNvSpPr/>
      </xdr:nvSpPr>
      <xdr:spPr>
        <a:xfrm>
          <a:off x="990600"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123825</xdr:rowOff>
    </xdr:from>
    <xdr:ext cx="466725" cy="257175"/>
    <xdr:sp macro="" textlink="">
      <xdr:nvSpPr>
        <xdr:cNvPr id="189" name="テキスト ボックス 188"/>
        <xdr:cNvSpPr txBox="1"/>
      </xdr:nvSpPr>
      <xdr:spPr>
        <a:xfrm>
          <a:off x="8096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57150</xdr:rowOff>
    </xdr:from>
    <xdr:to>
      <xdr:col>6</xdr:col>
      <xdr:colOff>561975</xdr:colOff>
      <xdr:row>78</xdr:row>
      <xdr:rowOff>161925</xdr:rowOff>
    </xdr:to>
    <xdr:sp macro="" textlink="">
      <xdr:nvSpPr>
        <xdr:cNvPr id="195" name="円/楕円 194"/>
        <xdr:cNvSpPr/>
      </xdr:nvSpPr>
      <xdr:spPr>
        <a:xfrm>
          <a:off x="406717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142875</xdr:rowOff>
    </xdr:from>
    <xdr:ext cx="466725" cy="257175"/>
    <xdr:sp macro="" textlink="">
      <xdr:nvSpPr>
        <xdr:cNvPr id="196" name="維持補修費該当値テキスト"/>
        <xdr:cNvSpPr txBox="1"/>
      </xdr:nvSpPr>
      <xdr:spPr>
        <a:xfrm>
          <a:off x="41719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66675</xdr:rowOff>
    </xdr:from>
    <xdr:to>
      <xdr:col>5</xdr:col>
      <xdr:colOff>409575</xdr:colOff>
      <xdr:row>78</xdr:row>
      <xdr:rowOff>171450</xdr:rowOff>
    </xdr:to>
    <xdr:sp macro="" textlink="">
      <xdr:nvSpPr>
        <xdr:cNvPr id="197" name="円/楕円 196"/>
        <xdr:cNvSpPr/>
      </xdr:nvSpPr>
      <xdr:spPr>
        <a:xfrm>
          <a:off x="33147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161925</xdr:rowOff>
    </xdr:from>
    <xdr:ext cx="381000" cy="257175"/>
    <xdr:sp macro="" textlink="">
      <xdr:nvSpPr>
        <xdr:cNvPr id="198" name="テキスト ボックス 197"/>
        <xdr:cNvSpPr txBox="1"/>
      </xdr:nvSpPr>
      <xdr:spPr>
        <a:xfrm>
          <a:off x="318135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171450</xdr:rowOff>
    </xdr:to>
    <xdr:sp macro="" textlink="">
      <xdr:nvSpPr>
        <xdr:cNvPr id="199" name="円/楕円 198"/>
        <xdr:cNvSpPr/>
      </xdr:nvSpPr>
      <xdr:spPr>
        <a:xfrm>
          <a:off x="25146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161925</xdr:rowOff>
    </xdr:from>
    <xdr:ext cx="371475" cy="257175"/>
    <xdr:sp macro="" textlink="">
      <xdr:nvSpPr>
        <xdr:cNvPr id="200" name="テキスト ボックス 199"/>
        <xdr:cNvSpPr txBox="1"/>
      </xdr:nvSpPr>
      <xdr:spPr>
        <a:xfrm>
          <a:off x="2409825" y="135350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1" name="円/楕円 200"/>
        <xdr:cNvSpPr/>
      </xdr:nvSpPr>
      <xdr:spPr>
        <a:xfrm>
          <a:off x="1800225" y="13449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171450</xdr:rowOff>
    </xdr:from>
    <xdr:ext cx="381000" cy="257175"/>
    <xdr:sp macro="" textlink="">
      <xdr:nvSpPr>
        <xdr:cNvPr id="202" name="テキスト ボックス 201"/>
        <xdr:cNvSpPr txBox="1"/>
      </xdr:nvSpPr>
      <xdr:spPr>
        <a:xfrm>
          <a:off x="1657350" y="13544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66675</xdr:rowOff>
    </xdr:from>
    <xdr:to>
      <xdr:col>1</xdr:col>
      <xdr:colOff>485775</xdr:colOff>
      <xdr:row>79</xdr:row>
      <xdr:rowOff>0</xdr:rowOff>
    </xdr:to>
    <xdr:sp macro="" textlink="">
      <xdr:nvSpPr>
        <xdr:cNvPr id="203" name="円/楕円 202"/>
        <xdr:cNvSpPr/>
      </xdr:nvSpPr>
      <xdr:spPr>
        <a:xfrm>
          <a:off x="9906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161925</xdr:rowOff>
    </xdr:from>
    <xdr:ext cx="381000" cy="257175"/>
    <xdr:sp macro="" textlink="">
      <xdr:nvSpPr>
        <xdr:cNvPr id="204" name="テキスト ボックス 203"/>
        <xdr:cNvSpPr txBox="1"/>
      </xdr:nvSpPr>
      <xdr:spPr>
        <a:xfrm>
          <a:off x="85725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85725</xdr:rowOff>
    </xdr:from>
    <xdr:to>
      <xdr:col>6</xdr:col>
      <xdr:colOff>514350</xdr:colOff>
      <xdr:row>99</xdr:row>
      <xdr:rowOff>114300</xdr:rowOff>
    </xdr:to>
    <xdr:cxnSp macro="">
      <xdr:nvCxnSpPr>
        <xdr:cNvPr id="229" name="直線コネクタ 228"/>
        <xdr:cNvCxnSpPr/>
      </xdr:nvCxnSpPr>
      <xdr:spPr>
        <a:xfrm flipV="1">
          <a:off x="4114800" y="15516225"/>
          <a:ext cx="9525"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123825</xdr:rowOff>
    </xdr:from>
    <xdr:ext cx="533400" cy="257175"/>
    <xdr:sp macro="" textlink="">
      <xdr:nvSpPr>
        <xdr:cNvPr id="230" name="扶助費最小値テキスト"/>
        <xdr:cNvSpPr txBox="1"/>
      </xdr:nvSpPr>
      <xdr:spPr>
        <a:xfrm>
          <a:off x="4171950" y="1709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419100</xdr:colOff>
      <xdr:row>99</xdr:row>
      <xdr:rowOff>114300</xdr:rowOff>
    </xdr:from>
    <xdr:to>
      <xdr:col>6</xdr:col>
      <xdr:colOff>600075</xdr:colOff>
      <xdr:row>99</xdr:row>
      <xdr:rowOff>114300</xdr:rowOff>
    </xdr:to>
    <xdr:cxnSp macro="">
      <xdr:nvCxnSpPr>
        <xdr:cNvPr id="231" name="直線コネクタ 230"/>
        <xdr:cNvCxnSpPr/>
      </xdr:nvCxnSpPr>
      <xdr:spPr>
        <a:xfrm>
          <a:off x="4029075" y="1708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28575</xdr:rowOff>
    </xdr:from>
    <xdr:ext cx="600075" cy="257175"/>
    <xdr:sp macro="" textlink="">
      <xdr:nvSpPr>
        <xdr:cNvPr id="232" name="扶助費最大値テキスト"/>
        <xdr:cNvSpPr txBox="1"/>
      </xdr:nvSpPr>
      <xdr:spPr>
        <a:xfrm>
          <a:off x="4171950" y="15287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419100</xdr:colOff>
      <xdr:row>90</xdr:row>
      <xdr:rowOff>85725</xdr:rowOff>
    </xdr:from>
    <xdr:to>
      <xdr:col>6</xdr:col>
      <xdr:colOff>600075</xdr:colOff>
      <xdr:row>90</xdr:row>
      <xdr:rowOff>85725</xdr:rowOff>
    </xdr:to>
    <xdr:cxnSp macro="">
      <xdr:nvCxnSpPr>
        <xdr:cNvPr id="233" name="直線コネクタ 232"/>
        <xdr:cNvCxnSpPr/>
      </xdr:nvCxnSpPr>
      <xdr:spPr>
        <a:xfrm>
          <a:off x="4029075" y="15516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28575</xdr:rowOff>
    </xdr:from>
    <xdr:to>
      <xdr:col>6</xdr:col>
      <xdr:colOff>514350</xdr:colOff>
      <xdr:row>96</xdr:row>
      <xdr:rowOff>104775</xdr:rowOff>
    </xdr:to>
    <xdr:cxnSp macro="">
      <xdr:nvCxnSpPr>
        <xdr:cNvPr id="234" name="直線コネクタ 233"/>
        <xdr:cNvCxnSpPr/>
      </xdr:nvCxnSpPr>
      <xdr:spPr>
        <a:xfrm flipV="1">
          <a:off x="3371850" y="16487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104775</xdr:rowOff>
    </xdr:from>
    <xdr:ext cx="533400" cy="257175"/>
    <xdr:sp macro="" textlink="">
      <xdr:nvSpPr>
        <xdr:cNvPr id="235" name="扶助費平均値テキスト"/>
        <xdr:cNvSpPr txBox="1"/>
      </xdr:nvSpPr>
      <xdr:spPr>
        <a:xfrm>
          <a:off x="41719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123825</xdr:rowOff>
    </xdr:from>
    <xdr:to>
      <xdr:col>6</xdr:col>
      <xdr:colOff>561975</xdr:colOff>
      <xdr:row>97</xdr:row>
      <xdr:rowOff>57150</xdr:rowOff>
    </xdr:to>
    <xdr:sp macro="" textlink="">
      <xdr:nvSpPr>
        <xdr:cNvPr id="236" name="フローチャート : 判断 235"/>
        <xdr:cNvSpPr/>
      </xdr:nvSpPr>
      <xdr:spPr>
        <a:xfrm>
          <a:off x="4067175"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104775</xdr:rowOff>
    </xdr:from>
    <xdr:to>
      <xdr:col>5</xdr:col>
      <xdr:colOff>361950</xdr:colOff>
      <xdr:row>97</xdr:row>
      <xdr:rowOff>0</xdr:rowOff>
    </xdr:to>
    <xdr:cxnSp macro="">
      <xdr:nvCxnSpPr>
        <xdr:cNvPr id="237" name="直線コネクタ 236"/>
        <xdr:cNvCxnSpPr/>
      </xdr:nvCxnSpPr>
      <xdr:spPr>
        <a:xfrm flipV="1">
          <a:off x="2562225" y="1656397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38" name="フローチャート : 判断 237"/>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39" name="テキスト ボックス 238"/>
        <xdr:cNvSpPr txBox="1"/>
      </xdr:nvSpPr>
      <xdr:spPr>
        <a:xfrm>
          <a:off x="3105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0</xdr:rowOff>
    </xdr:from>
    <xdr:to>
      <xdr:col>4</xdr:col>
      <xdr:colOff>152400</xdr:colOff>
      <xdr:row>98</xdr:row>
      <xdr:rowOff>19050</xdr:rowOff>
    </xdr:to>
    <xdr:cxnSp macro="">
      <xdr:nvCxnSpPr>
        <xdr:cNvPr id="240" name="直線コネクタ 239"/>
        <xdr:cNvCxnSpPr/>
      </xdr:nvCxnSpPr>
      <xdr:spPr>
        <a:xfrm flipV="1">
          <a:off x="1809750" y="16630650"/>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1" name="フローチャート : 判断 240"/>
        <xdr:cNvSpPr/>
      </xdr:nvSpPr>
      <xdr:spPr>
        <a:xfrm>
          <a:off x="25146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2" name="テキスト ボックス 241"/>
        <xdr:cNvSpPr txBox="1"/>
      </xdr:nvSpPr>
      <xdr:spPr>
        <a:xfrm>
          <a:off x="238125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600075</xdr:colOff>
      <xdr:row>98</xdr:row>
      <xdr:rowOff>57150</xdr:rowOff>
    </xdr:to>
    <xdr:cxnSp macro="">
      <xdr:nvCxnSpPr>
        <xdr:cNvPr id="243" name="直線コネクタ 242"/>
        <xdr:cNvCxnSpPr/>
      </xdr:nvCxnSpPr>
      <xdr:spPr>
        <a:xfrm flipV="1">
          <a:off x="1047750" y="168211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133350</xdr:rowOff>
    </xdr:to>
    <xdr:sp macro="" textlink="">
      <xdr:nvSpPr>
        <xdr:cNvPr id="244" name="フローチャート : 判断 243"/>
        <xdr:cNvSpPr/>
      </xdr:nvSpPr>
      <xdr:spPr>
        <a:xfrm>
          <a:off x="1800225" y="168402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45" name="テキスト ボックス 244"/>
        <xdr:cNvSpPr txBox="1"/>
      </xdr:nvSpPr>
      <xdr:spPr>
        <a:xfrm>
          <a:off x="1581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47625</xdr:rowOff>
    </xdr:from>
    <xdr:to>
      <xdr:col>1</xdr:col>
      <xdr:colOff>485775</xdr:colOff>
      <xdr:row>98</xdr:row>
      <xdr:rowOff>142875</xdr:rowOff>
    </xdr:to>
    <xdr:sp macro="" textlink="">
      <xdr:nvSpPr>
        <xdr:cNvPr id="246" name="フローチャート : 判断 245"/>
        <xdr:cNvSpPr/>
      </xdr:nvSpPr>
      <xdr:spPr>
        <a:xfrm>
          <a:off x="990600" y="1684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133350</xdr:rowOff>
    </xdr:from>
    <xdr:ext cx="533400" cy="257175"/>
    <xdr:sp macro="" textlink="">
      <xdr:nvSpPr>
        <xdr:cNvPr id="247" name="テキスト ボックス 246"/>
        <xdr:cNvSpPr txBox="1"/>
      </xdr:nvSpPr>
      <xdr:spPr>
        <a:xfrm>
          <a:off x="7810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152400</xdr:rowOff>
    </xdr:from>
    <xdr:to>
      <xdr:col>6</xdr:col>
      <xdr:colOff>561975</xdr:colOff>
      <xdr:row>96</xdr:row>
      <xdr:rowOff>85725</xdr:rowOff>
    </xdr:to>
    <xdr:sp macro="" textlink="">
      <xdr:nvSpPr>
        <xdr:cNvPr id="253" name="円/楕円 252"/>
        <xdr:cNvSpPr/>
      </xdr:nvSpPr>
      <xdr:spPr>
        <a:xfrm>
          <a:off x="4067175"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0</xdr:rowOff>
    </xdr:from>
    <xdr:ext cx="533400" cy="257175"/>
    <xdr:sp macro="" textlink="">
      <xdr:nvSpPr>
        <xdr:cNvPr id="254" name="扶助費該当値テキスト"/>
        <xdr:cNvSpPr txBox="1"/>
      </xdr:nvSpPr>
      <xdr:spPr>
        <a:xfrm>
          <a:off x="41719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67,745</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57150</xdr:rowOff>
    </xdr:from>
    <xdr:to>
      <xdr:col>5</xdr:col>
      <xdr:colOff>409575</xdr:colOff>
      <xdr:row>96</xdr:row>
      <xdr:rowOff>161925</xdr:rowOff>
    </xdr:to>
    <xdr:sp macro="" textlink="">
      <xdr:nvSpPr>
        <xdr:cNvPr id="255" name="円/楕円 254"/>
        <xdr:cNvSpPr/>
      </xdr:nvSpPr>
      <xdr:spPr>
        <a:xfrm>
          <a:off x="3314700"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0</xdr:rowOff>
    </xdr:from>
    <xdr:ext cx="533400" cy="257175"/>
    <xdr:sp macro="" textlink="">
      <xdr:nvSpPr>
        <xdr:cNvPr id="256" name="テキスト ボックス 255"/>
        <xdr:cNvSpPr txBox="1"/>
      </xdr:nvSpPr>
      <xdr:spPr>
        <a:xfrm>
          <a:off x="31051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57150</xdr:rowOff>
    </xdr:to>
    <xdr:sp macro="" textlink="">
      <xdr:nvSpPr>
        <xdr:cNvPr id="257" name="円/楕円 256"/>
        <xdr:cNvSpPr/>
      </xdr:nvSpPr>
      <xdr:spPr>
        <a:xfrm>
          <a:off x="25146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66675</xdr:rowOff>
    </xdr:from>
    <xdr:ext cx="533400" cy="257175"/>
    <xdr:sp macro="" textlink="">
      <xdr:nvSpPr>
        <xdr:cNvPr id="258" name="テキスト ボックス 257"/>
        <xdr:cNvSpPr txBox="1"/>
      </xdr:nvSpPr>
      <xdr:spPr>
        <a:xfrm>
          <a:off x="238125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142875</xdr:rowOff>
    </xdr:from>
    <xdr:to>
      <xdr:col>3</xdr:col>
      <xdr:colOff>0</xdr:colOff>
      <xdr:row>98</xdr:row>
      <xdr:rowOff>76200</xdr:rowOff>
    </xdr:to>
    <xdr:sp macro="" textlink="">
      <xdr:nvSpPr>
        <xdr:cNvPr id="259" name="円/楕円 258"/>
        <xdr:cNvSpPr/>
      </xdr:nvSpPr>
      <xdr:spPr>
        <a:xfrm>
          <a:off x="1800225" y="167735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85725</xdr:rowOff>
    </xdr:from>
    <xdr:ext cx="533400" cy="257175"/>
    <xdr:sp macro="" textlink="">
      <xdr:nvSpPr>
        <xdr:cNvPr id="260" name="テキスト ボックス 259"/>
        <xdr:cNvSpPr txBox="1"/>
      </xdr:nvSpPr>
      <xdr:spPr>
        <a:xfrm>
          <a:off x="15811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0</xdr:rowOff>
    </xdr:from>
    <xdr:to>
      <xdr:col>1</xdr:col>
      <xdr:colOff>485775</xdr:colOff>
      <xdr:row>98</xdr:row>
      <xdr:rowOff>104775</xdr:rowOff>
    </xdr:to>
    <xdr:sp macro="" textlink="">
      <xdr:nvSpPr>
        <xdr:cNvPr id="261" name="円/楕円 260"/>
        <xdr:cNvSpPr/>
      </xdr:nvSpPr>
      <xdr:spPr>
        <a:xfrm>
          <a:off x="990600"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123825</xdr:rowOff>
    </xdr:from>
    <xdr:ext cx="533400" cy="257175"/>
    <xdr:sp macro="" textlink="">
      <xdr:nvSpPr>
        <xdr:cNvPr id="262" name="テキスト ボックス 261"/>
        <xdr:cNvSpPr txBox="1"/>
      </xdr:nvSpPr>
      <xdr:spPr>
        <a:xfrm>
          <a:off x="7810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3" name="直線コネクタ 272"/>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4" name="テキスト ボックス 273"/>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5" name="直線コネクタ 274"/>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6" name="テキスト ボックス 275"/>
        <xdr:cNvSpPr txBox="1"/>
      </xdr:nvSpPr>
      <xdr:spPr>
        <a:xfrm>
          <a:off x="53244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7" name="直線コネクタ 276"/>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8" name="テキスト ボックス 277"/>
        <xdr:cNvSpPr txBox="1"/>
      </xdr:nvSpPr>
      <xdr:spPr>
        <a:xfrm>
          <a:off x="53244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9" name="直線コネクタ 278"/>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0" name="テキスト ボックス 279"/>
        <xdr:cNvSpPr txBox="1"/>
      </xdr:nvSpPr>
      <xdr:spPr>
        <a:xfrm>
          <a:off x="53244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1" name="直線コネクタ 280"/>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2" name="テキスト ボックス 281"/>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3"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47625</xdr:rowOff>
    </xdr:from>
    <xdr:to>
      <xdr:col>15</xdr:col>
      <xdr:colOff>180975</xdr:colOff>
      <xdr:row>37</xdr:row>
      <xdr:rowOff>152400</xdr:rowOff>
    </xdr:to>
    <xdr:cxnSp macro="">
      <xdr:nvCxnSpPr>
        <xdr:cNvPr id="284" name="直線コネクタ 283"/>
        <xdr:cNvCxnSpPr/>
      </xdr:nvCxnSpPr>
      <xdr:spPr>
        <a:xfrm flipV="1">
          <a:off x="9191625" y="5534025"/>
          <a:ext cx="0" cy="962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533400" cy="257175"/>
    <xdr:sp macro="" textlink="">
      <xdr:nvSpPr>
        <xdr:cNvPr id="285" name="補助費等最小値テキスト"/>
        <xdr:cNvSpPr txBox="1"/>
      </xdr:nvSpPr>
      <xdr:spPr>
        <a:xfrm>
          <a:off x="92392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95250</xdr:colOff>
      <xdr:row>37</xdr:row>
      <xdr:rowOff>152400</xdr:rowOff>
    </xdr:from>
    <xdr:to>
      <xdr:col>15</xdr:col>
      <xdr:colOff>266700</xdr:colOff>
      <xdr:row>37</xdr:row>
      <xdr:rowOff>152400</xdr:rowOff>
    </xdr:to>
    <xdr:cxnSp macro="">
      <xdr:nvCxnSpPr>
        <xdr:cNvPr id="286" name="直線コネクタ 285"/>
        <xdr:cNvCxnSpPr/>
      </xdr:nvCxnSpPr>
      <xdr:spPr>
        <a:xfrm>
          <a:off x="9105900" y="649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171450</xdr:rowOff>
    </xdr:from>
    <xdr:ext cx="600075" cy="257175"/>
    <xdr:sp macro="" textlink="">
      <xdr:nvSpPr>
        <xdr:cNvPr id="287" name="補助費等最大値テキスト"/>
        <xdr:cNvSpPr txBox="1"/>
      </xdr:nvSpPr>
      <xdr:spPr>
        <a:xfrm>
          <a:off x="9239250" y="531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95250</xdr:colOff>
      <xdr:row>32</xdr:row>
      <xdr:rowOff>47625</xdr:rowOff>
    </xdr:from>
    <xdr:to>
      <xdr:col>15</xdr:col>
      <xdr:colOff>266700</xdr:colOff>
      <xdr:row>32</xdr:row>
      <xdr:rowOff>47625</xdr:rowOff>
    </xdr:to>
    <xdr:cxnSp macro="">
      <xdr:nvCxnSpPr>
        <xdr:cNvPr id="288" name="直線コネクタ 287"/>
        <xdr:cNvCxnSpPr/>
      </xdr:nvCxnSpPr>
      <xdr:spPr>
        <a:xfrm>
          <a:off x="9105900" y="553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104775</xdr:rowOff>
    </xdr:from>
    <xdr:to>
      <xdr:col>15</xdr:col>
      <xdr:colOff>180975</xdr:colOff>
      <xdr:row>36</xdr:row>
      <xdr:rowOff>142875</xdr:rowOff>
    </xdr:to>
    <xdr:cxnSp macro="">
      <xdr:nvCxnSpPr>
        <xdr:cNvPr id="289" name="直線コネクタ 288"/>
        <xdr:cNvCxnSpPr/>
      </xdr:nvCxnSpPr>
      <xdr:spPr>
        <a:xfrm>
          <a:off x="8439150" y="62769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85725</xdr:rowOff>
    </xdr:from>
    <xdr:ext cx="533400" cy="257175"/>
    <xdr:sp macro="" textlink="">
      <xdr:nvSpPr>
        <xdr:cNvPr id="290" name="補助費等平均値テキスト"/>
        <xdr:cNvSpPr txBox="1"/>
      </xdr:nvSpPr>
      <xdr:spPr>
        <a:xfrm>
          <a:off x="92392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66675</xdr:rowOff>
    </xdr:from>
    <xdr:to>
      <xdr:col>15</xdr:col>
      <xdr:colOff>228600</xdr:colOff>
      <xdr:row>36</xdr:row>
      <xdr:rowOff>171450</xdr:rowOff>
    </xdr:to>
    <xdr:sp macro="" textlink="">
      <xdr:nvSpPr>
        <xdr:cNvPr id="291" name="フローチャート : 判断 290"/>
        <xdr:cNvSpPr/>
      </xdr:nvSpPr>
      <xdr:spPr>
        <a:xfrm>
          <a:off x="9144000" y="6238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104775</xdr:rowOff>
    </xdr:from>
    <xdr:to>
      <xdr:col>14</xdr:col>
      <xdr:colOff>28575</xdr:colOff>
      <xdr:row>37</xdr:row>
      <xdr:rowOff>28575</xdr:rowOff>
    </xdr:to>
    <xdr:cxnSp macro="">
      <xdr:nvCxnSpPr>
        <xdr:cNvPr id="292" name="直線コネクタ 291"/>
        <xdr:cNvCxnSpPr/>
      </xdr:nvCxnSpPr>
      <xdr:spPr>
        <a:xfrm flipV="1">
          <a:off x="7724775" y="627697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76200</xdr:rowOff>
    </xdr:from>
    <xdr:to>
      <xdr:col>14</xdr:col>
      <xdr:colOff>76200</xdr:colOff>
      <xdr:row>37</xdr:row>
      <xdr:rowOff>0</xdr:rowOff>
    </xdr:to>
    <xdr:sp macro="" textlink="">
      <xdr:nvSpPr>
        <xdr:cNvPr id="293" name="フローチャート : 判断 292"/>
        <xdr:cNvSpPr/>
      </xdr:nvSpPr>
      <xdr:spPr>
        <a:xfrm>
          <a:off x="8410575" y="6248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171450</xdr:rowOff>
    </xdr:from>
    <xdr:ext cx="533400" cy="257175"/>
    <xdr:sp macro="" textlink="">
      <xdr:nvSpPr>
        <xdr:cNvPr id="294" name="テキスト ボックス 293"/>
        <xdr:cNvSpPr txBox="1"/>
      </xdr:nvSpPr>
      <xdr:spPr>
        <a:xfrm>
          <a:off x="82581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28575</xdr:rowOff>
    </xdr:from>
    <xdr:to>
      <xdr:col>12</xdr:col>
      <xdr:colOff>514350</xdr:colOff>
      <xdr:row>37</xdr:row>
      <xdr:rowOff>47625</xdr:rowOff>
    </xdr:to>
    <xdr:cxnSp macro="">
      <xdr:nvCxnSpPr>
        <xdr:cNvPr id="295" name="直線コネクタ 294"/>
        <xdr:cNvCxnSpPr/>
      </xdr:nvCxnSpPr>
      <xdr:spPr>
        <a:xfrm flipV="1">
          <a:off x="6915150" y="63722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76200</xdr:rowOff>
    </xdr:from>
    <xdr:to>
      <xdr:col>12</xdr:col>
      <xdr:colOff>561975</xdr:colOff>
      <xdr:row>37</xdr:row>
      <xdr:rowOff>0</xdr:rowOff>
    </xdr:to>
    <xdr:sp macro="" textlink="">
      <xdr:nvSpPr>
        <xdr:cNvPr id="296" name="フローチャート : 判断 295"/>
        <xdr:cNvSpPr/>
      </xdr:nvSpPr>
      <xdr:spPr>
        <a:xfrm>
          <a:off x="76676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19050</xdr:rowOff>
    </xdr:from>
    <xdr:ext cx="533400" cy="257175"/>
    <xdr:sp macro="" textlink="">
      <xdr:nvSpPr>
        <xdr:cNvPr id="297" name="テキスト ボックス 296"/>
        <xdr:cNvSpPr txBox="1"/>
      </xdr:nvSpPr>
      <xdr:spPr>
        <a:xfrm>
          <a:off x="7458075"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47625</xdr:rowOff>
    </xdr:from>
    <xdr:to>
      <xdr:col>11</xdr:col>
      <xdr:colOff>304800</xdr:colOff>
      <xdr:row>37</xdr:row>
      <xdr:rowOff>47625</xdr:rowOff>
    </xdr:to>
    <xdr:cxnSp macro="">
      <xdr:nvCxnSpPr>
        <xdr:cNvPr id="298" name="直線コネクタ 297"/>
        <xdr:cNvCxnSpPr/>
      </xdr:nvCxnSpPr>
      <xdr:spPr>
        <a:xfrm flipV="1">
          <a:off x="6115050" y="639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133350</xdr:rowOff>
    </xdr:from>
    <xdr:to>
      <xdr:col>11</xdr:col>
      <xdr:colOff>361950</xdr:colOff>
      <xdr:row>37</xdr:row>
      <xdr:rowOff>66675</xdr:rowOff>
    </xdr:to>
    <xdr:sp macro="" textlink="">
      <xdr:nvSpPr>
        <xdr:cNvPr id="299" name="フローチャート : 判断 298"/>
        <xdr:cNvSpPr/>
      </xdr:nvSpPr>
      <xdr:spPr>
        <a:xfrm>
          <a:off x="68675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85725</xdr:rowOff>
    </xdr:from>
    <xdr:ext cx="533400" cy="257175"/>
    <xdr:sp macro="" textlink="">
      <xdr:nvSpPr>
        <xdr:cNvPr id="300" name="テキスト ボックス 299"/>
        <xdr:cNvSpPr txBox="1"/>
      </xdr:nvSpPr>
      <xdr:spPr>
        <a:xfrm>
          <a:off x="66484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152400</xdr:rowOff>
    </xdr:from>
    <xdr:to>
      <xdr:col>10</xdr:col>
      <xdr:colOff>152400</xdr:colOff>
      <xdr:row>37</xdr:row>
      <xdr:rowOff>76200</xdr:rowOff>
    </xdr:to>
    <xdr:sp macro="" textlink="">
      <xdr:nvSpPr>
        <xdr:cNvPr id="301" name="フローチャート : 判断 300"/>
        <xdr:cNvSpPr/>
      </xdr:nvSpPr>
      <xdr:spPr>
        <a:xfrm>
          <a:off x="606742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95250</xdr:rowOff>
    </xdr:from>
    <xdr:ext cx="533400" cy="257175"/>
    <xdr:sp macro="" textlink="">
      <xdr:nvSpPr>
        <xdr:cNvPr id="302" name="テキスト ボックス 301"/>
        <xdr:cNvSpPr txBox="1"/>
      </xdr:nvSpPr>
      <xdr:spPr>
        <a:xfrm>
          <a:off x="59340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3" name="テキスト ボックス 302"/>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4" name="テキスト ボックス 303"/>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5" name="テキスト ボックス 304"/>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6" name="テキスト ボックス 305"/>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7" name="テキスト ボックス 306"/>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19050</xdr:rowOff>
    </xdr:to>
    <xdr:sp macro="" textlink="">
      <xdr:nvSpPr>
        <xdr:cNvPr id="308" name="円/楕円 307"/>
        <xdr:cNvSpPr/>
      </xdr:nvSpPr>
      <xdr:spPr>
        <a:xfrm>
          <a:off x="9144000" y="626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66675</xdr:rowOff>
    </xdr:from>
    <xdr:ext cx="533400" cy="257175"/>
    <xdr:sp macro="" textlink="">
      <xdr:nvSpPr>
        <xdr:cNvPr id="309" name="補助費等該当値テキスト"/>
        <xdr:cNvSpPr txBox="1"/>
      </xdr:nvSpPr>
      <xdr:spPr>
        <a:xfrm>
          <a:off x="92392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74,613</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47625</xdr:rowOff>
    </xdr:from>
    <xdr:to>
      <xdr:col>14</xdr:col>
      <xdr:colOff>76200</xdr:colOff>
      <xdr:row>36</xdr:row>
      <xdr:rowOff>152400</xdr:rowOff>
    </xdr:to>
    <xdr:sp macro="" textlink="">
      <xdr:nvSpPr>
        <xdr:cNvPr id="310" name="円/楕円 309"/>
        <xdr:cNvSpPr/>
      </xdr:nvSpPr>
      <xdr:spPr>
        <a:xfrm>
          <a:off x="8410575" y="6219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171450</xdr:rowOff>
    </xdr:from>
    <xdr:ext cx="533400" cy="257175"/>
    <xdr:sp macro="" textlink="">
      <xdr:nvSpPr>
        <xdr:cNvPr id="311" name="テキスト ボックス 310"/>
        <xdr:cNvSpPr txBox="1"/>
      </xdr:nvSpPr>
      <xdr:spPr>
        <a:xfrm>
          <a:off x="82581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152400</xdr:rowOff>
    </xdr:from>
    <xdr:to>
      <xdr:col>12</xdr:col>
      <xdr:colOff>561975</xdr:colOff>
      <xdr:row>37</xdr:row>
      <xdr:rowOff>85725</xdr:rowOff>
    </xdr:to>
    <xdr:sp macro="" textlink="">
      <xdr:nvSpPr>
        <xdr:cNvPr id="312" name="円/楕円 311"/>
        <xdr:cNvSpPr/>
      </xdr:nvSpPr>
      <xdr:spPr>
        <a:xfrm>
          <a:off x="76676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76200</xdr:rowOff>
    </xdr:from>
    <xdr:ext cx="533400" cy="257175"/>
    <xdr:sp macro="" textlink="">
      <xdr:nvSpPr>
        <xdr:cNvPr id="313" name="テキスト ボックス 312"/>
        <xdr:cNvSpPr txBox="1"/>
      </xdr:nvSpPr>
      <xdr:spPr>
        <a:xfrm>
          <a:off x="7458075"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171450</xdr:rowOff>
    </xdr:from>
    <xdr:to>
      <xdr:col>11</xdr:col>
      <xdr:colOff>361950</xdr:colOff>
      <xdr:row>37</xdr:row>
      <xdr:rowOff>104775</xdr:rowOff>
    </xdr:to>
    <xdr:sp macro="" textlink="">
      <xdr:nvSpPr>
        <xdr:cNvPr id="314" name="円/楕円 313"/>
        <xdr:cNvSpPr/>
      </xdr:nvSpPr>
      <xdr:spPr>
        <a:xfrm>
          <a:off x="68675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95250</xdr:rowOff>
    </xdr:from>
    <xdr:ext cx="533400" cy="257175"/>
    <xdr:sp macro="" textlink="">
      <xdr:nvSpPr>
        <xdr:cNvPr id="315" name="テキスト ボックス 314"/>
        <xdr:cNvSpPr txBox="1"/>
      </xdr:nvSpPr>
      <xdr:spPr>
        <a:xfrm>
          <a:off x="664845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0</xdr:rowOff>
    </xdr:from>
    <xdr:to>
      <xdr:col>10</xdr:col>
      <xdr:colOff>152400</xdr:colOff>
      <xdr:row>37</xdr:row>
      <xdr:rowOff>104775</xdr:rowOff>
    </xdr:to>
    <xdr:sp macro="" textlink="">
      <xdr:nvSpPr>
        <xdr:cNvPr id="316" name="円/楕円 315"/>
        <xdr:cNvSpPr/>
      </xdr:nvSpPr>
      <xdr:spPr>
        <a:xfrm>
          <a:off x="6067425" y="634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95250</xdr:rowOff>
    </xdr:from>
    <xdr:ext cx="533400" cy="257175"/>
    <xdr:sp macro="" textlink="">
      <xdr:nvSpPr>
        <xdr:cNvPr id="317" name="テキスト ボックス 316"/>
        <xdr:cNvSpPr txBox="1"/>
      </xdr:nvSpPr>
      <xdr:spPr>
        <a:xfrm>
          <a:off x="59340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8" name="正方形/長方形 317"/>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9" name="正方形/長方形 318"/>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0" name="正方形/長方形 319"/>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1" name="正方形/長方形 320"/>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2" name="正方形/長方形 321"/>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3" name="正方形/長方形 322"/>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4" name="正方形/長方形 323"/>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5" name="正方形/長方形 324"/>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6" name="テキスト ボックス 325"/>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7" name="直線コネクタ 326"/>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28" name="直線コネクタ 327"/>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29" name="テキスト ボックス 328"/>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0" name="直線コネクタ 329"/>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1" name="テキスト ボックス 330"/>
        <xdr:cNvSpPr txBox="1"/>
      </xdr:nvSpPr>
      <xdr:spPr>
        <a:xfrm>
          <a:off x="53244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2" name="直線コネクタ 331"/>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171450</xdr:rowOff>
    </xdr:from>
    <xdr:ext cx="685800" cy="257175"/>
    <xdr:sp macro="" textlink="">
      <xdr:nvSpPr>
        <xdr:cNvPr id="333" name="テキスト ボックス 332"/>
        <xdr:cNvSpPr txBox="1"/>
      </xdr:nvSpPr>
      <xdr:spPr>
        <a:xfrm>
          <a:off x="5229225" y="925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4" name="直線コネクタ 333"/>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133350</xdr:rowOff>
    </xdr:from>
    <xdr:ext cx="685800" cy="257175"/>
    <xdr:sp macro="" textlink="">
      <xdr:nvSpPr>
        <xdr:cNvPr id="335" name="テキスト ボックス 334"/>
        <xdr:cNvSpPr txBox="1"/>
      </xdr:nvSpPr>
      <xdr:spPr>
        <a:xfrm>
          <a:off x="5229225" y="887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6" name="直線コネクタ 335"/>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95250</xdr:rowOff>
    </xdr:from>
    <xdr:ext cx="685800" cy="257175"/>
    <xdr:sp macro="" textlink="">
      <xdr:nvSpPr>
        <xdr:cNvPr id="337" name="テキスト ボックス 336"/>
        <xdr:cNvSpPr txBox="1"/>
      </xdr:nvSpPr>
      <xdr:spPr>
        <a:xfrm>
          <a:off x="5229225"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95250</xdr:rowOff>
    </xdr:from>
    <xdr:to>
      <xdr:col>15</xdr:col>
      <xdr:colOff>180975</xdr:colOff>
      <xdr:row>59</xdr:row>
      <xdr:rowOff>28575</xdr:rowOff>
    </xdr:to>
    <xdr:cxnSp macro="">
      <xdr:nvCxnSpPr>
        <xdr:cNvPr id="341" name="直線コネクタ 340"/>
        <xdr:cNvCxnSpPr/>
      </xdr:nvCxnSpPr>
      <xdr:spPr>
        <a:xfrm flipV="1">
          <a:off x="9191625" y="86677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533400" cy="257175"/>
    <xdr:sp macro="" textlink="">
      <xdr:nvSpPr>
        <xdr:cNvPr id="342" name="普通建設事業費最小値テキスト"/>
        <xdr:cNvSpPr txBox="1"/>
      </xdr:nvSpPr>
      <xdr:spPr>
        <a:xfrm>
          <a:off x="923925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3" name="直線コネクタ 342"/>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47625</xdr:rowOff>
    </xdr:from>
    <xdr:ext cx="685800" cy="257175"/>
    <xdr:sp macro="" textlink="">
      <xdr:nvSpPr>
        <xdr:cNvPr id="344" name="普通建設事業費最大値テキスト"/>
        <xdr:cNvSpPr txBox="1"/>
      </xdr:nvSpPr>
      <xdr:spPr>
        <a:xfrm>
          <a:off x="9239250" y="84486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95250</xdr:colOff>
      <xdr:row>50</xdr:row>
      <xdr:rowOff>95250</xdr:rowOff>
    </xdr:from>
    <xdr:to>
      <xdr:col>15</xdr:col>
      <xdr:colOff>266700</xdr:colOff>
      <xdr:row>50</xdr:row>
      <xdr:rowOff>95250</xdr:rowOff>
    </xdr:to>
    <xdr:cxnSp macro="">
      <xdr:nvCxnSpPr>
        <xdr:cNvPr id="345" name="直線コネクタ 344"/>
        <xdr:cNvCxnSpPr/>
      </xdr:nvCxnSpPr>
      <xdr:spPr>
        <a:xfrm>
          <a:off x="9105900" y="8667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152400</xdr:rowOff>
    </xdr:from>
    <xdr:to>
      <xdr:col>15</xdr:col>
      <xdr:colOff>180975</xdr:colOff>
      <xdr:row>58</xdr:row>
      <xdr:rowOff>152400</xdr:rowOff>
    </xdr:to>
    <xdr:cxnSp macro="">
      <xdr:nvCxnSpPr>
        <xdr:cNvPr id="346" name="直線コネクタ 345"/>
        <xdr:cNvCxnSpPr/>
      </xdr:nvCxnSpPr>
      <xdr:spPr>
        <a:xfrm flipV="1">
          <a:off x="8439150" y="10096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85725</xdr:rowOff>
    </xdr:from>
    <xdr:ext cx="533400" cy="257175"/>
    <xdr:sp macro="" textlink="">
      <xdr:nvSpPr>
        <xdr:cNvPr id="347" name="普通建設事業費平均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104775</xdr:rowOff>
    </xdr:from>
    <xdr:to>
      <xdr:col>15</xdr:col>
      <xdr:colOff>228600</xdr:colOff>
      <xdr:row>59</xdr:row>
      <xdr:rowOff>38100</xdr:rowOff>
    </xdr:to>
    <xdr:sp macro="" textlink="">
      <xdr:nvSpPr>
        <xdr:cNvPr id="348" name="フローチャート : 判断 347"/>
        <xdr:cNvSpPr/>
      </xdr:nvSpPr>
      <xdr:spPr>
        <a:xfrm>
          <a:off x="9144000" y="10048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152400</xdr:rowOff>
    </xdr:from>
    <xdr:to>
      <xdr:col>14</xdr:col>
      <xdr:colOff>28575</xdr:colOff>
      <xdr:row>58</xdr:row>
      <xdr:rowOff>152400</xdr:rowOff>
    </xdr:to>
    <xdr:cxnSp macro="">
      <xdr:nvCxnSpPr>
        <xdr:cNvPr id="349" name="直線コネクタ 348"/>
        <xdr:cNvCxnSpPr/>
      </xdr:nvCxnSpPr>
      <xdr:spPr>
        <a:xfrm>
          <a:off x="7724775" y="100965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0" name="フローチャート : 判断 349"/>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28575</xdr:rowOff>
    </xdr:from>
    <xdr:ext cx="600075" cy="257175"/>
    <xdr:sp macro="" textlink="">
      <xdr:nvSpPr>
        <xdr:cNvPr id="351" name="テキスト ボックス 350"/>
        <xdr:cNvSpPr txBox="1"/>
      </xdr:nvSpPr>
      <xdr:spPr>
        <a:xfrm>
          <a:off x="8229600" y="980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133350</xdr:rowOff>
    </xdr:from>
    <xdr:to>
      <xdr:col>12</xdr:col>
      <xdr:colOff>514350</xdr:colOff>
      <xdr:row>58</xdr:row>
      <xdr:rowOff>152400</xdr:rowOff>
    </xdr:to>
    <xdr:cxnSp macro="">
      <xdr:nvCxnSpPr>
        <xdr:cNvPr id="352" name="直線コネクタ 351"/>
        <xdr:cNvCxnSpPr/>
      </xdr:nvCxnSpPr>
      <xdr:spPr>
        <a:xfrm>
          <a:off x="6915150" y="100774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3" name="フローチャート : 判断 352"/>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54" name="テキスト ボックス 353"/>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133350</xdr:rowOff>
    </xdr:from>
    <xdr:to>
      <xdr:col>11</xdr:col>
      <xdr:colOff>304800</xdr:colOff>
      <xdr:row>59</xdr:row>
      <xdr:rowOff>19050</xdr:rowOff>
    </xdr:to>
    <xdr:cxnSp macro="">
      <xdr:nvCxnSpPr>
        <xdr:cNvPr id="355" name="直線コネクタ 354"/>
        <xdr:cNvCxnSpPr/>
      </xdr:nvCxnSpPr>
      <xdr:spPr>
        <a:xfrm flipV="1">
          <a:off x="6115050" y="100774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85725</xdr:rowOff>
    </xdr:from>
    <xdr:to>
      <xdr:col>11</xdr:col>
      <xdr:colOff>361950</xdr:colOff>
      <xdr:row>59</xdr:row>
      <xdr:rowOff>19050</xdr:rowOff>
    </xdr:to>
    <xdr:sp macro="" textlink="">
      <xdr:nvSpPr>
        <xdr:cNvPr id="356" name="フローチャート : 判断 355"/>
        <xdr:cNvSpPr/>
      </xdr:nvSpPr>
      <xdr:spPr>
        <a:xfrm>
          <a:off x="686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59</xdr:row>
      <xdr:rowOff>9525</xdr:rowOff>
    </xdr:from>
    <xdr:ext cx="600075" cy="257175"/>
    <xdr:sp macro="" textlink="">
      <xdr:nvSpPr>
        <xdr:cNvPr id="357" name="テキスト ボックス 356"/>
        <xdr:cNvSpPr txBox="1"/>
      </xdr:nvSpPr>
      <xdr:spPr>
        <a:xfrm>
          <a:off x="6619875" y="10125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114300</xdr:rowOff>
    </xdr:from>
    <xdr:to>
      <xdr:col>10</xdr:col>
      <xdr:colOff>152400</xdr:colOff>
      <xdr:row>59</xdr:row>
      <xdr:rowOff>38100</xdr:rowOff>
    </xdr:to>
    <xdr:sp macro="" textlink="">
      <xdr:nvSpPr>
        <xdr:cNvPr id="358" name="フローチャート : 判断 357"/>
        <xdr:cNvSpPr/>
      </xdr:nvSpPr>
      <xdr:spPr>
        <a:xfrm>
          <a:off x="6067425"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57150</xdr:rowOff>
    </xdr:from>
    <xdr:ext cx="533400" cy="257175"/>
    <xdr:sp macro="" textlink="">
      <xdr:nvSpPr>
        <xdr:cNvPr id="359" name="テキスト ボックス 358"/>
        <xdr:cNvSpPr txBox="1"/>
      </xdr:nvSpPr>
      <xdr:spPr>
        <a:xfrm>
          <a:off x="59340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0" name="テキスト ボックス 359"/>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95250</xdr:rowOff>
    </xdr:from>
    <xdr:to>
      <xdr:col>15</xdr:col>
      <xdr:colOff>228600</xdr:colOff>
      <xdr:row>59</xdr:row>
      <xdr:rowOff>28575</xdr:rowOff>
    </xdr:to>
    <xdr:sp macro="" textlink="">
      <xdr:nvSpPr>
        <xdr:cNvPr id="365" name="円/楕円 364"/>
        <xdr:cNvSpPr/>
      </xdr:nvSpPr>
      <xdr:spPr>
        <a:xfrm>
          <a:off x="9144000" y="1003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57150</xdr:rowOff>
    </xdr:from>
    <xdr:ext cx="533400" cy="257175"/>
    <xdr:sp macro="" textlink="">
      <xdr:nvSpPr>
        <xdr:cNvPr id="366" name="普通建設事業費該当値テキスト"/>
        <xdr:cNvSpPr txBox="1"/>
      </xdr:nvSpPr>
      <xdr:spPr>
        <a:xfrm>
          <a:off x="9239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87,848</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104775</xdr:rowOff>
    </xdr:from>
    <xdr:to>
      <xdr:col>14</xdr:col>
      <xdr:colOff>76200</xdr:colOff>
      <xdr:row>59</xdr:row>
      <xdr:rowOff>28575</xdr:rowOff>
    </xdr:to>
    <xdr:sp macro="" textlink="">
      <xdr:nvSpPr>
        <xdr:cNvPr id="367" name="円/楕円 366"/>
        <xdr:cNvSpPr/>
      </xdr:nvSpPr>
      <xdr:spPr>
        <a:xfrm>
          <a:off x="8410575" y="100488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19050</xdr:rowOff>
    </xdr:from>
    <xdr:ext cx="533400" cy="257175"/>
    <xdr:sp macro="" textlink="">
      <xdr:nvSpPr>
        <xdr:cNvPr id="368" name="テキスト ボックス 367"/>
        <xdr:cNvSpPr txBox="1"/>
      </xdr:nvSpPr>
      <xdr:spPr>
        <a:xfrm>
          <a:off x="82581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104775</xdr:rowOff>
    </xdr:from>
    <xdr:to>
      <xdr:col>12</xdr:col>
      <xdr:colOff>561975</xdr:colOff>
      <xdr:row>59</xdr:row>
      <xdr:rowOff>28575</xdr:rowOff>
    </xdr:to>
    <xdr:sp macro="" textlink="">
      <xdr:nvSpPr>
        <xdr:cNvPr id="369" name="円/楕円 368"/>
        <xdr:cNvSpPr/>
      </xdr:nvSpPr>
      <xdr:spPr>
        <a:xfrm>
          <a:off x="76676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19050</xdr:rowOff>
    </xdr:from>
    <xdr:ext cx="533400" cy="257175"/>
    <xdr:sp macro="" textlink="">
      <xdr:nvSpPr>
        <xdr:cNvPr id="370" name="テキスト ボックス 369"/>
        <xdr:cNvSpPr txBox="1"/>
      </xdr:nvSpPr>
      <xdr:spPr>
        <a:xfrm>
          <a:off x="74580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1" name="円/楕円 370"/>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57</xdr:row>
      <xdr:rowOff>28575</xdr:rowOff>
    </xdr:from>
    <xdr:ext cx="600075" cy="257175"/>
    <xdr:sp macro="" textlink="">
      <xdr:nvSpPr>
        <xdr:cNvPr id="372" name="テキスト ボックス 371"/>
        <xdr:cNvSpPr txBox="1"/>
      </xdr:nvSpPr>
      <xdr:spPr>
        <a:xfrm>
          <a:off x="6619875" y="980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142875</xdr:rowOff>
    </xdr:from>
    <xdr:to>
      <xdr:col>10</xdr:col>
      <xdr:colOff>152400</xdr:colOff>
      <xdr:row>59</xdr:row>
      <xdr:rowOff>76200</xdr:rowOff>
    </xdr:to>
    <xdr:sp macro="" textlink="">
      <xdr:nvSpPr>
        <xdr:cNvPr id="373" name="円/楕円 372"/>
        <xdr:cNvSpPr/>
      </xdr:nvSpPr>
      <xdr:spPr>
        <a:xfrm>
          <a:off x="606742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66675</xdr:rowOff>
    </xdr:from>
    <xdr:ext cx="533400" cy="257175"/>
    <xdr:sp macro="" textlink="">
      <xdr:nvSpPr>
        <xdr:cNvPr id="374" name="テキスト ボックス 373"/>
        <xdr:cNvSpPr txBox="1"/>
      </xdr:nvSpPr>
      <xdr:spPr>
        <a:xfrm>
          <a:off x="5934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0" name="正方形/長方形 379"/>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1" name="正方形/長方形 380"/>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5" name="直線コネクタ 384"/>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6" name="テキスト ボックス 385"/>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7" name="直線コネクタ 386"/>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88" name="テキスト ボックス 387"/>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89" name="直線コネクタ 388"/>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73</xdr:row>
      <xdr:rowOff>171450</xdr:rowOff>
    </xdr:from>
    <xdr:ext cx="685800" cy="257175"/>
    <xdr:sp macro="" textlink="">
      <xdr:nvSpPr>
        <xdr:cNvPr id="390" name="テキスト ボックス 389"/>
        <xdr:cNvSpPr txBox="1"/>
      </xdr:nvSpPr>
      <xdr:spPr>
        <a:xfrm>
          <a:off x="5229225" y="1268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1" name="直線コネクタ 390"/>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133350</xdr:rowOff>
    </xdr:from>
    <xdr:ext cx="685800" cy="257175"/>
    <xdr:sp macro="" textlink="">
      <xdr:nvSpPr>
        <xdr:cNvPr id="392" name="テキスト ボックス 391"/>
        <xdr:cNvSpPr txBox="1"/>
      </xdr:nvSpPr>
      <xdr:spPr>
        <a:xfrm>
          <a:off x="5229225" y="1230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3" name="直線コネクタ 392"/>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4" name="テキスト ボックス 393"/>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6" name="テキスト ボックス 395"/>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398" name="直線コネクタ 397"/>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399"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0" name="直線コネクタ 399"/>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104775</xdr:rowOff>
    </xdr:from>
    <xdr:ext cx="685800" cy="257175"/>
    <xdr:sp macro="" textlink="">
      <xdr:nvSpPr>
        <xdr:cNvPr id="401" name="普通建設事業費 （ うち新規整備　）最大値テキスト"/>
        <xdr:cNvSpPr txBox="1"/>
      </xdr:nvSpPr>
      <xdr:spPr>
        <a:xfrm>
          <a:off x="9239250" y="119348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2" name="直線コネクタ 401"/>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171450</xdr:rowOff>
    </xdr:from>
    <xdr:to>
      <xdr:col>15</xdr:col>
      <xdr:colOff>180975</xdr:colOff>
      <xdr:row>79</xdr:row>
      <xdr:rowOff>0</xdr:rowOff>
    </xdr:to>
    <xdr:cxnSp macro="">
      <xdr:nvCxnSpPr>
        <xdr:cNvPr id="403" name="直線コネクタ 402"/>
        <xdr:cNvCxnSpPr/>
      </xdr:nvCxnSpPr>
      <xdr:spPr>
        <a:xfrm>
          <a:off x="8439150" y="13544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533400" cy="257175"/>
    <xdr:sp macro="" textlink="">
      <xdr:nvSpPr>
        <xdr:cNvPr id="404" name="普通建設事業費 （ うち新規整備　）平均値テキスト"/>
        <xdr:cNvSpPr txBox="1"/>
      </xdr:nvSpPr>
      <xdr:spPr>
        <a:xfrm>
          <a:off x="923925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76200</xdr:rowOff>
    </xdr:to>
    <xdr:sp macro="" textlink="">
      <xdr:nvSpPr>
        <xdr:cNvPr id="405" name="フローチャート : 判断 404"/>
        <xdr:cNvSpPr/>
      </xdr:nvSpPr>
      <xdr:spPr>
        <a:xfrm>
          <a:off x="9144000" y="1351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171450</xdr:rowOff>
    </xdr:from>
    <xdr:to>
      <xdr:col>14</xdr:col>
      <xdr:colOff>28575</xdr:colOff>
      <xdr:row>79</xdr:row>
      <xdr:rowOff>9525</xdr:rowOff>
    </xdr:to>
    <xdr:cxnSp macro="">
      <xdr:nvCxnSpPr>
        <xdr:cNvPr id="406" name="直線コネクタ 405"/>
        <xdr:cNvCxnSpPr/>
      </xdr:nvCxnSpPr>
      <xdr:spPr>
        <a:xfrm flipV="1">
          <a:off x="7724775" y="135445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114300</xdr:rowOff>
    </xdr:from>
    <xdr:to>
      <xdr:col>14</xdr:col>
      <xdr:colOff>76200</xdr:colOff>
      <xdr:row>79</xdr:row>
      <xdr:rowOff>47625</xdr:rowOff>
    </xdr:to>
    <xdr:sp macro="" textlink="">
      <xdr:nvSpPr>
        <xdr:cNvPr id="407" name="フローチャート : 判断 406"/>
        <xdr:cNvSpPr/>
      </xdr:nvSpPr>
      <xdr:spPr>
        <a:xfrm>
          <a:off x="8410575" y="13487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38100</xdr:rowOff>
    </xdr:from>
    <xdr:ext cx="533400" cy="257175"/>
    <xdr:sp macro="" textlink="">
      <xdr:nvSpPr>
        <xdr:cNvPr id="408" name="テキスト ボックス 407"/>
        <xdr:cNvSpPr txBox="1"/>
      </xdr:nvSpPr>
      <xdr:spPr>
        <a:xfrm>
          <a:off x="8258175" y="1358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9525</xdr:rowOff>
    </xdr:to>
    <xdr:sp macro="" textlink="">
      <xdr:nvSpPr>
        <xdr:cNvPr id="409" name="フローチャート : 判断 408"/>
        <xdr:cNvSpPr/>
      </xdr:nvSpPr>
      <xdr:spPr>
        <a:xfrm>
          <a:off x="7667625" y="1345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77</xdr:row>
      <xdr:rowOff>28575</xdr:rowOff>
    </xdr:from>
    <xdr:ext cx="600075" cy="257175"/>
    <xdr:sp macro="" textlink="">
      <xdr:nvSpPr>
        <xdr:cNvPr id="410" name="テキスト ボックス 409"/>
        <xdr:cNvSpPr txBox="1"/>
      </xdr:nvSpPr>
      <xdr:spPr>
        <a:xfrm>
          <a:off x="7419975" y="1323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1" name="テキスト ボックス 410"/>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123825</xdr:rowOff>
    </xdr:from>
    <xdr:to>
      <xdr:col>15</xdr:col>
      <xdr:colOff>228600</xdr:colOff>
      <xdr:row>79</xdr:row>
      <xdr:rowOff>47625</xdr:rowOff>
    </xdr:to>
    <xdr:sp macro="" textlink="">
      <xdr:nvSpPr>
        <xdr:cNvPr id="416" name="円/楕円 415"/>
        <xdr:cNvSpPr/>
      </xdr:nvSpPr>
      <xdr:spPr>
        <a:xfrm>
          <a:off x="9144000" y="13496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533400" cy="257175"/>
    <xdr:sp macro="" textlink="">
      <xdr:nvSpPr>
        <xdr:cNvPr id="417" name="普通建設事業費 （ うち新規整備　）該当値テキスト"/>
        <xdr:cNvSpPr txBox="1"/>
      </xdr:nvSpPr>
      <xdr:spPr>
        <a:xfrm>
          <a:off x="9239250"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57,301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114300</xdr:rowOff>
    </xdr:from>
    <xdr:to>
      <xdr:col>14</xdr:col>
      <xdr:colOff>76200</xdr:colOff>
      <xdr:row>79</xdr:row>
      <xdr:rowOff>47625</xdr:rowOff>
    </xdr:to>
    <xdr:sp macro="" textlink="">
      <xdr:nvSpPr>
        <xdr:cNvPr id="418" name="円/楕円 417"/>
        <xdr:cNvSpPr/>
      </xdr:nvSpPr>
      <xdr:spPr>
        <a:xfrm>
          <a:off x="8410575" y="134874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66675</xdr:rowOff>
    </xdr:from>
    <xdr:ext cx="533400" cy="257175"/>
    <xdr:sp macro="" textlink="">
      <xdr:nvSpPr>
        <xdr:cNvPr id="419" name="テキスト ボックス 418"/>
        <xdr:cNvSpPr txBox="1"/>
      </xdr:nvSpPr>
      <xdr:spPr>
        <a:xfrm>
          <a:off x="82581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123825</xdr:rowOff>
    </xdr:from>
    <xdr:to>
      <xdr:col>12</xdr:col>
      <xdr:colOff>561975</xdr:colOff>
      <xdr:row>79</xdr:row>
      <xdr:rowOff>57150</xdr:rowOff>
    </xdr:to>
    <xdr:sp macro="" textlink="">
      <xdr:nvSpPr>
        <xdr:cNvPr id="420" name="円/楕円 419"/>
        <xdr:cNvSpPr/>
      </xdr:nvSpPr>
      <xdr:spPr>
        <a:xfrm>
          <a:off x="76676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47625</xdr:rowOff>
    </xdr:from>
    <xdr:ext cx="533400" cy="257175"/>
    <xdr:sp macro="" textlink="">
      <xdr:nvSpPr>
        <xdr:cNvPr id="421" name="テキスト ボックス 420"/>
        <xdr:cNvSpPr txBox="1"/>
      </xdr:nvSpPr>
      <xdr:spPr>
        <a:xfrm>
          <a:off x="7458075"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7" name="正方形/長方形 42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28" name="正方形/長方形 42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35" name="テキスト ボックス 43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7" name="テキスト ボックス 43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9" name="テキスト ボックス 43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1" name="テキスト ボックス 44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95250</xdr:rowOff>
    </xdr:from>
    <xdr:to>
      <xdr:col>15</xdr:col>
      <xdr:colOff>180975</xdr:colOff>
      <xdr:row>98</xdr:row>
      <xdr:rowOff>133350</xdr:rowOff>
    </xdr:to>
    <xdr:cxnSp macro="">
      <xdr:nvCxnSpPr>
        <xdr:cNvPr id="443" name="直線コネクタ 442"/>
        <xdr:cNvCxnSpPr/>
      </xdr:nvCxnSpPr>
      <xdr:spPr>
        <a:xfrm flipV="1">
          <a:off x="9191625" y="158686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44"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45" name="直線コネクタ 444"/>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91</xdr:row>
      <xdr:rowOff>47625</xdr:rowOff>
    </xdr:from>
    <xdr:ext cx="600075" cy="257175"/>
    <xdr:sp macro="" textlink="">
      <xdr:nvSpPr>
        <xdr:cNvPr id="446" name="普通建設事業費 （ うち更新整備　）最大値テキスト"/>
        <xdr:cNvSpPr txBox="1"/>
      </xdr:nvSpPr>
      <xdr:spPr>
        <a:xfrm>
          <a:off x="9239250" y="15649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95250</xdr:colOff>
      <xdr:row>92</xdr:row>
      <xdr:rowOff>95250</xdr:rowOff>
    </xdr:from>
    <xdr:to>
      <xdr:col>15</xdr:col>
      <xdr:colOff>266700</xdr:colOff>
      <xdr:row>92</xdr:row>
      <xdr:rowOff>95250</xdr:rowOff>
    </xdr:to>
    <xdr:cxnSp macro="">
      <xdr:nvCxnSpPr>
        <xdr:cNvPr id="447" name="直線コネクタ 446"/>
        <xdr:cNvCxnSpPr/>
      </xdr:nvCxnSpPr>
      <xdr:spPr>
        <a:xfrm>
          <a:off x="9105900" y="15868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95250</xdr:rowOff>
    </xdr:to>
    <xdr:cxnSp macro="">
      <xdr:nvCxnSpPr>
        <xdr:cNvPr id="448" name="直線コネクタ 447"/>
        <xdr:cNvCxnSpPr/>
      </xdr:nvCxnSpPr>
      <xdr:spPr>
        <a:xfrm>
          <a:off x="8439150" y="16887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85725</xdr:rowOff>
    </xdr:from>
    <xdr:ext cx="533400" cy="257175"/>
    <xdr:sp macro="" textlink="">
      <xdr:nvSpPr>
        <xdr:cNvPr id="449" name="普通建設事業費 （ うち更新整備　）平均値テキスト"/>
        <xdr:cNvSpPr txBox="1"/>
      </xdr:nvSpPr>
      <xdr:spPr>
        <a:xfrm>
          <a:off x="92392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0" name="フローチャート : 判断 449"/>
        <xdr:cNvSpPr/>
      </xdr:nvSpPr>
      <xdr:spPr>
        <a:xfrm>
          <a:off x="9144000" y="16687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57150</xdr:rowOff>
    </xdr:from>
    <xdr:to>
      <xdr:col>14</xdr:col>
      <xdr:colOff>28575</xdr:colOff>
      <xdr:row>98</xdr:row>
      <xdr:rowOff>85725</xdr:rowOff>
    </xdr:to>
    <xdr:cxnSp macro="">
      <xdr:nvCxnSpPr>
        <xdr:cNvPr id="451" name="直線コネクタ 450"/>
        <xdr:cNvCxnSpPr/>
      </xdr:nvCxnSpPr>
      <xdr:spPr>
        <a:xfrm>
          <a:off x="7724775" y="168592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114300</xdr:rowOff>
    </xdr:from>
    <xdr:to>
      <xdr:col>14</xdr:col>
      <xdr:colOff>76200</xdr:colOff>
      <xdr:row>98</xdr:row>
      <xdr:rowOff>38100</xdr:rowOff>
    </xdr:to>
    <xdr:sp macro="" textlink="">
      <xdr:nvSpPr>
        <xdr:cNvPr id="452" name="フローチャート : 判断 451"/>
        <xdr:cNvSpPr/>
      </xdr:nvSpPr>
      <xdr:spPr>
        <a:xfrm>
          <a:off x="8410575" y="167449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57150</xdr:rowOff>
    </xdr:from>
    <xdr:ext cx="533400" cy="257175"/>
    <xdr:sp macro="" textlink="">
      <xdr:nvSpPr>
        <xdr:cNvPr id="453" name="テキスト ボックス 452"/>
        <xdr:cNvSpPr txBox="1"/>
      </xdr:nvSpPr>
      <xdr:spPr>
        <a:xfrm>
          <a:off x="82581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133350</xdr:rowOff>
    </xdr:from>
    <xdr:to>
      <xdr:col>12</xdr:col>
      <xdr:colOff>561975</xdr:colOff>
      <xdr:row>98</xdr:row>
      <xdr:rowOff>66675</xdr:rowOff>
    </xdr:to>
    <xdr:sp macro="" textlink="">
      <xdr:nvSpPr>
        <xdr:cNvPr id="454" name="フローチャート : 判断 453"/>
        <xdr:cNvSpPr/>
      </xdr:nvSpPr>
      <xdr:spPr>
        <a:xfrm>
          <a:off x="76676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76200</xdr:rowOff>
    </xdr:from>
    <xdr:ext cx="533400" cy="257175"/>
    <xdr:sp macro="" textlink="">
      <xdr:nvSpPr>
        <xdr:cNvPr id="455" name="テキスト ボックス 454"/>
        <xdr:cNvSpPr txBox="1"/>
      </xdr:nvSpPr>
      <xdr:spPr>
        <a:xfrm>
          <a:off x="74580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56" name="テキスト ボックス 45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7" name="テキスト ボックス 45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8" name="テキスト ボックス 45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9" name="テキスト ボックス 45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0" name="テキスト ボックス 45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61" name="円/楕円 460"/>
        <xdr:cNvSpPr/>
      </xdr:nvSpPr>
      <xdr:spPr>
        <a:xfrm>
          <a:off x="914400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466725" cy="257175"/>
    <xdr:sp macro="" textlink="">
      <xdr:nvSpPr>
        <xdr:cNvPr id="462" name="普通建設事業費 （ うち更新整備　）該当値テキスト"/>
        <xdr:cNvSpPr txBox="1"/>
      </xdr:nvSpPr>
      <xdr:spPr>
        <a:xfrm>
          <a:off x="9239250"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8,951</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38100</xdr:rowOff>
    </xdr:from>
    <xdr:to>
      <xdr:col>14</xdr:col>
      <xdr:colOff>76200</xdr:colOff>
      <xdr:row>98</xdr:row>
      <xdr:rowOff>133350</xdr:rowOff>
    </xdr:to>
    <xdr:sp macro="" textlink="">
      <xdr:nvSpPr>
        <xdr:cNvPr id="463" name="円/楕円 462"/>
        <xdr:cNvSpPr/>
      </xdr:nvSpPr>
      <xdr:spPr>
        <a:xfrm>
          <a:off x="8410575" y="16840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64" name="テキスト ボックス 463"/>
        <xdr:cNvSpPr txBox="1"/>
      </xdr:nvSpPr>
      <xdr:spPr>
        <a:xfrm>
          <a:off x="82581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9525</xdr:rowOff>
    </xdr:from>
    <xdr:to>
      <xdr:col>12</xdr:col>
      <xdr:colOff>561975</xdr:colOff>
      <xdr:row>98</xdr:row>
      <xdr:rowOff>114300</xdr:rowOff>
    </xdr:to>
    <xdr:sp macro="" textlink="">
      <xdr:nvSpPr>
        <xdr:cNvPr id="465" name="円/楕円 464"/>
        <xdr:cNvSpPr/>
      </xdr:nvSpPr>
      <xdr:spPr>
        <a:xfrm>
          <a:off x="7667625"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104775</xdr:rowOff>
    </xdr:from>
    <xdr:ext cx="533400" cy="257175"/>
    <xdr:sp macro="" textlink="">
      <xdr:nvSpPr>
        <xdr:cNvPr id="466" name="テキスト ボックス 465"/>
        <xdr:cNvSpPr txBox="1"/>
      </xdr:nvSpPr>
      <xdr:spPr>
        <a:xfrm>
          <a:off x="7458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67" name="正方形/長方形 46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0" name="正方形/長方形 46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1" name="正方形/長方形 47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4" name="正方形/長方形 47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76" name="直線コネクタ 47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600075</xdr:colOff>
      <xdr:row>38</xdr:row>
      <xdr:rowOff>142875</xdr:rowOff>
    </xdr:to>
    <xdr:cxnSp macro="">
      <xdr:nvCxnSpPr>
        <xdr:cNvPr id="477" name="直線コネクタ 476"/>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78" name="テキスト ボックス 477"/>
        <xdr:cNvSpPr txBox="1"/>
      </xdr:nvSpPr>
      <xdr:spPr>
        <a:xfrm>
          <a:off x="107442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479" name="直線コネクタ 478"/>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80" name="テキスト ボックス 479"/>
        <xdr:cNvSpPr txBox="1"/>
      </xdr:nvSpPr>
      <xdr:spPr>
        <a:xfrm>
          <a:off x="103917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481" name="直線コネクタ 480"/>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82" name="テキスト ボックス 481"/>
        <xdr:cNvSpPr txBox="1"/>
      </xdr:nvSpPr>
      <xdr:spPr>
        <a:xfrm>
          <a:off x="103917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483" name="直線コネクタ 482"/>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4" name="テキスト ボックス 483"/>
        <xdr:cNvSpPr txBox="1"/>
      </xdr:nvSpPr>
      <xdr:spPr>
        <a:xfrm>
          <a:off x="103917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85" name="直線コネクタ 484"/>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6" name="テキスト ボックス 485"/>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87"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19050</xdr:rowOff>
    </xdr:from>
    <xdr:to>
      <xdr:col>23</xdr:col>
      <xdr:colOff>514350</xdr:colOff>
      <xdr:row>38</xdr:row>
      <xdr:rowOff>142875</xdr:rowOff>
    </xdr:to>
    <xdr:cxnSp macro="">
      <xdr:nvCxnSpPr>
        <xdr:cNvPr id="488" name="直線コネクタ 487"/>
        <xdr:cNvCxnSpPr/>
      </xdr:nvCxnSpPr>
      <xdr:spPr>
        <a:xfrm flipV="1">
          <a:off x="14344650" y="55054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xdr:rowOff>
    </xdr:from>
    <xdr:ext cx="247650" cy="257175"/>
    <xdr:sp macro="" textlink="">
      <xdr:nvSpPr>
        <xdr:cNvPr id="489" name="災害復旧事業費最小値テキスト"/>
        <xdr:cNvSpPr txBox="1"/>
      </xdr:nvSpPr>
      <xdr:spPr>
        <a:xfrm>
          <a:off x="144018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600075</xdr:colOff>
      <xdr:row>38</xdr:row>
      <xdr:rowOff>142875</xdr:rowOff>
    </xdr:to>
    <xdr:cxnSp macro="">
      <xdr:nvCxnSpPr>
        <xdr:cNvPr id="490" name="直線コネクタ 489"/>
        <xdr:cNvCxnSpPr/>
      </xdr:nvCxnSpPr>
      <xdr:spPr>
        <a:xfrm>
          <a:off x="1425892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600075" cy="257175"/>
    <xdr:sp macro="" textlink="">
      <xdr:nvSpPr>
        <xdr:cNvPr id="491" name="災害復旧事業費最大値テキスト"/>
        <xdr:cNvSpPr txBox="1"/>
      </xdr:nvSpPr>
      <xdr:spPr>
        <a:xfrm>
          <a:off x="14401800" y="528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19050</xdr:rowOff>
    </xdr:from>
    <xdr:to>
      <xdr:col>23</xdr:col>
      <xdr:colOff>600075</xdr:colOff>
      <xdr:row>32</xdr:row>
      <xdr:rowOff>19050</xdr:rowOff>
    </xdr:to>
    <xdr:cxnSp macro="">
      <xdr:nvCxnSpPr>
        <xdr:cNvPr id="492" name="直線コネクタ 491"/>
        <xdr:cNvCxnSpPr/>
      </xdr:nvCxnSpPr>
      <xdr:spPr>
        <a:xfrm>
          <a:off x="14258925" y="550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142875</xdr:rowOff>
    </xdr:to>
    <xdr:cxnSp macro="">
      <xdr:nvCxnSpPr>
        <xdr:cNvPr id="493" name="直線コネクタ 492"/>
        <xdr:cNvCxnSpPr/>
      </xdr:nvCxnSpPr>
      <xdr:spPr>
        <a:xfrm>
          <a:off x="13592175" y="6638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95250</xdr:rowOff>
    </xdr:from>
    <xdr:ext cx="466725" cy="257175"/>
    <xdr:sp macro="" textlink="">
      <xdr:nvSpPr>
        <xdr:cNvPr id="494" name="災害復旧事業費平均値テキスト"/>
        <xdr:cNvSpPr txBox="1"/>
      </xdr:nvSpPr>
      <xdr:spPr>
        <a:xfrm>
          <a:off x="1440180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76200</xdr:rowOff>
    </xdr:from>
    <xdr:to>
      <xdr:col>23</xdr:col>
      <xdr:colOff>571500</xdr:colOff>
      <xdr:row>39</xdr:row>
      <xdr:rowOff>9525</xdr:rowOff>
    </xdr:to>
    <xdr:sp macro="" textlink="">
      <xdr:nvSpPr>
        <xdr:cNvPr id="495" name="フローチャート : 判断 494"/>
        <xdr:cNvSpPr/>
      </xdr:nvSpPr>
      <xdr:spPr>
        <a:xfrm>
          <a:off x="142970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123825</xdr:rowOff>
    </xdr:to>
    <xdr:cxnSp macro="">
      <xdr:nvCxnSpPr>
        <xdr:cNvPr id="496" name="直線コネクタ 495"/>
        <xdr:cNvCxnSpPr/>
      </xdr:nvCxnSpPr>
      <xdr:spPr>
        <a:xfrm flipV="1">
          <a:off x="12792075" y="6638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76200</xdr:rowOff>
    </xdr:from>
    <xdr:to>
      <xdr:col>22</xdr:col>
      <xdr:colOff>419100</xdr:colOff>
      <xdr:row>39</xdr:row>
      <xdr:rowOff>0</xdr:rowOff>
    </xdr:to>
    <xdr:sp macro="" textlink="">
      <xdr:nvSpPr>
        <xdr:cNvPr id="497" name="フローチャート : 判断 496"/>
        <xdr:cNvSpPr/>
      </xdr:nvSpPr>
      <xdr:spPr>
        <a:xfrm>
          <a:off x="13544550" y="659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19050</xdr:rowOff>
    </xdr:from>
    <xdr:ext cx="466725" cy="257175"/>
    <xdr:sp macro="" textlink="">
      <xdr:nvSpPr>
        <xdr:cNvPr id="498" name="テキスト ボックス 497"/>
        <xdr:cNvSpPr txBox="1"/>
      </xdr:nvSpPr>
      <xdr:spPr>
        <a:xfrm>
          <a:off x="13363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123825</xdr:rowOff>
    </xdr:from>
    <xdr:to>
      <xdr:col>21</xdr:col>
      <xdr:colOff>161925</xdr:colOff>
      <xdr:row>38</xdr:row>
      <xdr:rowOff>133350</xdr:rowOff>
    </xdr:to>
    <xdr:cxnSp macro="">
      <xdr:nvCxnSpPr>
        <xdr:cNvPr id="499" name="直線コネクタ 498"/>
        <xdr:cNvCxnSpPr/>
      </xdr:nvCxnSpPr>
      <xdr:spPr>
        <a:xfrm flipV="1">
          <a:off x="12030075" y="66389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57150</xdr:rowOff>
    </xdr:from>
    <xdr:to>
      <xdr:col>21</xdr:col>
      <xdr:colOff>209550</xdr:colOff>
      <xdr:row>38</xdr:row>
      <xdr:rowOff>152400</xdr:rowOff>
    </xdr:to>
    <xdr:sp macro="" textlink="">
      <xdr:nvSpPr>
        <xdr:cNvPr id="500" name="フローチャート : 判断 499"/>
        <xdr:cNvSpPr/>
      </xdr:nvSpPr>
      <xdr:spPr>
        <a:xfrm>
          <a:off x="12744450" y="657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171450</xdr:rowOff>
    </xdr:from>
    <xdr:ext cx="533400" cy="257175"/>
    <xdr:sp macro="" textlink="">
      <xdr:nvSpPr>
        <xdr:cNvPr id="501" name="テキスト ボックス 500"/>
        <xdr:cNvSpPr txBox="1"/>
      </xdr:nvSpPr>
      <xdr:spPr>
        <a:xfrm>
          <a:off x="126111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133350</xdr:rowOff>
    </xdr:from>
    <xdr:to>
      <xdr:col>19</xdr:col>
      <xdr:colOff>600075</xdr:colOff>
      <xdr:row>38</xdr:row>
      <xdr:rowOff>142875</xdr:rowOff>
    </xdr:to>
    <xdr:cxnSp macro="">
      <xdr:nvCxnSpPr>
        <xdr:cNvPr id="502" name="直線コネクタ 501"/>
        <xdr:cNvCxnSpPr/>
      </xdr:nvCxnSpPr>
      <xdr:spPr>
        <a:xfrm flipV="1">
          <a:off x="11268075" y="6648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47625</xdr:rowOff>
    </xdr:from>
    <xdr:to>
      <xdr:col>20</xdr:col>
      <xdr:colOff>9525</xdr:colOff>
      <xdr:row>38</xdr:row>
      <xdr:rowOff>152400</xdr:rowOff>
    </xdr:to>
    <xdr:sp macro="" textlink="">
      <xdr:nvSpPr>
        <xdr:cNvPr id="503" name="フローチャート : 判断 502"/>
        <xdr:cNvSpPr/>
      </xdr:nvSpPr>
      <xdr:spPr>
        <a:xfrm>
          <a:off x="12020550" y="6562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171450</xdr:rowOff>
    </xdr:from>
    <xdr:ext cx="533400" cy="257175"/>
    <xdr:sp macro="" textlink="">
      <xdr:nvSpPr>
        <xdr:cNvPr id="504" name="テキスト ボックス 503"/>
        <xdr:cNvSpPr txBox="1"/>
      </xdr:nvSpPr>
      <xdr:spPr>
        <a:xfrm>
          <a:off x="118110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57150</xdr:rowOff>
    </xdr:from>
    <xdr:to>
      <xdr:col>18</xdr:col>
      <xdr:colOff>495300</xdr:colOff>
      <xdr:row>38</xdr:row>
      <xdr:rowOff>161925</xdr:rowOff>
    </xdr:to>
    <xdr:sp macro="" textlink="">
      <xdr:nvSpPr>
        <xdr:cNvPr id="505" name="フローチャート : 判断 504"/>
        <xdr:cNvSpPr/>
      </xdr:nvSpPr>
      <xdr:spPr>
        <a:xfrm>
          <a:off x="11220450"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0</xdr:rowOff>
    </xdr:from>
    <xdr:ext cx="533400" cy="257175"/>
    <xdr:sp macro="" textlink="">
      <xdr:nvSpPr>
        <xdr:cNvPr id="506" name="テキスト ボックス 505"/>
        <xdr:cNvSpPr txBox="1"/>
      </xdr:nvSpPr>
      <xdr:spPr>
        <a:xfrm>
          <a:off x="110013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7" name="テキスト ボックス 506"/>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8" name="テキスト ボックス 507"/>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09" name="テキスト ボックス 508"/>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0" name="テキスト ボックス 509"/>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1" name="テキスト ボックス 510"/>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19050</xdr:rowOff>
    </xdr:to>
    <xdr:sp macro="" textlink="">
      <xdr:nvSpPr>
        <xdr:cNvPr id="512" name="円/楕円 511"/>
        <xdr:cNvSpPr/>
      </xdr:nvSpPr>
      <xdr:spPr>
        <a:xfrm>
          <a:off x="142970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381000" cy="257175"/>
    <xdr:sp macro="" textlink="">
      <xdr:nvSpPr>
        <xdr:cNvPr id="513" name="災害復旧事業費該当値テキスト"/>
        <xdr:cNvSpPr txBox="1"/>
      </xdr:nvSpPr>
      <xdr:spPr>
        <a:xfrm>
          <a:off x="144018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76200</xdr:rowOff>
    </xdr:from>
    <xdr:to>
      <xdr:col>22</xdr:col>
      <xdr:colOff>419100</xdr:colOff>
      <xdr:row>39</xdr:row>
      <xdr:rowOff>0</xdr:rowOff>
    </xdr:to>
    <xdr:sp macro="" textlink="">
      <xdr:nvSpPr>
        <xdr:cNvPr id="514" name="円/楕円 513"/>
        <xdr:cNvSpPr/>
      </xdr:nvSpPr>
      <xdr:spPr>
        <a:xfrm>
          <a:off x="1354455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171450</xdr:rowOff>
    </xdr:from>
    <xdr:ext cx="466725" cy="257175"/>
    <xdr:sp macro="" textlink="">
      <xdr:nvSpPr>
        <xdr:cNvPr id="515" name="テキスト ボックス 514"/>
        <xdr:cNvSpPr txBox="1"/>
      </xdr:nvSpPr>
      <xdr:spPr>
        <a:xfrm>
          <a:off x="13363575"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76200</xdr:rowOff>
    </xdr:from>
    <xdr:to>
      <xdr:col>21</xdr:col>
      <xdr:colOff>209550</xdr:colOff>
      <xdr:row>39</xdr:row>
      <xdr:rowOff>0</xdr:rowOff>
    </xdr:to>
    <xdr:sp macro="" textlink="">
      <xdr:nvSpPr>
        <xdr:cNvPr id="516" name="円/楕円 515"/>
        <xdr:cNvSpPr/>
      </xdr:nvSpPr>
      <xdr:spPr>
        <a:xfrm>
          <a:off x="12744450" y="6591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171450</xdr:rowOff>
    </xdr:from>
    <xdr:ext cx="457200" cy="257175"/>
    <xdr:sp macro="" textlink="">
      <xdr:nvSpPr>
        <xdr:cNvPr id="517" name="テキスト ボックス 516"/>
        <xdr:cNvSpPr txBox="1"/>
      </xdr:nvSpPr>
      <xdr:spPr>
        <a:xfrm>
          <a:off x="12630150" y="66865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76200</xdr:rowOff>
    </xdr:from>
    <xdr:to>
      <xdr:col>20</xdr:col>
      <xdr:colOff>9525</xdr:colOff>
      <xdr:row>39</xdr:row>
      <xdr:rowOff>9525</xdr:rowOff>
    </xdr:to>
    <xdr:sp macro="" textlink="">
      <xdr:nvSpPr>
        <xdr:cNvPr id="518" name="円/楕円 517"/>
        <xdr:cNvSpPr/>
      </xdr:nvSpPr>
      <xdr:spPr>
        <a:xfrm>
          <a:off x="12020550" y="6591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0</xdr:rowOff>
    </xdr:from>
    <xdr:ext cx="466725" cy="257175"/>
    <xdr:sp macro="" textlink="">
      <xdr:nvSpPr>
        <xdr:cNvPr id="519" name="テキスト ボックス 518"/>
        <xdr:cNvSpPr txBox="1"/>
      </xdr:nvSpPr>
      <xdr:spPr>
        <a:xfrm>
          <a:off x="11839575"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20" name="円/楕円 519"/>
        <xdr:cNvSpPr/>
      </xdr:nvSpPr>
      <xdr:spPr>
        <a:xfrm>
          <a:off x="112204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21" name="テキスト ボックス 520"/>
        <xdr:cNvSpPr txBox="1"/>
      </xdr:nvSpPr>
      <xdr:spPr>
        <a:xfrm>
          <a:off x="11144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2" name="正方形/長方形 521"/>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3" name="正方形/長方形 522"/>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4" name="正方形/長方形 523"/>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25" name="正方形/長方形 524"/>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26" name="正方形/長方形 525"/>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7" name="正方形/長方形 526"/>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8" name="正方形/長方形 527"/>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29" name="正方形/長方形 528"/>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0" name="テキスト ボックス 529"/>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1" name="直線コネクタ 530"/>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32" name="直線コネクタ 531"/>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3" name="テキスト ボックス 532"/>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34" name="直線コネクタ 533"/>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5" name="テキスト ボックス 534"/>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36"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7" name="直線コネクタ 536"/>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8"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39" name="直線コネクタ 53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0"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1" name="直線コネクタ 540"/>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2" name="直線コネクタ 541"/>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3"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4" name="フローチャート : 判断 543"/>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5" name="直線コネクタ 544"/>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6" name="フローチャート : 判断 545"/>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7" name="テキスト ボックス 546"/>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48" name="直線コネクタ 547"/>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9" name="フローチャート : 判断 548"/>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0" name="テキスト ボックス 549"/>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1" name="直線コネクタ 550"/>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2" name="フローチャート : 判断 551"/>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3" name="テキスト ボックス 552"/>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4" name="フローチャート : 判断 553"/>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5" name="テキスト ボックス 554"/>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6" name="テキスト ボックス 555"/>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7" name="テキスト ボックス 556"/>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58" name="テキスト ボックス 557"/>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9" name="テキスト ボックス 558"/>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0" name="テキスト ボックス 559"/>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1" name="円/楕円 560"/>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2"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3" name="円/楕円 562"/>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4" name="テキスト ボックス 563"/>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5" name="円/楕円 564"/>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6" name="テキスト ボックス 565"/>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7" name="円/楕円 566"/>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8" name="テキスト ボックス 567"/>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9" name="円/楕円 568"/>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0" name="テキスト ボックス 569"/>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1" name="正方形/長方形 570"/>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2" name="正方形/長方形 571"/>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3" name="正方形/長方形 572"/>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74" name="正方形/長方形 573"/>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75" name="正方形/長方形 574"/>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6" name="正方形/長方形 575"/>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7" name="正方形/長方形 576"/>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78" name="正方形/長方形 577"/>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9" name="テキスト ボックス 578"/>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0" name="直線コネクタ 579"/>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1" name="直線コネクタ 580"/>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82" name="テキスト ボックス 581"/>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83" name="直線コネクタ 582"/>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84" name="テキスト ボックス 583"/>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85" name="直線コネクタ 584"/>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86" name="テキスト ボックス 585"/>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87" name="直線コネクタ 586"/>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588" name="テキスト ボックス 587"/>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89" name="直線コネクタ 588"/>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590" name="テキスト ボックス 589"/>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1" name="直線コネクタ 590"/>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2" name="テキスト ボックス 591"/>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593"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133350</xdr:rowOff>
    </xdr:from>
    <xdr:to>
      <xdr:col>23</xdr:col>
      <xdr:colOff>514350</xdr:colOff>
      <xdr:row>78</xdr:row>
      <xdr:rowOff>76200</xdr:rowOff>
    </xdr:to>
    <xdr:cxnSp macro="">
      <xdr:nvCxnSpPr>
        <xdr:cNvPr id="594" name="直線コネクタ 593"/>
        <xdr:cNvCxnSpPr/>
      </xdr:nvCxnSpPr>
      <xdr:spPr>
        <a:xfrm flipV="1">
          <a:off x="14344650" y="119634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76200</xdr:rowOff>
    </xdr:from>
    <xdr:ext cx="533400" cy="257175"/>
    <xdr:sp macro="" textlink="">
      <xdr:nvSpPr>
        <xdr:cNvPr id="595" name="公債費最小値テキスト"/>
        <xdr:cNvSpPr txBox="1"/>
      </xdr:nvSpPr>
      <xdr:spPr>
        <a:xfrm>
          <a:off x="144018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596" name="直線コネクタ 595"/>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76200</xdr:rowOff>
    </xdr:from>
    <xdr:ext cx="600075" cy="257175"/>
    <xdr:sp macro="" textlink="">
      <xdr:nvSpPr>
        <xdr:cNvPr id="597" name="公債費最大値テキスト"/>
        <xdr:cNvSpPr txBox="1"/>
      </xdr:nvSpPr>
      <xdr:spPr>
        <a:xfrm>
          <a:off x="14401800" y="1173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133350</xdr:rowOff>
    </xdr:from>
    <xdr:to>
      <xdr:col>23</xdr:col>
      <xdr:colOff>600075</xdr:colOff>
      <xdr:row>69</xdr:row>
      <xdr:rowOff>133350</xdr:rowOff>
    </xdr:to>
    <xdr:cxnSp macro="">
      <xdr:nvCxnSpPr>
        <xdr:cNvPr id="598" name="直線コネクタ 597"/>
        <xdr:cNvCxnSpPr/>
      </xdr:nvCxnSpPr>
      <xdr:spPr>
        <a:xfrm>
          <a:off x="14258925" y="11963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85725</xdr:rowOff>
    </xdr:from>
    <xdr:to>
      <xdr:col>23</xdr:col>
      <xdr:colOff>514350</xdr:colOff>
      <xdr:row>77</xdr:row>
      <xdr:rowOff>95250</xdr:rowOff>
    </xdr:to>
    <xdr:cxnSp macro="">
      <xdr:nvCxnSpPr>
        <xdr:cNvPr id="599" name="直線コネクタ 598"/>
        <xdr:cNvCxnSpPr/>
      </xdr:nvCxnSpPr>
      <xdr:spPr>
        <a:xfrm>
          <a:off x="13592175" y="13287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66675</xdr:rowOff>
    </xdr:from>
    <xdr:ext cx="533400" cy="257175"/>
    <xdr:sp macro="" textlink="">
      <xdr:nvSpPr>
        <xdr:cNvPr id="600" name="公債費平均値テキスト"/>
        <xdr:cNvSpPr txBox="1"/>
      </xdr:nvSpPr>
      <xdr:spPr>
        <a:xfrm>
          <a:off x="144018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47625</xdr:rowOff>
    </xdr:from>
    <xdr:to>
      <xdr:col>23</xdr:col>
      <xdr:colOff>571500</xdr:colOff>
      <xdr:row>76</xdr:row>
      <xdr:rowOff>152400</xdr:rowOff>
    </xdr:to>
    <xdr:sp macro="" textlink="">
      <xdr:nvSpPr>
        <xdr:cNvPr id="601" name="フローチャート : 判断 600"/>
        <xdr:cNvSpPr/>
      </xdr:nvSpPr>
      <xdr:spPr>
        <a:xfrm>
          <a:off x="142970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76200</xdr:rowOff>
    </xdr:from>
    <xdr:to>
      <xdr:col>22</xdr:col>
      <xdr:colOff>361950</xdr:colOff>
      <xdr:row>77</xdr:row>
      <xdr:rowOff>85725</xdr:rowOff>
    </xdr:to>
    <xdr:cxnSp macro="">
      <xdr:nvCxnSpPr>
        <xdr:cNvPr id="602" name="直線コネクタ 601"/>
        <xdr:cNvCxnSpPr/>
      </xdr:nvCxnSpPr>
      <xdr:spPr>
        <a:xfrm>
          <a:off x="12792075" y="13277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76200</xdr:rowOff>
    </xdr:from>
    <xdr:to>
      <xdr:col>22</xdr:col>
      <xdr:colOff>419100</xdr:colOff>
      <xdr:row>77</xdr:row>
      <xdr:rowOff>9525</xdr:rowOff>
    </xdr:to>
    <xdr:sp macro="" textlink="">
      <xdr:nvSpPr>
        <xdr:cNvPr id="603" name="フローチャート : 判断 602"/>
        <xdr:cNvSpPr/>
      </xdr:nvSpPr>
      <xdr:spPr>
        <a:xfrm>
          <a:off x="1354455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19050</xdr:rowOff>
    </xdr:from>
    <xdr:ext cx="533400" cy="257175"/>
    <xdr:sp macro="" textlink="">
      <xdr:nvSpPr>
        <xdr:cNvPr id="604" name="テキスト ボックス 603"/>
        <xdr:cNvSpPr txBox="1"/>
      </xdr:nvSpPr>
      <xdr:spPr>
        <a:xfrm>
          <a:off x="133254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600075</xdr:colOff>
      <xdr:row>77</xdr:row>
      <xdr:rowOff>76200</xdr:rowOff>
    </xdr:from>
    <xdr:to>
      <xdr:col>21</xdr:col>
      <xdr:colOff>161925</xdr:colOff>
      <xdr:row>77</xdr:row>
      <xdr:rowOff>76200</xdr:rowOff>
    </xdr:to>
    <xdr:cxnSp macro="">
      <xdr:nvCxnSpPr>
        <xdr:cNvPr id="605" name="直線コネクタ 604"/>
        <xdr:cNvCxnSpPr/>
      </xdr:nvCxnSpPr>
      <xdr:spPr>
        <a:xfrm flipV="1">
          <a:off x="12030075" y="132778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76</xdr:row>
      <xdr:rowOff>171450</xdr:rowOff>
    </xdr:from>
    <xdr:to>
      <xdr:col>21</xdr:col>
      <xdr:colOff>209550</xdr:colOff>
      <xdr:row>77</xdr:row>
      <xdr:rowOff>104775</xdr:rowOff>
    </xdr:to>
    <xdr:sp macro="" textlink="">
      <xdr:nvSpPr>
        <xdr:cNvPr id="606" name="フローチャート : 判断 605"/>
        <xdr:cNvSpPr/>
      </xdr:nvSpPr>
      <xdr:spPr>
        <a:xfrm>
          <a:off x="1274445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114300</xdr:rowOff>
    </xdr:from>
    <xdr:ext cx="533400" cy="257175"/>
    <xdr:sp macro="" textlink="">
      <xdr:nvSpPr>
        <xdr:cNvPr id="607" name="テキスト ボックス 606"/>
        <xdr:cNvSpPr txBox="1"/>
      </xdr:nvSpPr>
      <xdr:spPr>
        <a:xfrm>
          <a:off x="126111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19050</xdr:rowOff>
    </xdr:from>
    <xdr:to>
      <xdr:col>19</xdr:col>
      <xdr:colOff>600075</xdr:colOff>
      <xdr:row>77</xdr:row>
      <xdr:rowOff>76200</xdr:rowOff>
    </xdr:to>
    <xdr:cxnSp macro="">
      <xdr:nvCxnSpPr>
        <xdr:cNvPr id="608" name="直線コネクタ 607"/>
        <xdr:cNvCxnSpPr/>
      </xdr:nvCxnSpPr>
      <xdr:spPr>
        <a:xfrm>
          <a:off x="11268075" y="130492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152400</xdr:rowOff>
    </xdr:from>
    <xdr:to>
      <xdr:col>20</xdr:col>
      <xdr:colOff>9525</xdr:colOff>
      <xdr:row>77</xdr:row>
      <xdr:rowOff>85725</xdr:rowOff>
    </xdr:to>
    <xdr:sp macro="" textlink="">
      <xdr:nvSpPr>
        <xdr:cNvPr id="609" name="フローチャート : 判断 608"/>
        <xdr:cNvSpPr/>
      </xdr:nvSpPr>
      <xdr:spPr>
        <a:xfrm>
          <a:off x="12020550" y="13182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0" name="テキスト ボックス 609"/>
        <xdr:cNvSpPr txBox="1"/>
      </xdr:nvSpPr>
      <xdr:spPr>
        <a:xfrm>
          <a:off x="118110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142875</xdr:rowOff>
    </xdr:from>
    <xdr:to>
      <xdr:col>18</xdr:col>
      <xdr:colOff>495300</xdr:colOff>
      <xdr:row>77</xdr:row>
      <xdr:rowOff>76200</xdr:rowOff>
    </xdr:to>
    <xdr:sp macro="" textlink="">
      <xdr:nvSpPr>
        <xdr:cNvPr id="611" name="フローチャート : 判断 610"/>
        <xdr:cNvSpPr/>
      </xdr:nvSpPr>
      <xdr:spPr>
        <a:xfrm>
          <a:off x="1122045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12" name="テキスト ボックス 611"/>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3" name="テキスト ボックス 612"/>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4" name="テキスト ボックス 613"/>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15" name="テキスト ボックス 614"/>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6" name="テキスト ボックス 615"/>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7" name="テキスト ボックス 616"/>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47625</xdr:rowOff>
    </xdr:from>
    <xdr:to>
      <xdr:col>23</xdr:col>
      <xdr:colOff>571500</xdr:colOff>
      <xdr:row>77</xdr:row>
      <xdr:rowOff>152400</xdr:rowOff>
    </xdr:to>
    <xdr:sp macro="" textlink="">
      <xdr:nvSpPr>
        <xdr:cNvPr id="618" name="円/楕円 617"/>
        <xdr:cNvSpPr/>
      </xdr:nvSpPr>
      <xdr:spPr>
        <a:xfrm>
          <a:off x="14297025"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28575</xdr:rowOff>
    </xdr:from>
    <xdr:ext cx="533400" cy="257175"/>
    <xdr:sp macro="" textlink="">
      <xdr:nvSpPr>
        <xdr:cNvPr id="619" name="公債費該当値テキスト"/>
        <xdr:cNvSpPr txBox="1"/>
      </xdr:nvSpPr>
      <xdr:spPr>
        <a:xfrm>
          <a:off x="1440180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38100</xdr:rowOff>
    </xdr:from>
    <xdr:to>
      <xdr:col>22</xdr:col>
      <xdr:colOff>419100</xdr:colOff>
      <xdr:row>77</xdr:row>
      <xdr:rowOff>142875</xdr:rowOff>
    </xdr:to>
    <xdr:sp macro="" textlink="">
      <xdr:nvSpPr>
        <xdr:cNvPr id="620" name="円/楕円 619"/>
        <xdr:cNvSpPr/>
      </xdr:nvSpPr>
      <xdr:spPr>
        <a:xfrm>
          <a:off x="1354455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133350</xdr:rowOff>
    </xdr:from>
    <xdr:ext cx="533400" cy="257175"/>
    <xdr:sp macro="" textlink="">
      <xdr:nvSpPr>
        <xdr:cNvPr id="621" name="テキスト ボックス 620"/>
        <xdr:cNvSpPr txBox="1"/>
      </xdr:nvSpPr>
      <xdr:spPr>
        <a:xfrm>
          <a:off x="13325475"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28575</xdr:rowOff>
    </xdr:from>
    <xdr:to>
      <xdr:col>21</xdr:col>
      <xdr:colOff>209550</xdr:colOff>
      <xdr:row>77</xdr:row>
      <xdr:rowOff>123825</xdr:rowOff>
    </xdr:to>
    <xdr:sp macro="" textlink="">
      <xdr:nvSpPr>
        <xdr:cNvPr id="622" name="円/楕円 621"/>
        <xdr:cNvSpPr/>
      </xdr:nvSpPr>
      <xdr:spPr>
        <a:xfrm>
          <a:off x="12744450" y="13230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114300</xdr:rowOff>
    </xdr:from>
    <xdr:ext cx="533400" cy="257175"/>
    <xdr:sp macro="" textlink="">
      <xdr:nvSpPr>
        <xdr:cNvPr id="623" name="テキスト ボックス 622"/>
        <xdr:cNvSpPr txBox="1"/>
      </xdr:nvSpPr>
      <xdr:spPr>
        <a:xfrm>
          <a:off x="12611100"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28575</xdr:rowOff>
    </xdr:from>
    <xdr:to>
      <xdr:col>20</xdr:col>
      <xdr:colOff>9525</xdr:colOff>
      <xdr:row>77</xdr:row>
      <xdr:rowOff>123825</xdr:rowOff>
    </xdr:to>
    <xdr:sp macro="" textlink="">
      <xdr:nvSpPr>
        <xdr:cNvPr id="624" name="円/楕円 623"/>
        <xdr:cNvSpPr/>
      </xdr:nvSpPr>
      <xdr:spPr>
        <a:xfrm>
          <a:off x="12020550" y="132302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123825</xdr:rowOff>
    </xdr:from>
    <xdr:ext cx="533400" cy="257175"/>
    <xdr:sp macro="" textlink="">
      <xdr:nvSpPr>
        <xdr:cNvPr id="625" name="テキスト ボックス 624"/>
        <xdr:cNvSpPr txBox="1"/>
      </xdr:nvSpPr>
      <xdr:spPr>
        <a:xfrm>
          <a:off x="11811000"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142875</xdr:rowOff>
    </xdr:from>
    <xdr:to>
      <xdr:col>18</xdr:col>
      <xdr:colOff>495300</xdr:colOff>
      <xdr:row>76</xdr:row>
      <xdr:rowOff>76200</xdr:rowOff>
    </xdr:to>
    <xdr:sp macro="" textlink="">
      <xdr:nvSpPr>
        <xdr:cNvPr id="626" name="円/楕円 625"/>
        <xdr:cNvSpPr/>
      </xdr:nvSpPr>
      <xdr:spPr>
        <a:xfrm>
          <a:off x="11220450"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85725</xdr:rowOff>
    </xdr:from>
    <xdr:ext cx="533400" cy="257175"/>
    <xdr:sp macro="" textlink="">
      <xdr:nvSpPr>
        <xdr:cNvPr id="627" name="テキスト ボックス 626"/>
        <xdr:cNvSpPr txBox="1"/>
      </xdr:nvSpPr>
      <xdr:spPr>
        <a:xfrm>
          <a:off x="110013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28" name="正方形/長方形 627"/>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9" name="正方形/長方形 628"/>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0" name="正方形/長方形 629"/>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1" name="正方形/長方形 630"/>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32" name="正方形/長方形 631"/>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3" name="正方形/長方形 632"/>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4" name="正方形/長方形 633"/>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35" name="正方形/長方形 634"/>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6" name="テキスト ボックス 635"/>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37" name="直線コネクタ 636"/>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38" name="直線コネクタ 637"/>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39" name="テキスト ボックス 638"/>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40" name="直線コネクタ 639"/>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142875</xdr:rowOff>
    </xdr:from>
    <xdr:ext cx="600075" cy="257175"/>
    <xdr:sp macro="" textlink="">
      <xdr:nvSpPr>
        <xdr:cNvPr id="641" name="テキスト ボックス 640"/>
        <xdr:cNvSpPr txBox="1"/>
      </xdr:nvSpPr>
      <xdr:spPr>
        <a:xfrm>
          <a:off x="103917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42" name="直線コネクタ 641"/>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94</xdr:row>
      <xdr:rowOff>161925</xdr:rowOff>
    </xdr:from>
    <xdr:ext cx="600075" cy="257175"/>
    <xdr:sp macro="" textlink="">
      <xdr:nvSpPr>
        <xdr:cNvPr id="643" name="テキスト ボックス 642"/>
        <xdr:cNvSpPr txBox="1"/>
      </xdr:nvSpPr>
      <xdr:spPr>
        <a:xfrm>
          <a:off x="103917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44" name="直線コネクタ 643"/>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9525</xdr:rowOff>
    </xdr:from>
    <xdr:ext cx="600075" cy="257175"/>
    <xdr:sp macro="" textlink="">
      <xdr:nvSpPr>
        <xdr:cNvPr id="645" name="テキスト ボックス 644"/>
        <xdr:cNvSpPr txBox="1"/>
      </xdr:nvSpPr>
      <xdr:spPr>
        <a:xfrm>
          <a:off x="103917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46" name="直線コネクタ 645"/>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47" name="テキスト ボックス 646"/>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48" name="直線コネクタ 647"/>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38100</xdr:rowOff>
    </xdr:from>
    <xdr:ext cx="685800" cy="257175"/>
    <xdr:sp macro="" textlink="">
      <xdr:nvSpPr>
        <xdr:cNvPr id="649" name="テキスト ボックス 648"/>
        <xdr:cNvSpPr txBox="1"/>
      </xdr:nvSpPr>
      <xdr:spPr>
        <a:xfrm>
          <a:off x="10306050"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0" name="直線コネクタ 64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51" name="テキスト ボックス 650"/>
        <xdr:cNvSpPr txBox="1"/>
      </xdr:nvSpPr>
      <xdr:spPr>
        <a:xfrm>
          <a:off x="1030605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2"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19050</xdr:rowOff>
    </xdr:from>
    <xdr:to>
      <xdr:col>23</xdr:col>
      <xdr:colOff>514350</xdr:colOff>
      <xdr:row>99</xdr:row>
      <xdr:rowOff>95250</xdr:rowOff>
    </xdr:to>
    <xdr:cxnSp macro="">
      <xdr:nvCxnSpPr>
        <xdr:cNvPr id="653" name="直線コネクタ 652"/>
        <xdr:cNvCxnSpPr/>
      </xdr:nvCxnSpPr>
      <xdr:spPr>
        <a:xfrm flipV="1">
          <a:off x="14344650" y="15449550"/>
          <a:ext cx="0"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114300</xdr:rowOff>
    </xdr:from>
    <xdr:ext cx="381000" cy="257175"/>
    <xdr:sp macro="" textlink="">
      <xdr:nvSpPr>
        <xdr:cNvPr id="654" name="積立金最小値テキスト"/>
        <xdr:cNvSpPr txBox="1"/>
      </xdr:nvSpPr>
      <xdr:spPr>
        <a:xfrm>
          <a:off x="14401800" y="1708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95250</xdr:rowOff>
    </xdr:from>
    <xdr:to>
      <xdr:col>23</xdr:col>
      <xdr:colOff>600075</xdr:colOff>
      <xdr:row>99</xdr:row>
      <xdr:rowOff>95250</xdr:rowOff>
    </xdr:to>
    <xdr:cxnSp macro="">
      <xdr:nvCxnSpPr>
        <xdr:cNvPr id="655" name="直線コネクタ 654"/>
        <xdr:cNvCxnSpPr/>
      </xdr:nvCxnSpPr>
      <xdr:spPr>
        <a:xfrm>
          <a:off x="1425892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133350</xdr:rowOff>
    </xdr:from>
    <xdr:ext cx="600075" cy="257175"/>
    <xdr:sp macro="" textlink="">
      <xdr:nvSpPr>
        <xdr:cNvPr id="656" name="積立金最大値テキスト"/>
        <xdr:cNvSpPr txBox="1"/>
      </xdr:nvSpPr>
      <xdr:spPr>
        <a:xfrm>
          <a:off x="1440180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19050</xdr:rowOff>
    </xdr:from>
    <xdr:to>
      <xdr:col>23</xdr:col>
      <xdr:colOff>600075</xdr:colOff>
      <xdr:row>90</xdr:row>
      <xdr:rowOff>19050</xdr:rowOff>
    </xdr:to>
    <xdr:cxnSp macro="">
      <xdr:nvCxnSpPr>
        <xdr:cNvPr id="657" name="直線コネクタ 656"/>
        <xdr:cNvCxnSpPr/>
      </xdr:nvCxnSpPr>
      <xdr:spPr>
        <a:xfrm>
          <a:off x="14258925"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99</xdr:row>
      <xdr:rowOff>76200</xdr:rowOff>
    </xdr:from>
    <xdr:to>
      <xdr:col>23</xdr:col>
      <xdr:colOff>514350</xdr:colOff>
      <xdr:row>99</xdr:row>
      <xdr:rowOff>85725</xdr:rowOff>
    </xdr:to>
    <xdr:cxnSp macro="">
      <xdr:nvCxnSpPr>
        <xdr:cNvPr id="658" name="直線コネクタ 657"/>
        <xdr:cNvCxnSpPr/>
      </xdr:nvCxnSpPr>
      <xdr:spPr>
        <a:xfrm flipV="1">
          <a:off x="13592175" y="17049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28575</xdr:rowOff>
    </xdr:from>
    <xdr:ext cx="533400" cy="257175"/>
    <xdr:sp macro="" textlink="">
      <xdr:nvSpPr>
        <xdr:cNvPr id="659" name="積立金平均値テキスト"/>
        <xdr:cNvSpPr txBox="1"/>
      </xdr:nvSpPr>
      <xdr:spPr>
        <a:xfrm>
          <a:off x="144018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9525</xdr:rowOff>
    </xdr:from>
    <xdr:to>
      <xdr:col>23</xdr:col>
      <xdr:colOff>571500</xdr:colOff>
      <xdr:row>99</xdr:row>
      <xdr:rowOff>114300</xdr:rowOff>
    </xdr:to>
    <xdr:sp macro="" textlink="">
      <xdr:nvSpPr>
        <xdr:cNvPr id="660" name="フローチャート : 判断 659"/>
        <xdr:cNvSpPr/>
      </xdr:nvSpPr>
      <xdr:spPr>
        <a:xfrm>
          <a:off x="14297025" y="1698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85725</xdr:rowOff>
    </xdr:from>
    <xdr:to>
      <xdr:col>22</xdr:col>
      <xdr:colOff>361950</xdr:colOff>
      <xdr:row>99</xdr:row>
      <xdr:rowOff>95250</xdr:rowOff>
    </xdr:to>
    <xdr:cxnSp macro="">
      <xdr:nvCxnSpPr>
        <xdr:cNvPr id="661" name="直線コネクタ 660"/>
        <xdr:cNvCxnSpPr/>
      </xdr:nvCxnSpPr>
      <xdr:spPr>
        <a:xfrm flipV="1">
          <a:off x="12792075" y="170592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133350</xdr:rowOff>
    </xdr:from>
    <xdr:to>
      <xdr:col>22</xdr:col>
      <xdr:colOff>419100</xdr:colOff>
      <xdr:row>99</xdr:row>
      <xdr:rowOff>57150</xdr:rowOff>
    </xdr:to>
    <xdr:sp macro="" textlink="">
      <xdr:nvSpPr>
        <xdr:cNvPr id="662" name="フローチャート : 判断 661"/>
        <xdr:cNvSpPr/>
      </xdr:nvSpPr>
      <xdr:spPr>
        <a:xfrm>
          <a:off x="13544550" y="16935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76200</xdr:rowOff>
    </xdr:from>
    <xdr:ext cx="533400" cy="257175"/>
    <xdr:sp macro="" textlink="">
      <xdr:nvSpPr>
        <xdr:cNvPr id="663" name="テキスト ボックス 662"/>
        <xdr:cNvSpPr txBox="1"/>
      </xdr:nvSpPr>
      <xdr:spPr>
        <a:xfrm>
          <a:off x="133254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600075</xdr:colOff>
      <xdr:row>99</xdr:row>
      <xdr:rowOff>66675</xdr:rowOff>
    </xdr:from>
    <xdr:to>
      <xdr:col>21</xdr:col>
      <xdr:colOff>161925</xdr:colOff>
      <xdr:row>99</xdr:row>
      <xdr:rowOff>95250</xdr:rowOff>
    </xdr:to>
    <xdr:cxnSp macro="">
      <xdr:nvCxnSpPr>
        <xdr:cNvPr id="664" name="直線コネクタ 663"/>
        <xdr:cNvCxnSpPr/>
      </xdr:nvCxnSpPr>
      <xdr:spPr>
        <a:xfrm>
          <a:off x="12030075" y="170402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xdr:rowOff>
    </xdr:from>
    <xdr:to>
      <xdr:col>21</xdr:col>
      <xdr:colOff>209550</xdr:colOff>
      <xdr:row>98</xdr:row>
      <xdr:rowOff>114300</xdr:rowOff>
    </xdr:to>
    <xdr:sp macro="" textlink="">
      <xdr:nvSpPr>
        <xdr:cNvPr id="665" name="フローチャート : 判断 664"/>
        <xdr:cNvSpPr/>
      </xdr:nvSpPr>
      <xdr:spPr>
        <a:xfrm>
          <a:off x="12744450" y="1681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96</xdr:row>
      <xdr:rowOff>133350</xdr:rowOff>
    </xdr:from>
    <xdr:ext cx="600075" cy="257175"/>
    <xdr:sp macro="" textlink="">
      <xdr:nvSpPr>
        <xdr:cNvPr id="666" name="テキスト ボックス 665"/>
        <xdr:cNvSpPr txBox="1"/>
      </xdr:nvSpPr>
      <xdr:spPr>
        <a:xfrm>
          <a:off x="12582525" y="1659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438150</xdr:colOff>
      <xdr:row>99</xdr:row>
      <xdr:rowOff>0</xdr:rowOff>
    </xdr:from>
    <xdr:to>
      <xdr:col>19</xdr:col>
      <xdr:colOff>600075</xdr:colOff>
      <xdr:row>99</xdr:row>
      <xdr:rowOff>66675</xdr:rowOff>
    </xdr:to>
    <xdr:cxnSp macro="">
      <xdr:nvCxnSpPr>
        <xdr:cNvPr id="667" name="直線コネクタ 666"/>
        <xdr:cNvCxnSpPr/>
      </xdr:nvCxnSpPr>
      <xdr:spPr>
        <a:xfrm>
          <a:off x="11268075" y="169735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99</xdr:row>
      <xdr:rowOff>9525</xdr:rowOff>
    </xdr:from>
    <xdr:to>
      <xdr:col>20</xdr:col>
      <xdr:colOff>9525</xdr:colOff>
      <xdr:row>99</xdr:row>
      <xdr:rowOff>114300</xdr:rowOff>
    </xdr:to>
    <xdr:sp macro="" textlink="">
      <xdr:nvSpPr>
        <xdr:cNvPr id="668" name="フローチャート : 判断 667"/>
        <xdr:cNvSpPr/>
      </xdr:nvSpPr>
      <xdr:spPr>
        <a:xfrm>
          <a:off x="12020550" y="16983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123825</xdr:rowOff>
    </xdr:from>
    <xdr:ext cx="533400" cy="257175"/>
    <xdr:sp macro="" textlink="">
      <xdr:nvSpPr>
        <xdr:cNvPr id="669" name="テキスト ボックス 668"/>
        <xdr:cNvSpPr txBox="1"/>
      </xdr:nvSpPr>
      <xdr:spPr>
        <a:xfrm>
          <a:off x="118110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171450</xdr:rowOff>
    </xdr:from>
    <xdr:to>
      <xdr:col>18</xdr:col>
      <xdr:colOff>495300</xdr:colOff>
      <xdr:row>99</xdr:row>
      <xdr:rowOff>95250</xdr:rowOff>
    </xdr:to>
    <xdr:sp macro="" textlink="">
      <xdr:nvSpPr>
        <xdr:cNvPr id="670" name="フローチャート : 判断 669"/>
        <xdr:cNvSpPr/>
      </xdr:nvSpPr>
      <xdr:spPr>
        <a:xfrm>
          <a:off x="11220450" y="1697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99</xdr:row>
      <xdr:rowOff>95250</xdr:rowOff>
    </xdr:from>
    <xdr:ext cx="533400" cy="257175"/>
    <xdr:sp macro="" textlink="">
      <xdr:nvSpPr>
        <xdr:cNvPr id="671" name="テキスト ボックス 670"/>
        <xdr:cNvSpPr txBox="1"/>
      </xdr:nvSpPr>
      <xdr:spPr>
        <a:xfrm>
          <a:off x="11001375" y="1706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2" name="テキスト ボックス 67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3" name="テキスト ボックス 67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4" name="テキスト ボックス 67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5" name="テキスト ボックス 67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6" name="テキスト ボックス 67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28575</xdr:rowOff>
    </xdr:from>
    <xdr:to>
      <xdr:col>23</xdr:col>
      <xdr:colOff>571500</xdr:colOff>
      <xdr:row>99</xdr:row>
      <xdr:rowOff>123825</xdr:rowOff>
    </xdr:to>
    <xdr:sp macro="" textlink="">
      <xdr:nvSpPr>
        <xdr:cNvPr id="677" name="円/楕円 676"/>
        <xdr:cNvSpPr/>
      </xdr:nvSpPr>
      <xdr:spPr>
        <a:xfrm>
          <a:off x="14297025" y="17002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161925</xdr:rowOff>
    </xdr:from>
    <xdr:ext cx="533400" cy="257175"/>
    <xdr:sp macro="" textlink="">
      <xdr:nvSpPr>
        <xdr:cNvPr id="678" name="積立金該当値テキスト"/>
        <xdr:cNvSpPr txBox="1"/>
      </xdr:nvSpPr>
      <xdr:spPr>
        <a:xfrm>
          <a:off x="144018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28575</xdr:rowOff>
    </xdr:from>
    <xdr:to>
      <xdr:col>22</xdr:col>
      <xdr:colOff>419100</xdr:colOff>
      <xdr:row>99</xdr:row>
      <xdr:rowOff>133350</xdr:rowOff>
    </xdr:to>
    <xdr:sp macro="" textlink="">
      <xdr:nvSpPr>
        <xdr:cNvPr id="679" name="円/楕円 678"/>
        <xdr:cNvSpPr/>
      </xdr:nvSpPr>
      <xdr:spPr>
        <a:xfrm>
          <a:off x="13544550" y="1700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123825</xdr:rowOff>
    </xdr:from>
    <xdr:ext cx="533400" cy="257175"/>
    <xdr:sp macro="" textlink="">
      <xdr:nvSpPr>
        <xdr:cNvPr id="680" name="テキスト ボックス 679"/>
        <xdr:cNvSpPr txBox="1"/>
      </xdr:nvSpPr>
      <xdr:spPr>
        <a:xfrm>
          <a:off x="13325475" y="1709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21</xdr:col>
      <xdr:colOff>114300</xdr:colOff>
      <xdr:row>99</xdr:row>
      <xdr:rowOff>38100</xdr:rowOff>
    </xdr:from>
    <xdr:to>
      <xdr:col>21</xdr:col>
      <xdr:colOff>209550</xdr:colOff>
      <xdr:row>99</xdr:row>
      <xdr:rowOff>142875</xdr:rowOff>
    </xdr:to>
    <xdr:sp macro="" textlink="">
      <xdr:nvSpPr>
        <xdr:cNvPr id="681" name="円/楕円 680"/>
        <xdr:cNvSpPr/>
      </xdr:nvSpPr>
      <xdr:spPr>
        <a:xfrm>
          <a:off x="12744450" y="17011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133350</xdr:rowOff>
    </xdr:from>
    <xdr:ext cx="457200" cy="257175"/>
    <xdr:sp macro="" textlink="">
      <xdr:nvSpPr>
        <xdr:cNvPr id="682" name="テキスト ボックス 681"/>
        <xdr:cNvSpPr txBox="1"/>
      </xdr:nvSpPr>
      <xdr:spPr>
        <a:xfrm>
          <a:off x="12630150" y="17106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19</xdr:col>
      <xdr:colOff>590550</xdr:colOff>
      <xdr:row>99</xdr:row>
      <xdr:rowOff>19050</xdr:rowOff>
    </xdr:from>
    <xdr:to>
      <xdr:col>20</xdr:col>
      <xdr:colOff>9525</xdr:colOff>
      <xdr:row>99</xdr:row>
      <xdr:rowOff>123825</xdr:rowOff>
    </xdr:to>
    <xdr:sp macro="" textlink="">
      <xdr:nvSpPr>
        <xdr:cNvPr id="683" name="円/楕円 682"/>
        <xdr:cNvSpPr/>
      </xdr:nvSpPr>
      <xdr:spPr>
        <a:xfrm>
          <a:off x="12020550" y="169926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114300</xdr:rowOff>
    </xdr:from>
    <xdr:ext cx="533400" cy="257175"/>
    <xdr:sp macro="" textlink="">
      <xdr:nvSpPr>
        <xdr:cNvPr id="684" name="テキスト ボックス 683"/>
        <xdr:cNvSpPr txBox="1"/>
      </xdr:nvSpPr>
      <xdr:spPr>
        <a:xfrm>
          <a:off x="118110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123825</xdr:rowOff>
    </xdr:from>
    <xdr:to>
      <xdr:col>18</xdr:col>
      <xdr:colOff>495300</xdr:colOff>
      <xdr:row>99</xdr:row>
      <xdr:rowOff>57150</xdr:rowOff>
    </xdr:to>
    <xdr:sp macro="" textlink="">
      <xdr:nvSpPr>
        <xdr:cNvPr id="685" name="円/楕円 684"/>
        <xdr:cNvSpPr/>
      </xdr:nvSpPr>
      <xdr:spPr>
        <a:xfrm>
          <a:off x="11220450"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66675</xdr:rowOff>
    </xdr:from>
    <xdr:ext cx="533400" cy="257175"/>
    <xdr:sp macro="" textlink="">
      <xdr:nvSpPr>
        <xdr:cNvPr id="686" name="テキスト ボックス 685"/>
        <xdr:cNvSpPr txBox="1"/>
      </xdr:nvSpPr>
      <xdr:spPr>
        <a:xfrm>
          <a:off x="110013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7" name="正方形/長方形 68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8" name="正方形/長方形 68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9" name="正方形/長方形 68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0" name="正方形/長方形 68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1" name="正方形/長方形 69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2" name="正方形/長方形 69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3" name="正方形/長方形 69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4" name="正方形/長方形 69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5" name="テキスト ボックス 69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6" name="直線コネクタ 69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7" name="直線コネクタ 696"/>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698" name="テキスト ボックス 697"/>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699" name="直線コネクタ 698"/>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0" name="テキスト ボックス 699"/>
        <xdr:cNvSpPr txBox="1"/>
      </xdr:nvSpPr>
      <xdr:spPr>
        <a:xfrm>
          <a:off x="156114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1" name="直線コネクタ 700"/>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2" name="テキスト ボックス 701"/>
        <xdr:cNvSpPr txBox="1"/>
      </xdr:nvSpPr>
      <xdr:spPr>
        <a:xfrm>
          <a:off x="156114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3" name="直線コネクタ 702"/>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4" name="テキスト ボックス 703"/>
        <xdr:cNvSpPr txBox="1"/>
      </xdr:nvSpPr>
      <xdr:spPr>
        <a:xfrm>
          <a:off x="156114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5" name="直線コネクタ 704"/>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6" name="テキスト ボックス 705"/>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7" name="直線コネクタ 706"/>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8" name="テキスト ボックス 707"/>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9"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0" name="直線コネクタ 709"/>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1"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2" name="直線コネクタ 711"/>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3"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4" name="直線コネクタ 713"/>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5" name="直線コネクタ 714"/>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466725" cy="257175"/>
    <xdr:sp macro="" textlink="">
      <xdr:nvSpPr>
        <xdr:cNvPr id="716" name="投資及び出資金平均値テキスト"/>
        <xdr:cNvSpPr txBox="1"/>
      </xdr:nvSpPr>
      <xdr:spPr>
        <a:xfrm>
          <a:off x="194691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17" name="フローチャート : 判断 716"/>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18" name="直線コネクタ 717"/>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85725</xdr:rowOff>
    </xdr:from>
    <xdr:to>
      <xdr:col>31</xdr:col>
      <xdr:colOff>85725</xdr:colOff>
      <xdr:row>39</xdr:row>
      <xdr:rowOff>19050</xdr:rowOff>
    </xdr:to>
    <xdr:sp macro="" textlink="">
      <xdr:nvSpPr>
        <xdr:cNvPr id="719" name="フローチャート : 判断 718"/>
        <xdr:cNvSpPr/>
      </xdr:nvSpPr>
      <xdr:spPr>
        <a:xfrm>
          <a:off x="18630900" y="6600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28575</xdr:rowOff>
    </xdr:from>
    <xdr:ext cx="466725" cy="257175"/>
    <xdr:sp macro="" textlink="">
      <xdr:nvSpPr>
        <xdr:cNvPr id="720" name="テキスト ボックス 719"/>
        <xdr:cNvSpPr txBox="1"/>
      </xdr:nvSpPr>
      <xdr:spPr>
        <a:xfrm>
          <a:off x="1851660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1" name="直線コネクタ 720"/>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47625</xdr:rowOff>
    </xdr:from>
    <xdr:to>
      <xdr:col>29</xdr:col>
      <xdr:colOff>571500</xdr:colOff>
      <xdr:row>38</xdr:row>
      <xdr:rowOff>142875</xdr:rowOff>
    </xdr:to>
    <xdr:sp macro="" textlink="">
      <xdr:nvSpPr>
        <xdr:cNvPr id="722" name="フローチャート : 判断 721"/>
        <xdr:cNvSpPr/>
      </xdr:nvSpPr>
      <xdr:spPr>
        <a:xfrm>
          <a:off x="17897475"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161925</xdr:rowOff>
    </xdr:from>
    <xdr:ext cx="466725" cy="257175"/>
    <xdr:sp macro="" textlink="">
      <xdr:nvSpPr>
        <xdr:cNvPr id="723" name="テキスト ボックス 722"/>
        <xdr:cNvSpPr txBox="1"/>
      </xdr:nvSpPr>
      <xdr:spPr>
        <a:xfrm>
          <a:off x="177165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4" name="直線コネクタ 723"/>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38100</xdr:rowOff>
    </xdr:from>
    <xdr:to>
      <xdr:col>28</xdr:col>
      <xdr:colOff>361950</xdr:colOff>
      <xdr:row>38</xdr:row>
      <xdr:rowOff>133350</xdr:rowOff>
    </xdr:to>
    <xdr:sp macro="" textlink="">
      <xdr:nvSpPr>
        <xdr:cNvPr id="725" name="フローチャート : 判断 724"/>
        <xdr:cNvSpPr/>
      </xdr:nvSpPr>
      <xdr:spPr>
        <a:xfrm>
          <a:off x="17097375" y="655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152400</xdr:rowOff>
    </xdr:from>
    <xdr:ext cx="466725" cy="257175"/>
    <xdr:sp macro="" textlink="">
      <xdr:nvSpPr>
        <xdr:cNvPr id="726" name="テキスト ボックス 725"/>
        <xdr:cNvSpPr txBox="1"/>
      </xdr:nvSpPr>
      <xdr:spPr>
        <a:xfrm>
          <a:off x="169068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27" name="フローチャート : 判断 726"/>
        <xdr:cNvSpPr/>
      </xdr:nvSpPr>
      <xdr:spPr>
        <a:xfrm>
          <a:off x="16287750"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171450</xdr:rowOff>
    </xdr:from>
    <xdr:ext cx="466725" cy="257175"/>
    <xdr:sp macro="" textlink="">
      <xdr:nvSpPr>
        <xdr:cNvPr id="728" name="テキスト ボックス 727"/>
        <xdr:cNvSpPr txBox="1"/>
      </xdr:nvSpPr>
      <xdr:spPr>
        <a:xfrm>
          <a:off x="1619250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29" name="テキスト ボックス 728"/>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0" name="テキスト ボックス 729"/>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1" name="テキスト ボックス 730"/>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2" name="テキスト ボックス 731"/>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3" name="テキスト ボックス 732"/>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4" name="円/楕円 733"/>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5" name="投資及び出資金該当値テキスト"/>
        <xdr:cNvSpPr txBox="1"/>
      </xdr:nvSpPr>
      <xdr:spPr>
        <a:xfrm>
          <a:off x="194691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36" name="円/楕円 735"/>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7" name="テキスト ボックス 736"/>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38" name="円/楕円 737"/>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39" name="テキスト ボックス 738"/>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0" name="円/楕円 739"/>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1" name="テキスト ボックス 740"/>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2" name="円/楕円 741"/>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43" name="テキスト ボックス 742"/>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4" name="正方形/長方形 743"/>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5" name="正方形/長方形 744"/>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6" name="正方形/長方形 745"/>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7" name="正方形/長方形 746"/>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8" name="正方形/長方形 747"/>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49" name="正方形/長方形 748"/>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0" name="正方形/長方形 749"/>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1" name="正方形/長方形 750"/>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2" name="テキスト ボックス 751"/>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3" name="直線コネクタ 752"/>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54" name="直線コネクタ 753"/>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55" name="テキスト ボックス 754"/>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56" name="直線コネクタ 755"/>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57" name="テキスト ボックス 756"/>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58" name="直線コネクタ 757"/>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59" name="テキスト ボックス 758"/>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60" name="直線コネクタ 759"/>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61" name="テキスト ボックス 760"/>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62" name="直線コネクタ 761"/>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63" name="テキスト ボックス 762"/>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64" name="直線コネクタ 763"/>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65" name="テキスト ボックス 764"/>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28575</xdr:rowOff>
    </xdr:from>
    <xdr:to>
      <xdr:col>32</xdr:col>
      <xdr:colOff>190500</xdr:colOff>
      <xdr:row>59</xdr:row>
      <xdr:rowOff>95250</xdr:rowOff>
    </xdr:to>
    <xdr:cxnSp macro="">
      <xdr:nvCxnSpPr>
        <xdr:cNvPr id="769" name="直線コネクタ 768"/>
        <xdr:cNvCxnSpPr/>
      </xdr:nvCxnSpPr>
      <xdr:spPr>
        <a:xfrm flipV="1">
          <a:off x="19411950" y="8601075"/>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70"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71" name="直線コネクタ 770"/>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142875</xdr:rowOff>
    </xdr:from>
    <xdr:ext cx="533400" cy="257175"/>
    <xdr:sp macro="" textlink="">
      <xdr:nvSpPr>
        <xdr:cNvPr id="772" name="貸付金最大値テキスト"/>
        <xdr:cNvSpPr txBox="1"/>
      </xdr:nvSpPr>
      <xdr:spPr>
        <a:xfrm>
          <a:off x="1946910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95250</xdr:colOff>
      <xdr:row>50</xdr:row>
      <xdr:rowOff>28575</xdr:rowOff>
    </xdr:from>
    <xdr:to>
      <xdr:col>32</xdr:col>
      <xdr:colOff>276225</xdr:colOff>
      <xdr:row>50</xdr:row>
      <xdr:rowOff>28575</xdr:rowOff>
    </xdr:to>
    <xdr:cxnSp macro="">
      <xdr:nvCxnSpPr>
        <xdr:cNvPr id="773" name="直線コネクタ 772"/>
        <xdr:cNvCxnSpPr/>
      </xdr:nvCxnSpPr>
      <xdr:spPr>
        <a:xfrm>
          <a:off x="193262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74" name="直線コネクタ 773"/>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47625</xdr:rowOff>
    </xdr:from>
    <xdr:ext cx="466725" cy="257175"/>
    <xdr:sp macro="" textlink="">
      <xdr:nvSpPr>
        <xdr:cNvPr id="775" name="貸付金平均値テキスト"/>
        <xdr:cNvSpPr txBox="1"/>
      </xdr:nvSpPr>
      <xdr:spPr>
        <a:xfrm>
          <a:off x="19469100" y="982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28575</xdr:rowOff>
    </xdr:from>
    <xdr:to>
      <xdr:col>32</xdr:col>
      <xdr:colOff>238125</xdr:colOff>
      <xdr:row>58</xdr:row>
      <xdr:rowOff>123825</xdr:rowOff>
    </xdr:to>
    <xdr:sp macro="" textlink="">
      <xdr:nvSpPr>
        <xdr:cNvPr id="776" name="フローチャート : 判断 775"/>
        <xdr:cNvSpPr/>
      </xdr:nvSpPr>
      <xdr:spPr>
        <a:xfrm>
          <a:off x="193643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77" name="直線コネクタ 776"/>
        <xdr:cNvCxnSpPr/>
      </xdr:nvCxnSpPr>
      <xdr:spPr>
        <a:xfrm flipV="1">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66675</xdr:rowOff>
    </xdr:from>
    <xdr:to>
      <xdr:col>31</xdr:col>
      <xdr:colOff>85725</xdr:colOff>
      <xdr:row>58</xdr:row>
      <xdr:rowOff>171450</xdr:rowOff>
    </xdr:to>
    <xdr:sp macro="" textlink="">
      <xdr:nvSpPr>
        <xdr:cNvPr id="778" name="フローチャート : 判断 777"/>
        <xdr:cNvSpPr/>
      </xdr:nvSpPr>
      <xdr:spPr>
        <a:xfrm>
          <a:off x="18630900" y="10010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9525</xdr:rowOff>
    </xdr:from>
    <xdr:ext cx="466725" cy="257175"/>
    <xdr:sp macro="" textlink="">
      <xdr:nvSpPr>
        <xdr:cNvPr id="779" name="テキスト ボックス 778"/>
        <xdr:cNvSpPr txBox="1"/>
      </xdr:nvSpPr>
      <xdr:spPr>
        <a:xfrm>
          <a:off x="18516600" y="978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80" name="直線コネクタ 779"/>
        <xdr:cNvCxnSpPr/>
      </xdr:nvCxnSpPr>
      <xdr:spPr>
        <a:xfrm flipV="1">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104775</xdr:rowOff>
    </xdr:from>
    <xdr:to>
      <xdr:col>29</xdr:col>
      <xdr:colOff>571500</xdr:colOff>
      <xdr:row>59</xdr:row>
      <xdr:rowOff>38100</xdr:rowOff>
    </xdr:to>
    <xdr:sp macro="" textlink="">
      <xdr:nvSpPr>
        <xdr:cNvPr id="781" name="フローチャート : 判断 780"/>
        <xdr:cNvSpPr/>
      </xdr:nvSpPr>
      <xdr:spPr>
        <a:xfrm>
          <a:off x="17897475" y="1004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57150</xdr:rowOff>
    </xdr:from>
    <xdr:ext cx="466725" cy="257175"/>
    <xdr:sp macro="" textlink="">
      <xdr:nvSpPr>
        <xdr:cNvPr id="782" name="テキスト ボックス 781"/>
        <xdr:cNvSpPr txBox="1"/>
      </xdr:nvSpPr>
      <xdr:spPr>
        <a:xfrm>
          <a:off x="17716500"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83" name="直線コネクタ 782"/>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784" name="フローチャート : 判断 783"/>
        <xdr:cNvSpPr/>
      </xdr:nvSpPr>
      <xdr:spPr>
        <a:xfrm>
          <a:off x="170973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114300</xdr:rowOff>
    </xdr:from>
    <xdr:ext cx="466725" cy="257175"/>
    <xdr:sp macro="" textlink="">
      <xdr:nvSpPr>
        <xdr:cNvPr id="785" name="テキスト ボックス 784"/>
        <xdr:cNvSpPr txBox="1"/>
      </xdr:nvSpPr>
      <xdr:spPr>
        <a:xfrm>
          <a:off x="1690687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86" name="フローチャート : 判断 785"/>
        <xdr:cNvSpPr/>
      </xdr:nvSpPr>
      <xdr:spPr>
        <a:xfrm>
          <a:off x="16287750"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114300</xdr:rowOff>
    </xdr:from>
    <xdr:ext cx="466725" cy="257175"/>
    <xdr:sp macro="" textlink="">
      <xdr:nvSpPr>
        <xdr:cNvPr id="787" name="テキスト ボックス 786"/>
        <xdr:cNvSpPr txBox="1"/>
      </xdr:nvSpPr>
      <xdr:spPr>
        <a:xfrm>
          <a:off x="16192500"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8" name="テキスト ボックス 78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2" name="テキスト ボックス 79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142875</xdr:rowOff>
    </xdr:to>
    <xdr:sp macro="" textlink="">
      <xdr:nvSpPr>
        <xdr:cNvPr id="793" name="円/楕円 792"/>
        <xdr:cNvSpPr/>
      </xdr:nvSpPr>
      <xdr:spPr>
        <a:xfrm>
          <a:off x="19364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794" name="貸付金該当値テキスト"/>
        <xdr:cNvSpPr txBox="1"/>
      </xdr:nvSpPr>
      <xdr:spPr>
        <a:xfrm>
          <a:off x="194691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47625</xdr:rowOff>
    </xdr:from>
    <xdr:to>
      <xdr:col>31</xdr:col>
      <xdr:colOff>85725</xdr:colOff>
      <xdr:row>59</xdr:row>
      <xdr:rowOff>142875</xdr:rowOff>
    </xdr:to>
    <xdr:sp macro="" textlink="">
      <xdr:nvSpPr>
        <xdr:cNvPr id="795" name="円/楕円 794"/>
        <xdr:cNvSpPr/>
      </xdr:nvSpPr>
      <xdr:spPr>
        <a:xfrm>
          <a:off x="18630900" y="101631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142875</xdr:rowOff>
    </xdr:from>
    <xdr:ext cx="314325" cy="257175"/>
    <xdr:sp macro="" textlink="">
      <xdr:nvSpPr>
        <xdr:cNvPr id="796" name="テキスト ボックス 795"/>
        <xdr:cNvSpPr txBox="1"/>
      </xdr:nvSpPr>
      <xdr:spPr>
        <a:xfrm>
          <a:off x="185928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797" name="円/楕円 796"/>
        <xdr:cNvSpPr/>
      </xdr:nvSpPr>
      <xdr:spPr>
        <a:xfrm>
          <a:off x="1789747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142875</xdr:rowOff>
    </xdr:from>
    <xdr:ext cx="314325" cy="257175"/>
    <xdr:sp macro="" textlink="">
      <xdr:nvSpPr>
        <xdr:cNvPr id="798" name="テキスト ボックス 797"/>
        <xdr:cNvSpPr txBox="1"/>
      </xdr:nvSpPr>
      <xdr:spPr>
        <a:xfrm>
          <a:off x="177927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799" name="円/楕円 798"/>
        <xdr:cNvSpPr/>
      </xdr:nvSpPr>
      <xdr:spPr>
        <a:xfrm>
          <a:off x="170973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142875</xdr:rowOff>
    </xdr:from>
    <xdr:ext cx="314325" cy="257175"/>
    <xdr:sp macro="" textlink="">
      <xdr:nvSpPr>
        <xdr:cNvPr id="800" name="テキスト ボックス 799"/>
        <xdr:cNvSpPr txBox="1"/>
      </xdr:nvSpPr>
      <xdr:spPr>
        <a:xfrm>
          <a:off x="169926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142875</xdr:rowOff>
    </xdr:to>
    <xdr:sp macro="" textlink="">
      <xdr:nvSpPr>
        <xdr:cNvPr id="801" name="円/楕円 800"/>
        <xdr:cNvSpPr/>
      </xdr:nvSpPr>
      <xdr:spPr>
        <a:xfrm>
          <a:off x="1628775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142875</xdr:rowOff>
    </xdr:from>
    <xdr:ext cx="304800" cy="257175"/>
    <xdr:sp macro="" textlink="">
      <xdr:nvSpPr>
        <xdr:cNvPr id="802" name="テキスト ボックス 801"/>
        <xdr:cNvSpPr txBox="1"/>
      </xdr:nvSpPr>
      <xdr:spPr>
        <a:xfrm>
          <a:off x="16230600" y="10258425"/>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8" name="正方形/長方形 807"/>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9" name="正方形/長方形 808"/>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821" name="テキスト ボックス 820"/>
        <xdr:cNvSpPr txBox="1"/>
      </xdr:nvSpPr>
      <xdr:spPr>
        <a:xfrm>
          <a:off x="15544800"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28575</xdr:rowOff>
    </xdr:from>
    <xdr:to>
      <xdr:col>32</xdr:col>
      <xdr:colOff>190500</xdr:colOff>
      <xdr:row>79</xdr:row>
      <xdr:rowOff>19050</xdr:rowOff>
    </xdr:to>
    <xdr:cxnSp macro="">
      <xdr:nvCxnSpPr>
        <xdr:cNvPr id="827" name="直線コネクタ 826"/>
        <xdr:cNvCxnSpPr/>
      </xdr:nvCxnSpPr>
      <xdr:spPr>
        <a:xfrm flipV="1">
          <a:off x="19411950" y="12201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28"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29" name="直線コネクタ 828"/>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142875</xdr:rowOff>
    </xdr:from>
    <xdr:ext cx="600075" cy="257175"/>
    <xdr:sp macro="" textlink="">
      <xdr:nvSpPr>
        <xdr:cNvPr id="830" name="繰出金最大値テキスト"/>
        <xdr:cNvSpPr txBox="1"/>
      </xdr:nvSpPr>
      <xdr:spPr>
        <a:xfrm>
          <a:off x="1946910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95250</xdr:colOff>
      <xdr:row>71</xdr:row>
      <xdr:rowOff>28575</xdr:rowOff>
    </xdr:from>
    <xdr:to>
      <xdr:col>32</xdr:col>
      <xdr:colOff>276225</xdr:colOff>
      <xdr:row>71</xdr:row>
      <xdr:rowOff>28575</xdr:rowOff>
    </xdr:to>
    <xdr:cxnSp macro="">
      <xdr:nvCxnSpPr>
        <xdr:cNvPr id="831" name="直線コネクタ 830"/>
        <xdr:cNvCxnSpPr/>
      </xdr:nvCxnSpPr>
      <xdr:spPr>
        <a:xfrm>
          <a:off x="1932622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114300</xdr:rowOff>
    </xdr:from>
    <xdr:to>
      <xdr:col>32</xdr:col>
      <xdr:colOff>190500</xdr:colOff>
      <xdr:row>77</xdr:row>
      <xdr:rowOff>114300</xdr:rowOff>
    </xdr:to>
    <xdr:cxnSp macro="">
      <xdr:nvCxnSpPr>
        <xdr:cNvPr id="832" name="直線コネクタ 831"/>
        <xdr:cNvCxnSpPr/>
      </xdr:nvCxnSpPr>
      <xdr:spPr>
        <a:xfrm flipV="1">
          <a:off x="18669000" y="133159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123825</xdr:rowOff>
    </xdr:from>
    <xdr:ext cx="533400" cy="257175"/>
    <xdr:sp macro="" textlink="">
      <xdr:nvSpPr>
        <xdr:cNvPr id="833" name="繰出金平均値テキスト"/>
        <xdr:cNvSpPr txBox="1"/>
      </xdr:nvSpPr>
      <xdr:spPr>
        <a:xfrm>
          <a:off x="194691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95250</xdr:rowOff>
    </xdr:from>
    <xdr:to>
      <xdr:col>32</xdr:col>
      <xdr:colOff>238125</xdr:colOff>
      <xdr:row>77</xdr:row>
      <xdr:rowOff>28575</xdr:rowOff>
    </xdr:to>
    <xdr:sp macro="" textlink="">
      <xdr:nvSpPr>
        <xdr:cNvPr id="834" name="フローチャート : 判断 833"/>
        <xdr:cNvSpPr/>
      </xdr:nvSpPr>
      <xdr:spPr>
        <a:xfrm>
          <a:off x="19364325" y="1312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114300</xdr:rowOff>
    </xdr:from>
    <xdr:to>
      <xdr:col>31</xdr:col>
      <xdr:colOff>38100</xdr:colOff>
      <xdr:row>77</xdr:row>
      <xdr:rowOff>133350</xdr:rowOff>
    </xdr:to>
    <xdr:cxnSp macro="">
      <xdr:nvCxnSpPr>
        <xdr:cNvPr id="835" name="直線コネクタ 834"/>
        <xdr:cNvCxnSpPr/>
      </xdr:nvCxnSpPr>
      <xdr:spPr>
        <a:xfrm flipV="1">
          <a:off x="17945100" y="13315950"/>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47625</xdr:rowOff>
    </xdr:from>
    <xdr:to>
      <xdr:col>31</xdr:col>
      <xdr:colOff>85725</xdr:colOff>
      <xdr:row>76</xdr:row>
      <xdr:rowOff>152400</xdr:rowOff>
    </xdr:to>
    <xdr:sp macro="" textlink="">
      <xdr:nvSpPr>
        <xdr:cNvPr id="836" name="フローチャート : 判断 835"/>
        <xdr:cNvSpPr/>
      </xdr:nvSpPr>
      <xdr:spPr>
        <a:xfrm>
          <a:off x="18630900" y="1307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171450</xdr:rowOff>
    </xdr:from>
    <xdr:ext cx="533400" cy="257175"/>
    <xdr:sp macro="" textlink="">
      <xdr:nvSpPr>
        <xdr:cNvPr id="837" name="テキスト ボックス 836"/>
        <xdr:cNvSpPr txBox="1"/>
      </xdr:nvSpPr>
      <xdr:spPr>
        <a:xfrm>
          <a:off x="184880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133350</xdr:rowOff>
    </xdr:from>
    <xdr:to>
      <xdr:col>29</xdr:col>
      <xdr:colOff>514350</xdr:colOff>
      <xdr:row>77</xdr:row>
      <xdr:rowOff>161925</xdr:rowOff>
    </xdr:to>
    <xdr:cxnSp macro="">
      <xdr:nvCxnSpPr>
        <xdr:cNvPr id="838" name="直線コネクタ 837"/>
        <xdr:cNvCxnSpPr/>
      </xdr:nvCxnSpPr>
      <xdr:spPr>
        <a:xfrm flipV="1">
          <a:off x="17145000" y="133350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38100</xdr:rowOff>
    </xdr:from>
    <xdr:to>
      <xdr:col>29</xdr:col>
      <xdr:colOff>571500</xdr:colOff>
      <xdr:row>77</xdr:row>
      <xdr:rowOff>142875</xdr:rowOff>
    </xdr:to>
    <xdr:sp macro="" textlink="">
      <xdr:nvSpPr>
        <xdr:cNvPr id="839" name="フローチャート : 判断 838"/>
        <xdr:cNvSpPr/>
      </xdr:nvSpPr>
      <xdr:spPr>
        <a:xfrm>
          <a:off x="1789747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152400</xdr:rowOff>
    </xdr:from>
    <xdr:ext cx="533400" cy="257175"/>
    <xdr:sp macro="" textlink="">
      <xdr:nvSpPr>
        <xdr:cNvPr id="840" name="テキスト ボックス 839"/>
        <xdr:cNvSpPr txBox="1"/>
      </xdr:nvSpPr>
      <xdr:spPr>
        <a:xfrm>
          <a:off x="176784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161925</xdr:rowOff>
    </xdr:from>
    <xdr:to>
      <xdr:col>28</xdr:col>
      <xdr:colOff>314325</xdr:colOff>
      <xdr:row>78</xdr:row>
      <xdr:rowOff>9525</xdr:rowOff>
    </xdr:to>
    <xdr:cxnSp macro="">
      <xdr:nvCxnSpPr>
        <xdr:cNvPr id="841" name="直線コネクタ 840"/>
        <xdr:cNvCxnSpPr/>
      </xdr:nvCxnSpPr>
      <xdr:spPr>
        <a:xfrm flipV="1">
          <a:off x="16344900" y="133635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77</xdr:row>
      <xdr:rowOff>47625</xdr:rowOff>
    </xdr:from>
    <xdr:to>
      <xdr:col>28</xdr:col>
      <xdr:colOff>361950</xdr:colOff>
      <xdr:row>77</xdr:row>
      <xdr:rowOff>142875</xdr:rowOff>
    </xdr:to>
    <xdr:sp macro="" textlink="">
      <xdr:nvSpPr>
        <xdr:cNvPr id="842" name="フローチャート : 判断 841"/>
        <xdr:cNvSpPr/>
      </xdr:nvSpPr>
      <xdr:spPr>
        <a:xfrm>
          <a:off x="170973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161925</xdr:rowOff>
    </xdr:from>
    <xdr:ext cx="533400" cy="257175"/>
    <xdr:sp macro="" textlink="">
      <xdr:nvSpPr>
        <xdr:cNvPr id="843" name="テキスト ボックス 842"/>
        <xdr:cNvSpPr txBox="1"/>
      </xdr:nvSpPr>
      <xdr:spPr>
        <a:xfrm>
          <a:off x="168783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57150</xdr:colOff>
      <xdr:row>77</xdr:row>
      <xdr:rowOff>66675</xdr:rowOff>
    </xdr:from>
    <xdr:to>
      <xdr:col>27</xdr:col>
      <xdr:colOff>161925</xdr:colOff>
      <xdr:row>77</xdr:row>
      <xdr:rowOff>161925</xdr:rowOff>
    </xdr:to>
    <xdr:sp macro="" textlink="">
      <xdr:nvSpPr>
        <xdr:cNvPr id="844" name="フローチャート : 判断 843"/>
        <xdr:cNvSpPr/>
      </xdr:nvSpPr>
      <xdr:spPr>
        <a:xfrm>
          <a:off x="1628775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9525</xdr:rowOff>
    </xdr:from>
    <xdr:ext cx="533400" cy="257175"/>
    <xdr:sp macro="" textlink="">
      <xdr:nvSpPr>
        <xdr:cNvPr id="845" name="テキスト ボックス 844"/>
        <xdr:cNvSpPr txBox="1"/>
      </xdr:nvSpPr>
      <xdr:spPr>
        <a:xfrm>
          <a:off x="1616392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6" name="テキスト ボックス 845"/>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50" name="テキスト ボックス 849"/>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77</xdr:row>
      <xdr:rowOff>57150</xdr:rowOff>
    </xdr:from>
    <xdr:to>
      <xdr:col>32</xdr:col>
      <xdr:colOff>238125</xdr:colOff>
      <xdr:row>77</xdr:row>
      <xdr:rowOff>161925</xdr:rowOff>
    </xdr:to>
    <xdr:sp macro="" textlink="">
      <xdr:nvSpPr>
        <xdr:cNvPr id="851" name="円/楕円 850"/>
        <xdr:cNvSpPr/>
      </xdr:nvSpPr>
      <xdr:spPr>
        <a:xfrm>
          <a:off x="19364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38100</xdr:rowOff>
    </xdr:from>
    <xdr:ext cx="533400" cy="257175"/>
    <xdr:sp macro="" textlink="">
      <xdr:nvSpPr>
        <xdr:cNvPr id="852" name="繰出金該当値テキスト"/>
        <xdr:cNvSpPr txBox="1"/>
      </xdr:nvSpPr>
      <xdr:spPr>
        <a:xfrm>
          <a:off x="194691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66675</xdr:rowOff>
    </xdr:from>
    <xdr:to>
      <xdr:col>31</xdr:col>
      <xdr:colOff>85725</xdr:colOff>
      <xdr:row>77</xdr:row>
      <xdr:rowOff>171450</xdr:rowOff>
    </xdr:to>
    <xdr:sp macro="" textlink="">
      <xdr:nvSpPr>
        <xdr:cNvPr id="853" name="円/楕円 852"/>
        <xdr:cNvSpPr/>
      </xdr:nvSpPr>
      <xdr:spPr>
        <a:xfrm>
          <a:off x="18630900" y="132683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161925</xdr:rowOff>
    </xdr:from>
    <xdr:ext cx="533400" cy="257175"/>
    <xdr:sp macro="" textlink="">
      <xdr:nvSpPr>
        <xdr:cNvPr id="854" name="テキスト ボックス 853"/>
        <xdr:cNvSpPr txBox="1"/>
      </xdr:nvSpPr>
      <xdr:spPr>
        <a:xfrm>
          <a:off x="18488025"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76200</xdr:rowOff>
    </xdr:from>
    <xdr:to>
      <xdr:col>29</xdr:col>
      <xdr:colOff>571500</xdr:colOff>
      <xdr:row>78</xdr:row>
      <xdr:rowOff>9525</xdr:rowOff>
    </xdr:to>
    <xdr:sp macro="" textlink="">
      <xdr:nvSpPr>
        <xdr:cNvPr id="855" name="円/楕円 854"/>
        <xdr:cNvSpPr/>
      </xdr:nvSpPr>
      <xdr:spPr>
        <a:xfrm>
          <a:off x="1789747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0</xdr:rowOff>
    </xdr:from>
    <xdr:ext cx="533400" cy="257175"/>
    <xdr:sp macro="" textlink="">
      <xdr:nvSpPr>
        <xdr:cNvPr id="856" name="テキスト ボックス 855"/>
        <xdr:cNvSpPr txBox="1"/>
      </xdr:nvSpPr>
      <xdr:spPr>
        <a:xfrm>
          <a:off x="176784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114300</xdr:rowOff>
    </xdr:from>
    <xdr:to>
      <xdr:col>28</xdr:col>
      <xdr:colOff>361950</xdr:colOff>
      <xdr:row>78</xdr:row>
      <xdr:rowOff>38100</xdr:rowOff>
    </xdr:to>
    <xdr:sp macro="" textlink="">
      <xdr:nvSpPr>
        <xdr:cNvPr id="857" name="円/楕円 856"/>
        <xdr:cNvSpPr/>
      </xdr:nvSpPr>
      <xdr:spPr>
        <a:xfrm>
          <a:off x="17097375" y="1331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28575</xdr:rowOff>
    </xdr:from>
    <xdr:ext cx="533400" cy="257175"/>
    <xdr:sp macro="" textlink="">
      <xdr:nvSpPr>
        <xdr:cNvPr id="858" name="テキスト ボックス 857"/>
        <xdr:cNvSpPr txBox="1"/>
      </xdr:nvSpPr>
      <xdr:spPr>
        <a:xfrm>
          <a:off x="16878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133350</xdr:rowOff>
    </xdr:from>
    <xdr:to>
      <xdr:col>27</xdr:col>
      <xdr:colOff>161925</xdr:colOff>
      <xdr:row>78</xdr:row>
      <xdr:rowOff>66675</xdr:rowOff>
    </xdr:to>
    <xdr:sp macro="" textlink="">
      <xdr:nvSpPr>
        <xdr:cNvPr id="859" name="円/楕円 858"/>
        <xdr:cNvSpPr/>
      </xdr:nvSpPr>
      <xdr:spPr>
        <a:xfrm>
          <a:off x="16287750"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57150</xdr:rowOff>
    </xdr:from>
    <xdr:ext cx="533400" cy="257175"/>
    <xdr:sp macro="" textlink="">
      <xdr:nvSpPr>
        <xdr:cNvPr id="860" name="テキスト ボックス 859"/>
        <xdr:cNvSpPr txBox="1"/>
      </xdr:nvSpPr>
      <xdr:spPr>
        <a:xfrm>
          <a:off x="16163925"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6" name="正方形/長方形 865"/>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7" name="正方形/長方形 866"/>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5" name="フローチャート : 判断 884"/>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94" name="テキスト ボックス 893"/>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5" name="テキスト ボックス 894"/>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9" name="テキスト ボックス 898"/>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02" name="円/楕円 901"/>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9" name="テキスト ボックス 908"/>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性質別歳出総額は、住民一人当たりコストが</a:t>
          </a:r>
          <a:r>
            <a:rPr kumimoji="1" lang="ja-JP" altLang="en-US" sz="1100">
              <a:solidFill>
                <a:schemeClr val="dk1"/>
              </a:solidFill>
              <a:effectLst/>
              <a:latin typeface="+mn-lt"/>
              <a:ea typeface="+mn-ea"/>
              <a:cs typeface="+mn-cs"/>
            </a:rPr>
            <a:t>５０６，９３２</a:t>
          </a:r>
          <a:r>
            <a:rPr kumimoji="1" lang="ja-JP" altLang="ja-JP" sz="1100">
              <a:solidFill>
                <a:schemeClr val="dk1"/>
              </a:solidFill>
              <a:effectLst/>
              <a:latin typeface="+mn-lt"/>
              <a:ea typeface="+mn-ea"/>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また、人件費において住民一人当たりコストが</a:t>
          </a:r>
          <a:r>
            <a:rPr kumimoji="1" lang="ja-JP" altLang="en-US" sz="1100">
              <a:solidFill>
                <a:schemeClr val="dk1"/>
              </a:solidFill>
              <a:effectLst/>
              <a:latin typeface="+mn-lt"/>
              <a:ea typeface="+mn-ea"/>
              <a:cs typeface="+mn-cs"/>
            </a:rPr>
            <a:t>８３</a:t>
          </a:r>
          <a:r>
            <a:rPr kumimoji="1" lang="ja-JP" altLang="en-US" sz="1100">
              <a:solidFill>
                <a:sysClr val="windowText" lastClr="000000"/>
              </a:solidFill>
              <a:effectLst/>
              <a:latin typeface="+mn-lt"/>
              <a:ea typeface="+mn-ea"/>
              <a:cs typeface="+mn-cs"/>
            </a:rPr>
            <a:t>，６７３</a:t>
          </a:r>
          <a:r>
            <a:rPr kumimoji="1" lang="ja-JP" altLang="ja-JP" sz="1100">
              <a:solidFill>
                <a:schemeClr val="dk1"/>
              </a:solidFill>
              <a:effectLst/>
              <a:latin typeface="+mn-lt"/>
              <a:ea typeface="+mn-ea"/>
              <a:cs typeface="+mn-cs"/>
            </a:rPr>
            <a:t>円となり、この費用が平成２６年度から増加している要因としては、同年度から新たに開始した町単独の児童達発支援事業の創設に伴い、当該事業に係る人員を配置したこと等により増加したものである。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9525</xdr:rowOff>
    </xdr:from>
    <xdr:ext cx="533400" cy="257175"/>
    <xdr:sp macro="" textlink="">
      <xdr:nvSpPr>
        <xdr:cNvPr id="50" name="テキスト ボックス 49"/>
        <xdr:cNvSpPr txBox="1"/>
      </xdr:nvSpPr>
      <xdr:spPr>
        <a:xfrm>
          <a:off x="228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xdr:rowOff>
    </xdr:from>
    <xdr:to>
      <xdr:col>6</xdr:col>
      <xdr:colOff>514350</xdr:colOff>
      <xdr:row>39</xdr:row>
      <xdr:rowOff>57150</xdr:rowOff>
    </xdr:to>
    <xdr:cxnSp macro="">
      <xdr:nvCxnSpPr>
        <xdr:cNvPr id="58" name="直線コネクタ 57"/>
        <xdr:cNvCxnSpPr/>
      </xdr:nvCxnSpPr>
      <xdr:spPr>
        <a:xfrm flipV="1">
          <a:off x="4114800" y="5153025"/>
          <a:ext cx="9525"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466725" cy="257175"/>
    <xdr:sp macro="" textlink="">
      <xdr:nvSpPr>
        <xdr:cNvPr id="59" name="議会費最小値テキスト"/>
        <xdr:cNvSpPr txBox="1"/>
      </xdr:nvSpPr>
      <xdr:spPr>
        <a:xfrm>
          <a:off x="417195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02907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123825</xdr:rowOff>
    </xdr:from>
    <xdr:ext cx="533400" cy="257175"/>
    <xdr:sp macro="" textlink="">
      <xdr:nvSpPr>
        <xdr:cNvPr id="61" name="議会費最大値テキスト"/>
        <xdr:cNvSpPr txBox="1"/>
      </xdr:nvSpPr>
      <xdr:spPr>
        <a:xfrm>
          <a:off x="4171950" y="492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419100</xdr:colOff>
      <xdr:row>30</xdr:row>
      <xdr:rowOff>9525</xdr:rowOff>
    </xdr:from>
    <xdr:to>
      <xdr:col>6</xdr:col>
      <xdr:colOff>600075</xdr:colOff>
      <xdr:row>30</xdr:row>
      <xdr:rowOff>9525</xdr:rowOff>
    </xdr:to>
    <xdr:cxnSp macro="">
      <xdr:nvCxnSpPr>
        <xdr:cNvPr id="62" name="直線コネクタ 61"/>
        <xdr:cNvCxnSpPr/>
      </xdr:nvCxnSpPr>
      <xdr:spPr>
        <a:xfrm>
          <a:off x="402907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76200</xdr:rowOff>
    </xdr:from>
    <xdr:to>
      <xdr:col>6</xdr:col>
      <xdr:colOff>514350</xdr:colOff>
      <xdr:row>37</xdr:row>
      <xdr:rowOff>114300</xdr:rowOff>
    </xdr:to>
    <xdr:cxnSp macro="">
      <xdr:nvCxnSpPr>
        <xdr:cNvPr id="63" name="直線コネクタ 62"/>
        <xdr:cNvCxnSpPr/>
      </xdr:nvCxnSpPr>
      <xdr:spPr>
        <a:xfrm flipV="1">
          <a:off x="3371850" y="64198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152400</xdr:rowOff>
    </xdr:from>
    <xdr:ext cx="466725" cy="257175"/>
    <xdr:sp macro="" textlink="">
      <xdr:nvSpPr>
        <xdr:cNvPr id="64" name="議会費平均値テキスト"/>
        <xdr:cNvSpPr txBox="1"/>
      </xdr:nvSpPr>
      <xdr:spPr>
        <a:xfrm>
          <a:off x="41719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66675</xdr:rowOff>
    </xdr:to>
    <xdr:sp macro="" textlink="">
      <xdr:nvSpPr>
        <xdr:cNvPr id="65" name="フローチャート : 判断 64"/>
        <xdr:cNvSpPr/>
      </xdr:nvSpPr>
      <xdr:spPr>
        <a:xfrm>
          <a:off x="406717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114300</xdr:rowOff>
    </xdr:from>
    <xdr:to>
      <xdr:col>5</xdr:col>
      <xdr:colOff>361950</xdr:colOff>
      <xdr:row>37</xdr:row>
      <xdr:rowOff>123825</xdr:rowOff>
    </xdr:to>
    <xdr:cxnSp macro="">
      <xdr:nvCxnSpPr>
        <xdr:cNvPr id="66" name="直線コネクタ 65"/>
        <xdr:cNvCxnSpPr/>
      </xdr:nvCxnSpPr>
      <xdr:spPr>
        <a:xfrm flipV="1">
          <a:off x="2562225" y="64579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57150</xdr:rowOff>
    </xdr:from>
    <xdr:to>
      <xdr:col>5</xdr:col>
      <xdr:colOff>409575</xdr:colOff>
      <xdr:row>36</xdr:row>
      <xdr:rowOff>161925</xdr:rowOff>
    </xdr:to>
    <xdr:sp macro="" textlink="">
      <xdr:nvSpPr>
        <xdr:cNvPr id="67" name="フローチャート : 判断 66"/>
        <xdr:cNvSpPr/>
      </xdr:nvSpPr>
      <xdr:spPr>
        <a:xfrm>
          <a:off x="3314700"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9525</xdr:rowOff>
    </xdr:from>
    <xdr:ext cx="466725" cy="257175"/>
    <xdr:sp macro="" textlink="">
      <xdr:nvSpPr>
        <xdr:cNvPr id="68" name="テキスト ボックス 67"/>
        <xdr:cNvSpPr txBox="1"/>
      </xdr:nvSpPr>
      <xdr:spPr>
        <a:xfrm>
          <a:off x="3133725"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123825</xdr:rowOff>
    </xdr:from>
    <xdr:to>
      <xdr:col>4</xdr:col>
      <xdr:colOff>152400</xdr:colOff>
      <xdr:row>37</xdr:row>
      <xdr:rowOff>142875</xdr:rowOff>
    </xdr:to>
    <xdr:cxnSp macro="">
      <xdr:nvCxnSpPr>
        <xdr:cNvPr id="69" name="直線コネクタ 68"/>
        <xdr:cNvCxnSpPr/>
      </xdr:nvCxnSpPr>
      <xdr:spPr>
        <a:xfrm flipV="1">
          <a:off x="1809750" y="64674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47625</xdr:rowOff>
    </xdr:from>
    <xdr:to>
      <xdr:col>4</xdr:col>
      <xdr:colOff>209550</xdr:colOff>
      <xdr:row>36</xdr:row>
      <xdr:rowOff>152400</xdr:rowOff>
    </xdr:to>
    <xdr:sp macro="" textlink="">
      <xdr:nvSpPr>
        <xdr:cNvPr id="70" name="フローチャート : 判断 69"/>
        <xdr:cNvSpPr/>
      </xdr:nvSpPr>
      <xdr:spPr>
        <a:xfrm>
          <a:off x="25146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161925</xdr:rowOff>
    </xdr:from>
    <xdr:ext cx="457200" cy="257175"/>
    <xdr:sp macro="" textlink="">
      <xdr:nvSpPr>
        <xdr:cNvPr id="71" name="テキスト ボックス 70"/>
        <xdr:cNvSpPr txBox="1"/>
      </xdr:nvSpPr>
      <xdr:spPr>
        <a:xfrm>
          <a:off x="24098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114300</xdr:rowOff>
    </xdr:from>
    <xdr:to>
      <xdr:col>2</xdr:col>
      <xdr:colOff>600075</xdr:colOff>
      <xdr:row>37</xdr:row>
      <xdr:rowOff>142875</xdr:rowOff>
    </xdr:to>
    <xdr:cxnSp macro="">
      <xdr:nvCxnSpPr>
        <xdr:cNvPr id="72" name="直線コネクタ 71"/>
        <xdr:cNvCxnSpPr/>
      </xdr:nvCxnSpPr>
      <xdr:spPr>
        <a:xfrm>
          <a:off x="1047750" y="64579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104775</xdr:rowOff>
    </xdr:from>
    <xdr:to>
      <xdr:col>3</xdr:col>
      <xdr:colOff>0</xdr:colOff>
      <xdr:row>37</xdr:row>
      <xdr:rowOff>38100</xdr:rowOff>
    </xdr:to>
    <xdr:sp macro="" textlink="">
      <xdr:nvSpPr>
        <xdr:cNvPr id="73" name="フローチャート : 判断 72"/>
        <xdr:cNvSpPr/>
      </xdr:nvSpPr>
      <xdr:spPr>
        <a:xfrm>
          <a:off x="1800225" y="62769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57150</xdr:rowOff>
    </xdr:from>
    <xdr:ext cx="466725" cy="257175"/>
    <xdr:sp macro="" textlink="">
      <xdr:nvSpPr>
        <xdr:cNvPr id="74" name="テキスト ボックス 73"/>
        <xdr:cNvSpPr txBox="1"/>
      </xdr:nvSpPr>
      <xdr:spPr>
        <a:xfrm>
          <a:off x="16097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76200</xdr:rowOff>
    </xdr:from>
    <xdr:to>
      <xdr:col>1</xdr:col>
      <xdr:colOff>485775</xdr:colOff>
      <xdr:row>37</xdr:row>
      <xdr:rowOff>0</xdr:rowOff>
    </xdr:to>
    <xdr:sp macro="" textlink="">
      <xdr:nvSpPr>
        <xdr:cNvPr id="75" name="フローチャート : 判断 74"/>
        <xdr:cNvSpPr/>
      </xdr:nvSpPr>
      <xdr:spPr>
        <a:xfrm>
          <a:off x="9906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19050</xdr:rowOff>
    </xdr:from>
    <xdr:ext cx="466725" cy="257175"/>
    <xdr:sp macro="" textlink="">
      <xdr:nvSpPr>
        <xdr:cNvPr id="76" name="テキスト ボックス 75"/>
        <xdr:cNvSpPr txBox="1"/>
      </xdr:nvSpPr>
      <xdr:spPr>
        <a:xfrm>
          <a:off x="80962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28575</xdr:rowOff>
    </xdr:from>
    <xdr:to>
      <xdr:col>6</xdr:col>
      <xdr:colOff>561975</xdr:colOff>
      <xdr:row>37</xdr:row>
      <xdr:rowOff>133350</xdr:rowOff>
    </xdr:to>
    <xdr:sp macro="" textlink="">
      <xdr:nvSpPr>
        <xdr:cNvPr id="82" name="円/楕円 81"/>
        <xdr:cNvSpPr/>
      </xdr:nvSpPr>
      <xdr:spPr>
        <a:xfrm>
          <a:off x="4067175"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9525</xdr:rowOff>
    </xdr:from>
    <xdr:ext cx="466725" cy="257175"/>
    <xdr:sp macro="" textlink="">
      <xdr:nvSpPr>
        <xdr:cNvPr id="83" name="議会費該当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66675</xdr:rowOff>
    </xdr:from>
    <xdr:to>
      <xdr:col>5</xdr:col>
      <xdr:colOff>409575</xdr:colOff>
      <xdr:row>37</xdr:row>
      <xdr:rowOff>171450</xdr:rowOff>
    </xdr:to>
    <xdr:sp macro="" textlink="">
      <xdr:nvSpPr>
        <xdr:cNvPr id="84" name="円/楕円 83"/>
        <xdr:cNvSpPr/>
      </xdr:nvSpPr>
      <xdr:spPr>
        <a:xfrm>
          <a:off x="33147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161925</xdr:rowOff>
    </xdr:from>
    <xdr:ext cx="466725" cy="257175"/>
    <xdr:sp macro="" textlink="">
      <xdr:nvSpPr>
        <xdr:cNvPr id="85" name="テキスト ボックス 84"/>
        <xdr:cNvSpPr txBox="1"/>
      </xdr:nvSpPr>
      <xdr:spPr>
        <a:xfrm>
          <a:off x="31337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76200</xdr:rowOff>
    </xdr:from>
    <xdr:to>
      <xdr:col>4</xdr:col>
      <xdr:colOff>209550</xdr:colOff>
      <xdr:row>38</xdr:row>
      <xdr:rowOff>9525</xdr:rowOff>
    </xdr:to>
    <xdr:sp macro="" textlink="">
      <xdr:nvSpPr>
        <xdr:cNvPr id="86" name="円/楕円 85"/>
        <xdr:cNvSpPr/>
      </xdr:nvSpPr>
      <xdr:spPr>
        <a:xfrm>
          <a:off x="2514600"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171450</xdr:rowOff>
    </xdr:from>
    <xdr:ext cx="457200" cy="257175"/>
    <xdr:sp macro="" textlink="">
      <xdr:nvSpPr>
        <xdr:cNvPr id="87" name="テキスト ボックス 86"/>
        <xdr:cNvSpPr txBox="1"/>
      </xdr:nvSpPr>
      <xdr:spPr>
        <a:xfrm>
          <a:off x="2409825" y="65151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95250</xdr:rowOff>
    </xdr:from>
    <xdr:to>
      <xdr:col>3</xdr:col>
      <xdr:colOff>0</xdr:colOff>
      <xdr:row>38</xdr:row>
      <xdr:rowOff>28575</xdr:rowOff>
    </xdr:to>
    <xdr:sp macro="" textlink="">
      <xdr:nvSpPr>
        <xdr:cNvPr id="88" name="円/楕円 87"/>
        <xdr:cNvSpPr/>
      </xdr:nvSpPr>
      <xdr:spPr>
        <a:xfrm>
          <a:off x="1800225" y="64389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19050</xdr:rowOff>
    </xdr:from>
    <xdr:ext cx="466725" cy="257175"/>
    <xdr:sp macro="" textlink="">
      <xdr:nvSpPr>
        <xdr:cNvPr id="89" name="テキスト ボックス 88"/>
        <xdr:cNvSpPr txBox="1"/>
      </xdr:nvSpPr>
      <xdr:spPr>
        <a:xfrm>
          <a:off x="1609725"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66675</xdr:rowOff>
    </xdr:from>
    <xdr:to>
      <xdr:col>1</xdr:col>
      <xdr:colOff>485775</xdr:colOff>
      <xdr:row>37</xdr:row>
      <xdr:rowOff>171450</xdr:rowOff>
    </xdr:to>
    <xdr:sp macro="" textlink="">
      <xdr:nvSpPr>
        <xdr:cNvPr id="90" name="円/楕円 89"/>
        <xdr:cNvSpPr/>
      </xdr:nvSpPr>
      <xdr:spPr>
        <a:xfrm>
          <a:off x="9906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161925</xdr:rowOff>
    </xdr:from>
    <xdr:ext cx="466725" cy="257175"/>
    <xdr:sp macro="" textlink="">
      <xdr:nvSpPr>
        <xdr:cNvPr id="91" name="テキスト ボックス 90"/>
        <xdr:cNvSpPr txBox="1"/>
      </xdr:nvSpPr>
      <xdr:spPr>
        <a:xfrm>
          <a:off x="8096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95250</xdr:rowOff>
    </xdr:from>
    <xdr:ext cx="685800" cy="257175"/>
    <xdr:sp macro="" textlink="">
      <xdr:nvSpPr>
        <xdr:cNvPr id="111" name="テキスト ボックス 110"/>
        <xdr:cNvSpPr txBox="1"/>
      </xdr:nvSpPr>
      <xdr:spPr>
        <a:xfrm>
          <a:off x="7620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3" name="テキスト ボックス 112"/>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161925</xdr:rowOff>
    </xdr:to>
    <xdr:cxnSp macro="">
      <xdr:nvCxnSpPr>
        <xdr:cNvPr id="115" name="直線コネクタ 114"/>
        <xdr:cNvCxnSpPr/>
      </xdr:nvCxnSpPr>
      <xdr:spPr>
        <a:xfrm flipV="1">
          <a:off x="4114800" y="87249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6"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7" name="直線コネクタ 116"/>
        <xdr:cNvCxnSpPr/>
      </xdr:nvCxnSpPr>
      <xdr:spPr>
        <a:xfrm>
          <a:off x="402907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95250</xdr:rowOff>
    </xdr:from>
    <xdr:ext cx="685800" cy="257175"/>
    <xdr:sp macro="" textlink="">
      <xdr:nvSpPr>
        <xdr:cNvPr id="118" name="総務費最大値テキスト"/>
        <xdr:cNvSpPr txBox="1"/>
      </xdr:nvSpPr>
      <xdr:spPr>
        <a:xfrm>
          <a:off x="417195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9" name="直線コネクタ 118"/>
        <xdr:cNvCxnSpPr/>
      </xdr:nvCxnSpPr>
      <xdr:spPr>
        <a:xfrm>
          <a:off x="402907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114300</xdr:rowOff>
    </xdr:from>
    <xdr:to>
      <xdr:col>6</xdr:col>
      <xdr:colOff>514350</xdr:colOff>
      <xdr:row>58</xdr:row>
      <xdr:rowOff>123825</xdr:rowOff>
    </xdr:to>
    <xdr:cxnSp macro="">
      <xdr:nvCxnSpPr>
        <xdr:cNvPr id="120" name="直線コネクタ 119"/>
        <xdr:cNvCxnSpPr/>
      </xdr:nvCxnSpPr>
      <xdr:spPr>
        <a:xfrm>
          <a:off x="33718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66675</xdr:rowOff>
    </xdr:from>
    <xdr:ext cx="533400" cy="257175"/>
    <xdr:sp macro="" textlink="">
      <xdr:nvSpPr>
        <xdr:cNvPr id="121" name="総務費平均値テキスト"/>
        <xdr:cNvSpPr txBox="1"/>
      </xdr:nvSpPr>
      <xdr:spPr>
        <a:xfrm>
          <a:off x="41719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142875</xdr:rowOff>
    </xdr:to>
    <xdr:sp macro="" textlink="">
      <xdr:nvSpPr>
        <xdr:cNvPr id="122" name="フローチャート : 判断 121"/>
        <xdr:cNvSpPr/>
      </xdr:nvSpPr>
      <xdr:spPr>
        <a:xfrm>
          <a:off x="406717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114300</xdr:rowOff>
    </xdr:from>
    <xdr:to>
      <xdr:col>5</xdr:col>
      <xdr:colOff>361950</xdr:colOff>
      <xdr:row>58</xdr:row>
      <xdr:rowOff>133350</xdr:rowOff>
    </xdr:to>
    <xdr:cxnSp macro="">
      <xdr:nvCxnSpPr>
        <xdr:cNvPr id="123" name="直線コネクタ 122"/>
        <xdr:cNvCxnSpPr/>
      </xdr:nvCxnSpPr>
      <xdr:spPr>
        <a:xfrm flipV="1">
          <a:off x="2562225" y="100584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9525</xdr:rowOff>
    </xdr:from>
    <xdr:to>
      <xdr:col>5</xdr:col>
      <xdr:colOff>409575</xdr:colOff>
      <xdr:row>58</xdr:row>
      <xdr:rowOff>114300</xdr:rowOff>
    </xdr:to>
    <xdr:sp macro="" textlink="">
      <xdr:nvSpPr>
        <xdr:cNvPr id="124" name="フローチャート : 判断 123"/>
        <xdr:cNvSpPr/>
      </xdr:nvSpPr>
      <xdr:spPr>
        <a:xfrm>
          <a:off x="331470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5" name="テキスト ボックス 124"/>
        <xdr:cNvSpPr txBox="1"/>
      </xdr:nvSpPr>
      <xdr:spPr>
        <a:xfrm>
          <a:off x="3067050"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133350</xdr:rowOff>
    </xdr:from>
    <xdr:to>
      <xdr:col>4</xdr:col>
      <xdr:colOff>152400</xdr:colOff>
      <xdr:row>58</xdr:row>
      <xdr:rowOff>133350</xdr:rowOff>
    </xdr:to>
    <xdr:cxnSp macro="">
      <xdr:nvCxnSpPr>
        <xdr:cNvPr id="126" name="直線コネクタ 125"/>
        <xdr:cNvCxnSpPr/>
      </xdr:nvCxnSpPr>
      <xdr:spPr>
        <a:xfrm flipV="1">
          <a:off x="1809750" y="10077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95250</xdr:rowOff>
    </xdr:from>
    <xdr:to>
      <xdr:col>4</xdr:col>
      <xdr:colOff>209550</xdr:colOff>
      <xdr:row>58</xdr:row>
      <xdr:rowOff>28575</xdr:rowOff>
    </xdr:to>
    <xdr:sp macro="" textlink="">
      <xdr:nvSpPr>
        <xdr:cNvPr id="127" name="フローチャート : 判断 126"/>
        <xdr:cNvSpPr/>
      </xdr:nvSpPr>
      <xdr:spPr>
        <a:xfrm>
          <a:off x="2514600"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47625</xdr:rowOff>
    </xdr:from>
    <xdr:ext cx="600075" cy="257175"/>
    <xdr:sp macro="" textlink="">
      <xdr:nvSpPr>
        <xdr:cNvPr id="128" name="テキスト ボックス 127"/>
        <xdr:cNvSpPr txBox="1"/>
      </xdr:nvSpPr>
      <xdr:spPr>
        <a:xfrm>
          <a:off x="2352675" y="964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85725</xdr:rowOff>
    </xdr:from>
    <xdr:to>
      <xdr:col>2</xdr:col>
      <xdr:colOff>600075</xdr:colOff>
      <xdr:row>58</xdr:row>
      <xdr:rowOff>133350</xdr:rowOff>
    </xdr:to>
    <xdr:cxnSp macro="">
      <xdr:nvCxnSpPr>
        <xdr:cNvPr id="129" name="直線コネクタ 128"/>
        <xdr:cNvCxnSpPr/>
      </xdr:nvCxnSpPr>
      <xdr:spPr>
        <a:xfrm>
          <a:off x="1047750" y="10029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57150</xdr:rowOff>
    </xdr:from>
    <xdr:to>
      <xdr:col>3</xdr:col>
      <xdr:colOff>0</xdr:colOff>
      <xdr:row>58</xdr:row>
      <xdr:rowOff>161925</xdr:rowOff>
    </xdr:to>
    <xdr:sp macro="" textlink="">
      <xdr:nvSpPr>
        <xdr:cNvPr id="130" name="フローチャート : 判断 129"/>
        <xdr:cNvSpPr/>
      </xdr:nvSpPr>
      <xdr:spPr>
        <a:xfrm>
          <a:off x="1800225" y="100012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9525</xdr:rowOff>
    </xdr:from>
    <xdr:ext cx="533400" cy="257175"/>
    <xdr:sp macro="" textlink="">
      <xdr:nvSpPr>
        <xdr:cNvPr id="131" name="テキスト ボックス 130"/>
        <xdr:cNvSpPr txBox="1"/>
      </xdr:nvSpPr>
      <xdr:spPr>
        <a:xfrm>
          <a:off x="158115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161925</xdr:rowOff>
    </xdr:to>
    <xdr:sp macro="" textlink="">
      <xdr:nvSpPr>
        <xdr:cNvPr id="132" name="フローチャート : 判断 131"/>
        <xdr:cNvSpPr/>
      </xdr:nvSpPr>
      <xdr:spPr>
        <a:xfrm>
          <a:off x="990600"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152400</xdr:rowOff>
    </xdr:from>
    <xdr:ext cx="533400" cy="257175"/>
    <xdr:sp macro="" textlink="">
      <xdr:nvSpPr>
        <xdr:cNvPr id="133" name="テキスト ボックス 132"/>
        <xdr:cNvSpPr txBox="1"/>
      </xdr:nvSpPr>
      <xdr:spPr>
        <a:xfrm>
          <a:off x="7810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76200</xdr:rowOff>
    </xdr:from>
    <xdr:to>
      <xdr:col>6</xdr:col>
      <xdr:colOff>561975</xdr:colOff>
      <xdr:row>59</xdr:row>
      <xdr:rowOff>9525</xdr:rowOff>
    </xdr:to>
    <xdr:sp macro="" textlink="">
      <xdr:nvSpPr>
        <xdr:cNvPr id="139" name="円/楕円 138"/>
        <xdr:cNvSpPr/>
      </xdr:nvSpPr>
      <xdr:spPr>
        <a:xfrm>
          <a:off x="406717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19050</xdr:rowOff>
    </xdr:from>
    <xdr:ext cx="533400" cy="257175"/>
    <xdr:sp macro="" textlink="">
      <xdr:nvSpPr>
        <xdr:cNvPr id="140" name="総務費該当値テキスト"/>
        <xdr:cNvSpPr txBox="1"/>
      </xdr:nvSpPr>
      <xdr:spPr>
        <a:xfrm>
          <a:off x="41719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69,982</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66675</xdr:rowOff>
    </xdr:from>
    <xdr:to>
      <xdr:col>5</xdr:col>
      <xdr:colOff>409575</xdr:colOff>
      <xdr:row>58</xdr:row>
      <xdr:rowOff>161925</xdr:rowOff>
    </xdr:to>
    <xdr:sp macro="" textlink="">
      <xdr:nvSpPr>
        <xdr:cNvPr id="141" name="円/楕円 140"/>
        <xdr:cNvSpPr/>
      </xdr:nvSpPr>
      <xdr:spPr>
        <a:xfrm>
          <a:off x="33147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42" name="テキスト ボックス 141"/>
        <xdr:cNvSpPr txBox="1"/>
      </xdr:nvSpPr>
      <xdr:spPr>
        <a:xfrm>
          <a:off x="31051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76200</xdr:rowOff>
    </xdr:from>
    <xdr:to>
      <xdr:col>4</xdr:col>
      <xdr:colOff>209550</xdr:colOff>
      <xdr:row>59</xdr:row>
      <xdr:rowOff>9525</xdr:rowOff>
    </xdr:to>
    <xdr:sp macro="" textlink="">
      <xdr:nvSpPr>
        <xdr:cNvPr id="143" name="円/楕円 142"/>
        <xdr:cNvSpPr/>
      </xdr:nvSpPr>
      <xdr:spPr>
        <a:xfrm>
          <a:off x="25146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0</xdr:rowOff>
    </xdr:from>
    <xdr:ext cx="533400" cy="257175"/>
    <xdr:sp macro="" textlink="">
      <xdr:nvSpPr>
        <xdr:cNvPr id="144" name="テキスト ボックス 143"/>
        <xdr:cNvSpPr txBox="1"/>
      </xdr:nvSpPr>
      <xdr:spPr>
        <a:xfrm>
          <a:off x="23812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85725</xdr:rowOff>
    </xdr:from>
    <xdr:to>
      <xdr:col>3</xdr:col>
      <xdr:colOff>0</xdr:colOff>
      <xdr:row>59</xdr:row>
      <xdr:rowOff>19050</xdr:rowOff>
    </xdr:to>
    <xdr:sp macro="" textlink="">
      <xdr:nvSpPr>
        <xdr:cNvPr id="145" name="円/楕円 144"/>
        <xdr:cNvSpPr/>
      </xdr:nvSpPr>
      <xdr:spPr>
        <a:xfrm>
          <a:off x="1800225" y="10029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9525</xdr:rowOff>
    </xdr:from>
    <xdr:ext cx="533400" cy="257175"/>
    <xdr:sp macro="" textlink="">
      <xdr:nvSpPr>
        <xdr:cNvPr id="146" name="テキスト ボックス 145"/>
        <xdr:cNvSpPr txBox="1"/>
      </xdr:nvSpPr>
      <xdr:spPr>
        <a:xfrm>
          <a:off x="15811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38100</xdr:rowOff>
    </xdr:from>
    <xdr:to>
      <xdr:col>1</xdr:col>
      <xdr:colOff>485775</xdr:colOff>
      <xdr:row>58</xdr:row>
      <xdr:rowOff>133350</xdr:rowOff>
    </xdr:to>
    <xdr:sp macro="" textlink="">
      <xdr:nvSpPr>
        <xdr:cNvPr id="147" name="円/楕円 146"/>
        <xdr:cNvSpPr/>
      </xdr:nvSpPr>
      <xdr:spPr>
        <a:xfrm>
          <a:off x="990600" y="998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48" name="テキスト ボックス 147"/>
        <xdr:cNvSpPr txBox="1"/>
      </xdr:nvSpPr>
      <xdr:spPr>
        <a:xfrm>
          <a:off x="7429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28575</xdr:rowOff>
    </xdr:from>
    <xdr:to>
      <xdr:col>7</xdr:col>
      <xdr:colOff>600075</xdr:colOff>
      <xdr:row>78</xdr:row>
      <xdr:rowOff>28575</xdr:rowOff>
    </xdr:to>
    <xdr:cxnSp macro="">
      <xdr:nvCxnSpPr>
        <xdr:cNvPr id="160" name="直線コネクタ 159"/>
        <xdr:cNvCxnSpPr/>
      </xdr:nvCxnSpPr>
      <xdr:spPr>
        <a:xfrm>
          <a:off x="676275" y="134016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77</xdr:row>
      <xdr:rowOff>57150</xdr:rowOff>
    </xdr:from>
    <xdr:ext cx="600075" cy="257175"/>
    <xdr:sp macro="" textlink="">
      <xdr:nvSpPr>
        <xdr:cNvPr id="161" name="テキスト ボックス 160"/>
        <xdr:cNvSpPr txBox="1"/>
      </xdr:nvSpPr>
      <xdr:spPr>
        <a:xfrm>
          <a:off x="161925" y="1325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85725</xdr:rowOff>
    </xdr:from>
    <xdr:to>
      <xdr:col>7</xdr:col>
      <xdr:colOff>600075</xdr:colOff>
      <xdr:row>71</xdr:row>
      <xdr:rowOff>85725</xdr:rowOff>
    </xdr:to>
    <xdr:cxnSp macro="">
      <xdr:nvCxnSpPr>
        <xdr:cNvPr id="164" name="直線コネクタ 163"/>
        <xdr:cNvCxnSpPr/>
      </xdr:nvCxnSpPr>
      <xdr:spPr>
        <a:xfrm>
          <a:off x="676275" y="122586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70</xdr:row>
      <xdr:rowOff>114300</xdr:rowOff>
    </xdr:from>
    <xdr:ext cx="600075" cy="257175"/>
    <xdr:sp macro="" textlink="">
      <xdr:nvSpPr>
        <xdr:cNvPr id="165" name="テキスト ボックス 164"/>
        <xdr:cNvSpPr txBox="1"/>
      </xdr:nvSpPr>
      <xdr:spPr>
        <a:xfrm>
          <a:off x="161925"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6" name="直線コネクタ 165"/>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7" name="テキスト ボックス 166"/>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8"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78</xdr:row>
      <xdr:rowOff>47625</xdr:rowOff>
    </xdr:to>
    <xdr:cxnSp macro="">
      <xdr:nvCxnSpPr>
        <xdr:cNvPr id="169" name="直線コネクタ 168"/>
        <xdr:cNvCxnSpPr/>
      </xdr:nvCxnSpPr>
      <xdr:spPr>
        <a:xfrm flipV="1">
          <a:off x="4114800" y="1220152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0" name="民生費最小値テキスト"/>
        <xdr:cNvSpPr txBox="1"/>
      </xdr:nvSpPr>
      <xdr:spPr>
        <a:xfrm>
          <a:off x="417195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1" name="直線コネクタ 170"/>
        <xdr:cNvCxnSpPr/>
      </xdr:nvCxnSpPr>
      <xdr:spPr>
        <a:xfrm>
          <a:off x="402907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2"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3" name="直線コネクタ 172"/>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38100</xdr:rowOff>
    </xdr:from>
    <xdr:to>
      <xdr:col>6</xdr:col>
      <xdr:colOff>514350</xdr:colOff>
      <xdr:row>77</xdr:row>
      <xdr:rowOff>85725</xdr:rowOff>
    </xdr:to>
    <xdr:cxnSp macro="">
      <xdr:nvCxnSpPr>
        <xdr:cNvPr id="174" name="直線コネクタ 173"/>
        <xdr:cNvCxnSpPr/>
      </xdr:nvCxnSpPr>
      <xdr:spPr>
        <a:xfrm flipV="1">
          <a:off x="3371850" y="132397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5" name="民生費平均値テキスト"/>
        <xdr:cNvSpPr txBox="1"/>
      </xdr:nvSpPr>
      <xdr:spPr>
        <a:xfrm>
          <a:off x="417195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6" name="フローチャート : 判断 175"/>
        <xdr:cNvSpPr/>
      </xdr:nvSpPr>
      <xdr:spPr>
        <a:xfrm>
          <a:off x="406717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85725</xdr:rowOff>
    </xdr:to>
    <xdr:cxnSp macro="">
      <xdr:nvCxnSpPr>
        <xdr:cNvPr id="177" name="直線コネクタ 176"/>
        <xdr:cNvCxnSpPr/>
      </xdr:nvCxnSpPr>
      <xdr:spPr>
        <a:xfrm>
          <a:off x="2562225" y="132873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28575</xdr:rowOff>
    </xdr:from>
    <xdr:to>
      <xdr:col>5</xdr:col>
      <xdr:colOff>409575</xdr:colOff>
      <xdr:row>76</xdr:row>
      <xdr:rowOff>133350</xdr:rowOff>
    </xdr:to>
    <xdr:sp macro="" textlink="">
      <xdr:nvSpPr>
        <xdr:cNvPr id="178" name="フローチャート : 判断 177"/>
        <xdr:cNvSpPr/>
      </xdr:nvSpPr>
      <xdr:spPr>
        <a:xfrm>
          <a:off x="3314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142875</xdr:rowOff>
    </xdr:from>
    <xdr:ext cx="600075" cy="257175"/>
    <xdr:sp macro="" textlink="">
      <xdr:nvSpPr>
        <xdr:cNvPr id="179" name="テキスト ボックス 178"/>
        <xdr:cNvSpPr txBox="1"/>
      </xdr:nvSpPr>
      <xdr:spPr>
        <a:xfrm>
          <a:off x="3067050"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85725</xdr:rowOff>
    </xdr:from>
    <xdr:to>
      <xdr:col>4</xdr:col>
      <xdr:colOff>152400</xdr:colOff>
      <xdr:row>77</xdr:row>
      <xdr:rowOff>161925</xdr:rowOff>
    </xdr:to>
    <xdr:cxnSp macro="">
      <xdr:nvCxnSpPr>
        <xdr:cNvPr id="180" name="直線コネクタ 179"/>
        <xdr:cNvCxnSpPr/>
      </xdr:nvCxnSpPr>
      <xdr:spPr>
        <a:xfrm flipV="1">
          <a:off x="1809750" y="132873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9525</xdr:rowOff>
    </xdr:from>
    <xdr:to>
      <xdr:col>4</xdr:col>
      <xdr:colOff>209550</xdr:colOff>
      <xdr:row>76</xdr:row>
      <xdr:rowOff>114300</xdr:rowOff>
    </xdr:to>
    <xdr:sp macro="" textlink="">
      <xdr:nvSpPr>
        <xdr:cNvPr id="181" name="フローチャート : 判断 180"/>
        <xdr:cNvSpPr/>
      </xdr:nvSpPr>
      <xdr:spPr>
        <a:xfrm>
          <a:off x="2514600" y="1303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74</xdr:row>
      <xdr:rowOff>133350</xdr:rowOff>
    </xdr:from>
    <xdr:ext cx="600075" cy="257175"/>
    <xdr:sp macro="" textlink="">
      <xdr:nvSpPr>
        <xdr:cNvPr id="182" name="テキスト ボックス 181"/>
        <xdr:cNvSpPr txBox="1"/>
      </xdr:nvSpPr>
      <xdr:spPr>
        <a:xfrm>
          <a:off x="2352675" y="1282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161925</xdr:rowOff>
    </xdr:from>
    <xdr:to>
      <xdr:col>2</xdr:col>
      <xdr:colOff>600075</xdr:colOff>
      <xdr:row>78</xdr:row>
      <xdr:rowOff>38100</xdr:rowOff>
    </xdr:to>
    <xdr:cxnSp macro="">
      <xdr:nvCxnSpPr>
        <xdr:cNvPr id="183" name="直線コネクタ 182"/>
        <xdr:cNvCxnSpPr/>
      </xdr:nvCxnSpPr>
      <xdr:spPr>
        <a:xfrm flipV="1">
          <a:off x="1047750" y="133635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4" name="フローチャート : 判断 183"/>
        <xdr:cNvSpPr/>
      </xdr:nvSpPr>
      <xdr:spPr>
        <a:xfrm>
          <a:off x="1800225" y="131254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5" name="テキスト ボックス 184"/>
        <xdr:cNvSpPr txBox="1"/>
      </xdr:nvSpPr>
      <xdr:spPr>
        <a:xfrm>
          <a:off x="155257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114300</xdr:rowOff>
    </xdr:to>
    <xdr:sp macro="" textlink="">
      <xdr:nvSpPr>
        <xdr:cNvPr id="186" name="フローチャート : 判断 185"/>
        <xdr:cNvSpPr/>
      </xdr:nvSpPr>
      <xdr:spPr>
        <a:xfrm>
          <a:off x="990600" y="1322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133350</xdr:rowOff>
    </xdr:from>
    <xdr:ext cx="600075" cy="257175"/>
    <xdr:sp macro="" textlink="">
      <xdr:nvSpPr>
        <xdr:cNvPr id="187" name="テキスト ボックス 186"/>
        <xdr:cNvSpPr txBox="1"/>
      </xdr:nvSpPr>
      <xdr:spPr>
        <a:xfrm>
          <a:off x="742950" y="12992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8" name="テキスト ボックス 187"/>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9" name="テキスト ボックス 188"/>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0" name="テキスト ボックス 189"/>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1" name="テキスト ボックス 190"/>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2" name="テキスト ボックス 191"/>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193" name="円/楕円 192"/>
        <xdr:cNvSpPr/>
      </xdr:nvSpPr>
      <xdr:spPr>
        <a:xfrm>
          <a:off x="406717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194"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38100</xdr:rowOff>
    </xdr:from>
    <xdr:to>
      <xdr:col>5</xdr:col>
      <xdr:colOff>409575</xdr:colOff>
      <xdr:row>77</xdr:row>
      <xdr:rowOff>142875</xdr:rowOff>
    </xdr:to>
    <xdr:sp macro="" textlink="">
      <xdr:nvSpPr>
        <xdr:cNvPr id="195" name="円/楕円 194"/>
        <xdr:cNvSpPr/>
      </xdr:nvSpPr>
      <xdr:spPr>
        <a:xfrm>
          <a:off x="331470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133350</xdr:rowOff>
    </xdr:from>
    <xdr:ext cx="600075" cy="257175"/>
    <xdr:sp macro="" textlink="">
      <xdr:nvSpPr>
        <xdr:cNvPr id="196" name="テキスト ボックス 195"/>
        <xdr:cNvSpPr txBox="1"/>
      </xdr:nvSpPr>
      <xdr:spPr>
        <a:xfrm>
          <a:off x="30670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7" name="円/楕円 196"/>
        <xdr:cNvSpPr/>
      </xdr:nvSpPr>
      <xdr:spPr>
        <a:xfrm>
          <a:off x="25146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123825</xdr:rowOff>
    </xdr:from>
    <xdr:ext cx="600075" cy="257175"/>
    <xdr:sp macro="" textlink="">
      <xdr:nvSpPr>
        <xdr:cNvPr id="198" name="テキスト ボックス 197"/>
        <xdr:cNvSpPr txBox="1"/>
      </xdr:nvSpPr>
      <xdr:spPr>
        <a:xfrm>
          <a:off x="2352675" y="13325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104775</xdr:rowOff>
    </xdr:from>
    <xdr:to>
      <xdr:col>3</xdr:col>
      <xdr:colOff>0</xdr:colOff>
      <xdr:row>78</xdr:row>
      <xdr:rowOff>38100</xdr:rowOff>
    </xdr:to>
    <xdr:sp macro="" textlink="">
      <xdr:nvSpPr>
        <xdr:cNvPr id="199" name="円/楕円 198"/>
        <xdr:cNvSpPr/>
      </xdr:nvSpPr>
      <xdr:spPr>
        <a:xfrm>
          <a:off x="1800225" y="13306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28575</xdr:rowOff>
    </xdr:from>
    <xdr:ext cx="600075" cy="257175"/>
    <xdr:sp macro="" textlink="">
      <xdr:nvSpPr>
        <xdr:cNvPr id="200" name="テキスト ボックス 199"/>
        <xdr:cNvSpPr txBox="1"/>
      </xdr:nvSpPr>
      <xdr:spPr>
        <a:xfrm>
          <a:off x="15525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161925</xdr:rowOff>
    </xdr:from>
    <xdr:to>
      <xdr:col>1</xdr:col>
      <xdr:colOff>485775</xdr:colOff>
      <xdr:row>78</xdr:row>
      <xdr:rowOff>85725</xdr:rowOff>
    </xdr:to>
    <xdr:sp macro="" textlink="">
      <xdr:nvSpPr>
        <xdr:cNvPr id="201" name="円/楕円 200"/>
        <xdr:cNvSpPr/>
      </xdr:nvSpPr>
      <xdr:spPr>
        <a:xfrm>
          <a:off x="990600" y="1336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78</xdr:row>
      <xdr:rowOff>76200</xdr:rowOff>
    </xdr:from>
    <xdr:ext cx="533400" cy="257175"/>
    <xdr:sp macro="" textlink="">
      <xdr:nvSpPr>
        <xdr:cNvPr id="202" name="テキスト ボックス 201"/>
        <xdr:cNvSpPr txBox="1"/>
      </xdr:nvSpPr>
      <xdr:spPr>
        <a:xfrm>
          <a:off x="78105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3" name="正方形/長方形 202"/>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4" name="正方形/長方形 203"/>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5" name="正方形/長方形 204"/>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6" name="正方形/長方形 205"/>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7" name="正方形/長方形 206"/>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8" name="正方形/長方形 207"/>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9" name="正方形/長方形 208"/>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0" name="正方形/長方形 209"/>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1" name="テキスト ボックス 210"/>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2" name="直線コネクタ 211"/>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3" name="テキスト ボックス 212"/>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600075</xdr:colOff>
      <xdr:row>99</xdr:row>
      <xdr:rowOff>95250</xdr:rowOff>
    </xdr:to>
    <xdr:cxnSp macro="">
      <xdr:nvCxnSpPr>
        <xdr:cNvPr id="214" name="直線コネクタ 213"/>
        <xdr:cNvCxnSpPr/>
      </xdr:nvCxnSpPr>
      <xdr:spPr>
        <a:xfrm>
          <a:off x="676275" y="17068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5" name="テキスト ボックス 214"/>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600075</xdr:colOff>
      <xdr:row>97</xdr:row>
      <xdr:rowOff>114300</xdr:rowOff>
    </xdr:to>
    <xdr:cxnSp macro="">
      <xdr:nvCxnSpPr>
        <xdr:cNvPr id="216" name="直線コネクタ 215"/>
        <xdr:cNvCxnSpPr/>
      </xdr:nvCxnSpPr>
      <xdr:spPr>
        <a:xfrm>
          <a:off x="676275" y="16744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7" name="テキスト ボックス 216"/>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600075</xdr:colOff>
      <xdr:row>95</xdr:row>
      <xdr:rowOff>133350</xdr:rowOff>
    </xdr:to>
    <xdr:cxnSp macro="">
      <xdr:nvCxnSpPr>
        <xdr:cNvPr id="218" name="直線コネクタ 217"/>
        <xdr:cNvCxnSpPr/>
      </xdr:nvCxnSpPr>
      <xdr:spPr>
        <a:xfrm>
          <a:off x="676275" y="16421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9" name="テキスト ボックス 218"/>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600075</xdr:colOff>
      <xdr:row>93</xdr:row>
      <xdr:rowOff>152400</xdr:rowOff>
    </xdr:to>
    <xdr:cxnSp macro="">
      <xdr:nvCxnSpPr>
        <xdr:cNvPr id="220" name="直線コネクタ 219"/>
        <xdr:cNvCxnSpPr/>
      </xdr:nvCxnSpPr>
      <xdr:spPr>
        <a:xfrm>
          <a:off x="676275" y="16097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1" name="テキスト ボックス 220"/>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600075</xdr:colOff>
      <xdr:row>91</xdr:row>
      <xdr:rowOff>161925</xdr:rowOff>
    </xdr:to>
    <xdr:cxnSp macro="">
      <xdr:nvCxnSpPr>
        <xdr:cNvPr id="222" name="直線コネクタ 221"/>
        <xdr:cNvCxnSpPr/>
      </xdr:nvCxnSpPr>
      <xdr:spPr>
        <a:xfrm>
          <a:off x="676275" y="15763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3" name="テキスト ボックス 222"/>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600075</xdr:colOff>
      <xdr:row>90</xdr:row>
      <xdr:rowOff>9525</xdr:rowOff>
    </xdr:to>
    <xdr:cxnSp macro="">
      <xdr:nvCxnSpPr>
        <xdr:cNvPr id="224" name="直線コネクタ 223"/>
        <xdr:cNvCxnSpPr/>
      </xdr:nvCxnSpPr>
      <xdr:spPr>
        <a:xfrm>
          <a:off x="676275" y="15440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5" name="テキスト ボックス 224"/>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38100</xdr:rowOff>
    </xdr:from>
    <xdr:to>
      <xdr:col>6</xdr:col>
      <xdr:colOff>514350</xdr:colOff>
      <xdr:row>99</xdr:row>
      <xdr:rowOff>104775</xdr:rowOff>
    </xdr:to>
    <xdr:cxnSp macro="">
      <xdr:nvCxnSpPr>
        <xdr:cNvPr id="229" name="直線コネクタ 228"/>
        <xdr:cNvCxnSpPr/>
      </xdr:nvCxnSpPr>
      <xdr:spPr>
        <a:xfrm flipV="1">
          <a:off x="4114800" y="154686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104775</xdr:rowOff>
    </xdr:from>
    <xdr:ext cx="533400" cy="257175"/>
    <xdr:sp macro="" textlink="">
      <xdr:nvSpPr>
        <xdr:cNvPr id="230" name="衛生費最小値テキスト"/>
        <xdr:cNvSpPr txBox="1"/>
      </xdr:nvSpPr>
      <xdr:spPr>
        <a:xfrm>
          <a:off x="41719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1" name="直線コネクタ 230"/>
        <xdr:cNvCxnSpPr/>
      </xdr:nvCxnSpPr>
      <xdr:spPr>
        <a:xfrm>
          <a:off x="402907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161925</xdr:rowOff>
    </xdr:from>
    <xdr:ext cx="600075" cy="257175"/>
    <xdr:sp macro="" textlink="">
      <xdr:nvSpPr>
        <xdr:cNvPr id="232" name="衛生費最大値テキスト"/>
        <xdr:cNvSpPr txBox="1"/>
      </xdr:nvSpPr>
      <xdr:spPr>
        <a:xfrm>
          <a:off x="4171950" y="15249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419100</xdr:colOff>
      <xdr:row>90</xdr:row>
      <xdr:rowOff>38100</xdr:rowOff>
    </xdr:from>
    <xdr:to>
      <xdr:col>6</xdr:col>
      <xdr:colOff>600075</xdr:colOff>
      <xdr:row>90</xdr:row>
      <xdr:rowOff>38100</xdr:rowOff>
    </xdr:to>
    <xdr:cxnSp macro="">
      <xdr:nvCxnSpPr>
        <xdr:cNvPr id="233" name="直線コネクタ 232"/>
        <xdr:cNvCxnSpPr/>
      </xdr:nvCxnSpPr>
      <xdr:spPr>
        <a:xfrm>
          <a:off x="4029075" y="1546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38100</xdr:rowOff>
    </xdr:from>
    <xdr:to>
      <xdr:col>6</xdr:col>
      <xdr:colOff>514350</xdr:colOff>
      <xdr:row>98</xdr:row>
      <xdr:rowOff>57150</xdr:rowOff>
    </xdr:to>
    <xdr:cxnSp macro="">
      <xdr:nvCxnSpPr>
        <xdr:cNvPr id="234" name="直線コネクタ 233"/>
        <xdr:cNvCxnSpPr/>
      </xdr:nvCxnSpPr>
      <xdr:spPr>
        <a:xfrm flipV="1">
          <a:off x="3371850" y="16840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133350</xdr:rowOff>
    </xdr:from>
    <xdr:ext cx="533400" cy="257175"/>
    <xdr:sp macro="" textlink="">
      <xdr:nvSpPr>
        <xdr:cNvPr id="235" name="衛生費平均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114300</xdr:rowOff>
    </xdr:from>
    <xdr:to>
      <xdr:col>6</xdr:col>
      <xdr:colOff>561975</xdr:colOff>
      <xdr:row>97</xdr:row>
      <xdr:rowOff>38100</xdr:rowOff>
    </xdr:to>
    <xdr:sp macro="" textlink="">
      <xdr:nvSpPr>
        <xdr:cNvPr id="236" name="フローチャート : 判断 235"/>
        <xdr:cNvSpPr/>
      </xdr:nvSpPr>
      <xdr:spPr>
        <a:xfrm>
          <a:off x="406717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57150</xdr:rowOff>
    </xdr:from>
    <xdr:to>
      <xdr:col>5</xdr:col>
      <xdr:colOff>361950</xdr:colOff>
      <xdr:row>98</xdr:row>
      <xdr:rowOff>104775</xdr:rowOff>
    </xdr:to>
    <xdr:cxnSp macro="">
      <xdr:nvCxnSpPr>
        <xdr:cNvPr id="237" name="直線コネクタ 236"/>
        <xdr:cNvCxnSpPr/>
      </xdr:nvCxnSpPr>
      <xdr:spPr>
        <a:xfrm flipV="1">
          <a:off x="2562225" y="168592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142875</xdr:rowOff>
    </xdr:from>
    <xdr:to>
      <xdr:col>5</xdr:col>
      <xdr:colOff>409575</xdr:colOff>
      <xdr:row>97</xdr:row>
      <xdr:rowOff>76200</xdr:rowOff>
    </xdr:to>
    <xdr:sp macro="" textlink="">
      <xdr:nvSpPr>
        <xdr:cNvPr id="238" name="フローチャート : 判断 237"/>
        <xdr:cNvSpPr/>
      </xdr:nvSpPr>
      <xdr:spPr>
        <a:xfrm>
          <a:off x="33147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85725</xdr:rowOff>
    </xdr:from>
    <xdr:ext cx="533400" cy="257175"/>
    <xdr:sp macro="" textlink="">
      <xdr:nvSpPr>
        <xdr:cNvPr id="239" name="テキスト ボックス 238"/>
        <xdr:cNvSpPr txBox="1"/>
      </xdr:nvSpPr>
      <xdr:spPr>
        <a:xfrm>
          <a:off x="310515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104775</xdr:rowOff>
    </xdr:from>
    <xdr:to>
      <xdr:col>4</xdr:col>
      <xdr:colOff>152400</xdr:colOff>
      <xdr:row>98</xdr:row>
      <xdr:rowOff>104775</xdr:rowOff>
    </xdr:to>
    <xdr:cxnSp macro="">
      <xdr:nvCxnSpPr>
        <xdr:cNvPr id="240" name="直線コネクタ 239"/>
        <xdr:cNvCxnSpPr/>
      </xdr:nvCxnSpPr>
      <xdr:spPr>
        <a:xfrm>
          <a:off x="1809750" y="16906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1" name="フローチャート : 判断 240"/>
        <xdr:cNvSpPr/>
      </xdr:nvSpPr>
      <xdr:spPr>
        <a:xfrm>
          <a:off x="25146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2" name="テキスト ボックス 241"/>
        <xdr:cNvSpPr txBox="1"/>
      </xdr:nvSpPr>
      <xdr:spPr>
        <a:xfrm>
          <a:off x="2381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104775</xdr:rowOff>
    </xdr:from>
    <xdr:to>
      <xdr:col>2</xdr:col>
      <xdr:colOff>600075</xdr:colOff>
      <xdr:row>98</xdr:row>
      <xdr:rowOff>114300</xdr:rowOff>
    </xdr:to>
    <xdr:cxnSp macro="">
      <xdr:nvCxnSpPr>
        <xdr:cNvPr id="243" name="直線コネクタ 242"/>
        <xdr:cNvCxnSpPr/>
      </xdr:nvCxnSpPr>
      <xdr:spPr>
        <a:xfrm flipV="1">
          <a:off x="1047750" y="169068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57150</xdr:rowOff>
    </xdr:from>
    <xdr:to>
      <xdr:col>3</xdr:col>
      <xdr:colOff>0</xdr:colOff>
      <xdr:row>97</xdr:row>
      <xdr:rowOff>152400</xdr:rowOff>
    </xdr:to>
    <xdr:sp macro="" textlink="">
      <xdr:nvSpPr>
        <xdr:cNvPr id="244" name="フローチャート : 判断 243"/>
        <xdr:cNvSpPr/>
      </xdr:nvSpPr>
      <xdr:spPr>
        <a:xfrm>
          <a:off x="1800225" y="166878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171450</xdr:rowOff>
    </xdr:from>
    <xdr:ext cx="533400" cy="257175"/>
    <xdr:sp macro="" textlink="">
      <xdr:nvSpPr>
        <xdr:cNvPr id="245" name="テキスト ボックス 244"/>
        <xdr:cNvSpPr txBox="1"/>
      </xdr:nvSpPr>
      <xdr:spPr>
        <a:xfrm>
          <a:off x="158115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104775</xdr:rowOff>
    </xdr:from>
    <xdr:to>
      <xdr:col>1</xdr:col>
      <xdr:colOff>485775</xdr:colOff>
      <xdr:row>98</xdr:row>
      <xdr:rowOff>28575</xdr:rowOff>
    </xdr:to>
    <xdr:sp macro="" textlink="">
      <xdr:nvSpPr>
        <xdr:cNvPr id="246" name="フローチャート : 判断 245"/>
        <xdr:cNvSpPr/>
      </xdr:nvSpPr>
      <xdr:spPr>
        <a:xfrm>
          <a:off x="990600" y="1673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47625</xdr:rowOff>
    </xdr:from>
    <xdr:ext cx="533400" cy="257175"/>
    <xdr:sp macro="" textlink="">
      <xdr:nvSpPr>
        <xdr:cNvPr id="247" name="テキスト ボックス 246"/>
        <xdr:cNvSpPr txBox="1"/>
      </xdr:nvSpPr>
      <xdr:spPr>
        <a:xfrm>
          <a:off x="7810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161925</xdr:rowOff>
    </xdr:from>
    <xdr:to>
      <xdr:col>6</xdr:col>
      <xdr:colOff>561975</xdr:colOff>
      <xdr:row>98</xdr:row>
      <xdr:rowOff>85725</xdr:rowOff>
    </xdr:to>
    <xdr:sp macro="" textlink="">
      <xdr:nvSpPr>
        <xdr:cNvPr id="253" name="円/楕円 252"/>
        <xdr:cNvSpPr/>
      </xdr:nvSpPr>
      <xdr:spPr>
        <a:xfrm>
          <a:off x="406717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142875</xdr:rowOff>
    </xdr:from>
    <xdr:ext cx="533400" cy="257175"/>
    <xdr:sp macro="" textlink="">
      <xdr:nvSpPr>
        <xdr:cNvPr id="254" name="衛生費該当値テキスト"/>
        <xdr:cNvSpPr txBox="1"/>
      </xdr:nvSpPr>
      <xdr:spPr>
        <a:xfrm>
          <a:off x="417195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0</xdr:rowOff>
    </xdr:from>
    <xdr:to>
      <xdr:col>5</xdr:col>
      <xdr:colOff>409575</xdr:colOff>
      <xdr:row>98</xdr:row>
      <xdr:rowOff>104775</xdr:rowOff>
    </xdr:to>
    <xdr:sp macro="" textlink="">
      <xdr:nvSpPr>
        <xdr:cNvPr id="255" name="円/楕円 254"/>
        <xdr:cNvSpPr/>
      </xdr:nvSpPr>
      <xdr:spPr>
        <a:xfrm>
          <a:off x="3314700"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95250</xdr:rowOff>
    </xdr:from>
    <xdr:ext cx="533400" cy="257175"/>
    <xdr:sp macro="" textlink="">
      <xdr:nvSpPr>
        <xdr:cNvPr id="256" name="テキスト ボックス 255"/>
        <xdr:cNvSpPr txBox="1"/>
      </xdr:nvSpPr>
      <xdr:spPr>
        <a:xfrm>
          <a:off x="31051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57150</xdr:rowOff>
    </xdr:from>
    <xdr:to>
      <xdr:col>4</xdr:col>
      <xdr:colOff>209550</xdr:colOff>
      <xdr:row>98</xdr:row>
      <xdr:rowOff>152400</xdr:rowOff>
    </xdr:to>
    <xdr:sp macro="" textlink="">
      <xdr:nvSpPr>
        <xdr:cNvPr id="257" name="円/楕円 256"/>
        <xdr:cNvSpPr/>
      </xdr:nvSpPr>
      <xdr:spPr>
        <a:xfrm>
          <a:off x="251460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142875</xdr:rowOff>
    </xdr:from>
    <xdr:ext cx="533400" cy="257175"/>
    <xdr:sp macro="" textlink="">
      <xdr:nvSpPr>
        <xdr:cNvPr id="258" name="テキスト ボックス 257"/>
        <xdr:cNvSpPr txBox="1"/>
      </xdr:nvSpPr>
      <xdr:spPr>
        <a:xfrm>
          <a:off x="238125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47625</xdr:rowOff>
    </xdr:from>
    <xdr:to>
      <xdr:col>3</xdr:col>
      <xdr:colOff>0</xdr:colOff>
      <xdr:row>98</xdr:row>
      <xdr:rowOff>152400</xdr:rowOff>
    </xdr:to>
    <xdr:sp macro="" textlink="">
      <xdr:nvSpPr>
        <xdr:cNvPr id="259" name="円/楕円 258"/>
        <xdr:cNvSpPr/>
      </xdr:nvSpPr>
      <xdr:spPr>
        <a:xfrm>
          <a:off x="1800225" y="16849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142875</xdr:rowOff>
    </xdr:from>
    <xdr:ext cx="533400" cy="257175"/>
    <xdr:sp macro="" textlink="">
      <xdr:nvSpPr>
        <xdr:cNvPr id="260" name="テキスト ボックス 259"/>
        <xdr:cNvSpPr txBox="1"/>
      </xdr:nvSpPr>
      <xdr:spPr>
        <a:xfrm>
          <a:off x="158115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66675</xdr:rowOff>
    </xdr:from>
    <xdr:to>
      <xdr:col>1</xdr:col>
      <xdr:colOff>485775</xdr:colOff>
      <xdr:row>98</xdr:row>
      <xdr:rowOff>171450</xdr:rowOff>
    </xdr:to>
    <xdr:sp macro="" textlink="">
      <xdr:nvSpPr>
        <xdr:cNvPr id="261" name="円/楕円 260"/>
        <xdr:cNvSpPr/>
      </xdr:nvSpPr>
      <xdr:spPr>
        <a:xfrm>
          <a:off x="9906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161925</xdr:rowOff>
    </xdr:from>
    <xdr:ext cx="533400" cy="257175"/>
    <xdr:sp macro="" textlink="">
      <xdr:nvSpPr>
        <xdr:cNvPr id="262" name="テキスト ボックス 261"/>
        <xdr:cNvSpPr txBox="1"/>
      </xdr:nvSpPr>
      <xdr:spPr>
        <a:xfrm>
          <a:off x="78105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8" name="テキスト ボックス 277"/>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0" name="テキスト ボックス 279"/>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2" name="テキスト ボックス 281"/>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47625</xdr:rowOff>
    </xdr:from>
    <xdr:to>
      <xdr:col>15</xdr:col>
      <xdr:colOff>180975</xdr:colOff>
      <xdr:row>39</xdr:row>
      <xdr:rowOff>47625</xdr:rowOff>
    </xdr:to>
    <xdr:cxnSp macro="">
      <xdr:nvCxnSpPr>
        <xdr:cNvPr id="286" name="直線コネクタ 285"/>
        <xdr:cNvCxnSpPr/>
      </xdr:nvCxnSpPr>
      <xdr:spPr>
        <a:xfrm flipV="1">
          <a:off x="91916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7"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8" name="直線コネクタ 287"/>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171450</xdr:rowOff>
    </xdr:from>
    <xdr:ext cx="466725" cy="257175"/>
    <xdr:sp macro="" textlink="">
      <xdr:nvSpPr>
        <xdr:cNvPr id="289" name="労働費最大値テキスト"/>
        <xdr:cNvSpPr txBox="1"/>
      </xdr:nvSpPr>
      <xdr:spPr>
        <a:xfrm>
          <a:off x="923925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95250</xdr:colOff>
      <xdr:row>31</xdr:row>
      <xdr:rowOff>47625</xdr:rowOff>
    </xdr:from>
    <xdr:to>
      <xdr:col>15</xdr:col>
      <xdr:colOff>266700</xdr:colOff>
      <xdr:row>31</xdr:row>
      <xdr:rowOff>47625</xdr:rowOff>
    </xdr:to>
    <xdr:cxnSp macro="">
      <xdr:nvCxnSpPr>
        <xdr:cNvPr id="290" name="直線コネクタ 289"/>
        <xdr:cNvCxnSpPr/>
      </xdr:nvCxnSpPr>
      <xdr:spPr>
        <a:xfrm>
          <a:off x="9105900" y="5362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38100</xdr:rowOff>
    </xdr:from>
    <xdr:to>
      <xdr:col>15</xdr:col>
      <xdr:colOff>180975</xdr:colOff>
      <xdr:row>38</xdr:row>
      <xdr:rowOff>57150</xdr:rowOff>
    </xdr:to>
    <xdr:cxnSp macro="">
      <xdr:nvCxnSpPr>
        <xdr:cNvPr id="291" name="直線コネクタ 290"/>
        <xdr:cNvCxnSpPr/>
      </xdr:nvCxnSpPr>
      <xdr:spPr>
        <a:xfrm flipV="1">
          <a:off x="8439150" y="6553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381000" cy="257175"/>
    <xdr:sp macro="" textlink="">
      <xdr:nvSpPr>
        <xdr:cNvPr id="292" name="労働費平均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9525</xdr:rowOff>
    </xdr:from>
    <xdr:to>
      <xdr:col>15</xdr:col>
      <xdr:colOff>228600</xdr:colOff>
      <xdr:row>38</xdr:row>
      <xdr:rowOff>114300</xdr:rowOff>
    </xdr:to>
    <xdr:sp macro="" textlink="">
      <xdr:nvSpPr>
        <xdr:cNvPr id="293" name="フローチャート : 判断 292"/>
        <xdr:cNvSpPr/>
      </xdr:nvSpPr>
      <xdr:spPr>
        <a:xfrm>
          <a:off x="9144000" y="652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28575</xdr:rowOff>
    </xdr:from>
    <xdr:to>
      <xdr:col>14</xdr:col>
      <xdr:colOff>28575</xdr:colOff>
      <xdr:row>38</xdr:row>
      <xdr:rowOff>57150</xdr:rowOff>
    </xdr:to>
    <xdr:cxnSp macro="">
      <xdr:nvCxnSpPr>
        <xdr:cNvPr id="294" name="直線コネクタ 293"/>
        <xdr:cNvCxnSpPr/>
      </xdr:nvCxnSpPr>
      <xdr:spPr>
        <a:xfrm>
          <a:off x="7724775" y="5857875"/>
          <a:ext cx="714375"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161925</xdr:rowOff>
    </xdr:from>
    <xdr:to>
      <xdr:col>14</xdr:col>
      <xdr:colOff>76200</xdr:colOff>
      <xdr:row>38</xdr:row>
      <xdr:rowOff>85725</xdr:rowOff>
    </xdr:to>
    <xdr:sp macro="" textlink="">
      <xdr:nvSpPr>
        <xdr:cNvPr id="295" name="フローチャート : 判断 294"/>
        <xdr:cNvSpPr/>
      </xdr:nvSpPr>
      <xdr:spPr>
        <a:xfrm>
          <a:off x="8410575" y="65055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36</xdr:row>
      <xdr:rowOff>104775</xdr:rowOff>
    </xdr:from>
    <xdr:ext cx="381000" cy="257175"/>
    <xdr:sp macro="" textlink="">
      <xdr:nvSpPr>
        <xdr:cNvPr id="296" name="テキスト ボックス 295"/>
        <xdr:cNvSpPr txBox="1"/>
      </xdr:nvSpPr>
      <xdr:spPr>
        <a:xfrm>
          <a:off x="8334375" y="627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304800</xdr:colOff>
      <xdr:row>31</xdr:row>
      <xdr:rowOff>133350</xdr:rowOff>
    </xdr:from>
    <xdr:to>
      <xdr:col>12</xdr:col>
      <xdr:colOff>514350</xdr:colOff>
      <xdr:row>34</xdr:row>
      <xdr:rowOff>28575</xdr:rowOff>
    </xdr:to>
    <xdr:cxnSp macro="">
      <xdr:nvCxnSpPr>
        <xdr:cNvPr id="297" name="直線コネクタ 296"/>
        <xdr:cNvCxnSpPr/>
      </xdr:nvCxnSpPr>
      <xdr:spPr>
        <a:xfrm>
          <a:off x="6915150" y="5448300"/>
          <a:ext cx="80962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298" name="フローチャート : 判断 297"/>
        <xdr:cNvSpPr/>
      </xdr:nvSpPr>
      <xdr:spPr>
        <a:xfrm>
          <a:off x="76676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142875</xdr:rowOff>
    </xdr:from>
    <xdr:ext cx="466725" cy="257175"/>
    <xdr:sp macro="" textlink="">
      <xdr:nvSpPr>
        <xdr:cNvPr id="299" name="テキスト ボックス 298"/>
        <xdr:cNvSpPr txBox="1"/>
      </xdr:nvSpPr>
      <xdr:spPr>
        <a:xfrm>
          <a:off x="7486650"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133350</xdr:rowOff>
    </xdr:from>
    <xdr:to>
      <xdr:col>11</xdr:col>
      <xdr:colOff>304800</xdr:colOff>
      <xdr:row>32</xdr:row>
      <xdr:rowOff>28575</xdr:rowOff>
    </xdr:to>
    <xdr:cxnSp macro="">
      <xdr:nvCxnSpPr>
        <xdr:cNvPr id="300" name="直線コネクタ 299"/>
        <xdr:cNvCxnSpPr/>
      </xdr:nvCxnSpPr>
      <xdr:spPr>
        <a:xfrm flipV="1">
          <a:off x="6115050" y="544830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361950</xdr:colOff>
      <xdr:row>38</xdr:row>
      <xdr:rowOff>9525</xdr:rowOff>
    </xdr:to>
    <xdr:sp macro="" textlink="">
      <xdr:nvSpPr>
        <xdr:cNvPr id="301" name="フローチャート : 判断 300"/>
        <xdr:cNvSpPr/>
      </xdr:nvSpPr>
      <xdr:spPr>
        <a:xfrm>
          <a:off x="6867525"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171450</xdr:rowOff>
    </xdr:from>
    <xdr:ext cx="466725" cy="257175"/>
    <xdr:sp macro="" textlink="">
      <xdr:nvSpPr>
        <xdr:cNvPr id="302" name="テキスト ボックス 301"/>
        <xdr:cNvSpPr txBox="1"/>
      </xdr:nvSpPr>
      <xdr:spPr>
        <a:xfrm>
          <a:off x="66865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303" name="フローチャート : 判断 302"/>
        <xdr:cNvSpPr/>
      </xdr:nvSpPr>
      <xdr:spPr>
        <a:xfrm>
          <a:off x="606742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304" name="テキスト ボックス 303"/>
        <xdr:cNvSpPr txBox="1"/>
      </xdr:nvSpPr>
      <xdr:spPr>
        <a:xfrm>
          <a:off x="596265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161925</xdr:rowOff>
    </xdr:from>
    <xdr:to>
      <xdr:col>15</xdr:col>
      <xdr:colOff>228600</xdr:colOff>
      <xdr:row>38</xdr:row>
      <xdr:rowOff>95250</xdr:rowOff>
    </xdr:to>
    <xdr:sp macro="" textlink="">
      <xdr:nvSpPr>
        <xdr:cNvPr id="310" name="円/楕円 309"/>
        <xdr:cNvSpPr/>
      </xdr:nvSpPr>
      <xdr:spPr>
        <a:xfrm>
          <a:off x="9144000"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9525</xdr:rowOff>
    </xdr:from>
    <xdr:ext cx="381000" cy="257175"/>
    <xdr:sp macro="" textlink="">
      <xdr:nvSpPr>
        <xdr:cNvPr id="311" name="労働費該当値テキスト"/>
        <xdr:cNvSpPr txBox="1"/>
      </xdr:nvSpPr>
      <xdr:spPr>
        <a:xfrm>
          <a:off x="9239250" y="6353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0</xdr:rowOff>
    </xdr:from>
    <xdr:to>
      <xdr:col>14</xdr:col>
      <xdr:colOff>76200</xdr:colOff>
      <xdr:row>38</xdr:row>
      <xdr:rowOff>104775</xdr:rowOff>
    </xdr:to>
    <xdr:sp macro="" textlink="">
      <xdr:nvSpPr>
        <xdr:cNvPr id="312" name="円/楕円 311"/>
        <xdr:cNvSpPr/>
      </xdr:nvSpPr>
      <xdr:spPr>
        <a:xfrm>
          <a:off x="8410575" y="65151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95250</xdr:rowOff>
    </xdr:from>
    <xdr:ext cx="381000" cy="257175"/>
    <xdr:sp macro="" textlink="">
      <xdr:nvSpPr>
        <xdr:cNvPr id="313" name="テキスト ボックス 312"/>
        <xdr:cNvSpPr txBox="1"/>
      </xdr:nvSpPr>
      <xdr:spPr>
        <a:xfrm>
          <a:off x="8334375"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142875</xdr:rowOff>
    </xdr:from>
    <xdr:to>
      <xdr:col>12</xdr:col>
      <xdr:colOff>561975</xdr:colOff>
      <xdr:row>34</xdr:row>
      <xdr:rowOff>76200</xdr:rowOff>
    </xdr:to>
    <xdr:sp macro="" textlink="">
      <xdr:nvSpPr>
        <xdr:cNvPr id="314" name="円/楕円 313"/>
        <xdr:cNvSpPr/>
      </xdr:nvSpPr>
      <xdr:spPr>
        <a:xfrm>
          <a:off x="7667625"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32</xdr:row>
      <xdr:rowOff>95250</xdr:rowOff>
    </xdr:from>
    <xdr:ext cx="466725" cy="257175"/>
    <xdr:sp macro="" textlink="">
      <xdr:nvSpPr>
        <xdr:cNvPr id="315" name="テキスト ボックス 314"/>
        <xdr:cNvSpPr txBox="1"/>
      </xdr:nvSpPr>
      <xdr:spPr>
        <a:xfrm>
          <a:off x="74866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85725</xdr:rowOff>
    </xdr:from>
    <xdr:to>
      <xdr:col>11</xdr:col>
      <xdr:colOff>361950</xdr:colOff>
      <xdr:row>32</xdr:row>
      <xdr:rowOff>9525</xdr:rowOff>
    </xdr:to>
    <xdr:sp macro="" textlink="">
      <xdr:nvSpPr>
        <xdr:cNvPr id="316" name="円/楕円 315"/>
        <xdr:cNvSpPr/>
      </xdr:nvSpPr>
      <xdr:spPr>
        <a:xfrm>
          <a:off x="6867525" y="540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30</xdr:row>
      <xdr:rowOff>28575</xdr:rowOff>
    </xdr:from>
    <xdr:ext cx="466725" cy="257175"/>
    <xdr:sp macro="" textlink="">
      <xdr:nvSpPr>
        <xdr:cNvPr id="317" name="テキスト ボックス 316"/>
        <xdr:cNvSpPr txBox="1"/>
      </xdr:nvSpPr>
      <xdr:spPr>
        <a:xfrm>
          <a:off x="6686550" y="517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10</xdr:col>
      <xdr:colOff>57150</xdr:colOff>
      <xdr:row>31</xdr:row>
      <xdr:rowOff>152400</xdr:rowOff>
    </xdr:from>
    <xdr:to>
      <xdr:col>10</xdr:col>
      <xdr:colOff>152400</xdr:colOff>
      <xdr:row>32</xdr:row>
      <xdr:rowOff>76200</xdr:rowOff>
    </xdr:to>
    <xdr:sp macro="" textlink="">
      <xdr:nvSpPr>
        <xdr:cNvPr id="318" name="円/楕円 317"/>
        <xdr:cNvSpPr/>
      </xdr:nvSpPr>
      <xdr:spPr>
        <a:xfrm>
          <a:off x="6067425" y="546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30</xdr:row>
      <xdr:rowOff>95250</xdr:rowOff>
    </xdr:from>
    <xdr:ext cx="466725" cy="257175"/>
    <xdr:sp macro="" textlink="">
      <xdr:nvSpPr>
        <xdr:cNvPr id="319" name="テキスト ボックス 318"/>
        <xdr:cNvSpPr txBox="1"/>
      </xdr:nvSpPr>
      <xdr:spPr>
        <a:xfrm>
          <a:off x="5962650" y="523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0" name="直線コネクタ 329"/>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1" name="テキスト ボックス 330"/>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2" name="直線コネクタ 331"/>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3" name="テキスト ボックス 332"/>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4" name="直線コネクタ 333"/>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5" name="テキスト ボックス 334"/>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6" name="直線コネクタ 335"/>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7" name="テキスト ボックス 336"/>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9" name="テキスト ボックス 338"/>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85725</xdr:rowOff>
    </xdr:from>
    <xdr:to>
      <xdr:col>15</xdr:col>
      <xdr:colOff>180975</xdr:colOff>
      <xdr:row>58</xdr:row>
      <xdr:rowOff>85725</xdr:rowOff>
    </xdr:to>
    <xdr:cxnSp macro="">
      <xdr:nvCxnSpPr>
        <xdr:cNvPr id="341" name="直線コネクタ 340"/>
        <xdr:cNvCxnSpPr/>
      </xdr:nvCxnSpPr>
      <xdr:spPr>
        <a:xfrm flipV="1">
          <a:off x="9191625" y="88296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85725</xdr:rowOff>
    </xdr:from>
    <xdr:ext cx="533400" cy="257175"/>
    <xdr:sp macro="" textlink="">
      <xdr:nvSpPr>
        <xdr:cNvPr id="342" name="農林水産業費最小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95250</xdr:colOff>
      <xdr:row>58</xdr:row>
      <xdr:rowOff>85725</xdr:rowOff>
    </xdr:from>
    <xdr:to>
      <xdr:col>15</xdr:col>
      <xdr:colOff>266700</xdr:colOff>
      <xdr:row>58</xdr:row>
      <xdr:rowOff>85725</xdr:rowOff>
    </xdr:to>
    <xdr:cxnSp macro="">
      <xdr:nvCxnSpPr>
        <xdr:cNvPr id="343" name="直線コネクタ 342"/>
        <xdr:cNvCxnSpPr/>
      </xdr:nvCxnSpPr>
      <xdr:spPr>
        <a:xfrm>
          <a:off x="9105900" y="1002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28575</xdr:rowOff>
    </xdr:from>
    <xdr:ext cx="600075" cy="257175"/>
    <xdr:sp macro="" textlink="">
      <xdr:nvSpPr>
        <xdr:cNvPr id="344" name="農林水産業費最大値テキスト"/>
        <xdr:cNvSpPr txBox="1"/>
      </xdr:nvSpPr>
      <xdr:spPr>
        <a:xfrm>
          <a:off x="92392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95250</xdr:colOff>
      <xdr:row>51</xdr:row>
      <xdr:rowOff>85725</xdr:rowOff>
    </xdr:from>
    <xdr:to>
      <xdr:col>15</xdr:col>
      <xdr:colOff>266700</xdr:colOff>
      <xdr:row>51</xdr:row>
      <xdr:rowOff>85725</xdr:rowOff>
    </xdr:to>
    <xdr:cxnSp macro="">
      <xdr:nvCxnSpPr>
        <xdr:cNvPr id="345" name="直線コネクタ 344"/>
        <xdr:cNvCxnSpPr/>
      </xdr:nvCxnSpPr>
      <xdr:spPr>
        <a:xfrm>
          <a:off x="9105900" y="8829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161925</xdr:rowOff>
    </xdr:from>
    <xdr:to>
      <xdr:col>15</xdr:col>
      <xdr:colOff>180975</xdr:colOff>
      <xdr:row>58</xdr:row>
      <xdr:rowOff>9525</xdr:rowOff>
    </xdr:to>
    <xdr:cxnSp macro="">
      <xdr:nvCxnSpPr>
        <xdr:cNvPr id="346" name="直線コネクタ 345"/>
        <xdr:cNvCxnSpPr/>
      </xdr:nvCxnSpPr>
      <xdr:spPr>
        <a:xfrm flipV="1">
          <a:off x="8439150" y="9934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123825</xdr:rowOff>
    </xdr:from>
    <xdr:ext cx="533400" cy="257175"/>
    <xdr:sp macro="" textlink="">
      <xdr:nvSpPr>
        <xdr:cNvPr id="347" name="農林水産業費平均値テキスト"/>
        <xdr:cNvSpPr txBox="1"/>
      </xdr:nvSpPr>
      <xdr:spPr>
        <a:xfrm>
          <a:off x="92392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104775</xdr:rowOff>
    </xdr:from>
    <xdr:to>
      <xdr:col>15</xdr:col>
      <xdr:colOff>228600</xdr:colOff>
      <xdr:row>58</xdr:row>
      <xdr:rowOff>38100</xdr:rowOff>
    </xdr:to>
    <xdr:sp macro="" textlink="">
      <xdr:nvSpPr>
        <xdr:cNvPr id="348" name="フローチャート : 判断 347"/>
        <xdr:cNvSpPr/>
      </xdr:nvSpPr>
      <xdr:spPr>
        <a:xfrm>
          <a:off x="9144000"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xdr:rowOff>
    </xdr:from>
    <xdr:to>
      <xdr:col>14</xdr:col>
      <xdr:colOff>28575</xdr:colOff>
      <xdr:row>58</xdr:row>
      <xdr:rowOff>38100</xdr:rowOff>
    </xdr:to>
    <xdr:cxnSp macro="">
      <xdr:nvCxnSpPr>
        <xdr:cNvPr id="349" name="直線コネクタ 348"/>
        <xdr:cNvCxnSpPr/>
      </xdr:nvCxnSpPr>
      <xdr:spPr>
        <a:xfrm flipV="1">
          <a:off x="7724775" y="99536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85725</xdr:rowOff>
    </xdr:from>
    <xdr:to>
      <xdr:col>14</xdr:col>
      <xdr:colOff>76200</xdr:colOff>
      <xdr:row>58</xdr:row>
      <xdr:rowOff>9525</xdr:rowOff>
    </xdr:to>
    <xdr:sp macro="" textlink="">
      <xdr:nvSpPr>
        <xdr:cNvPr id="350" name="フローチャート : 判断 349"/>
        <xdr:cNvSpPr/>
      </xdr:nvSpPr>
      <xdr:spPr>
        <a:xfrm>
          <a:off x="8410575" y="98583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28575</xdr:rowOff>
    </xdr:from>
    <xdr:ext cx="533400" cy="257175"/>
    <xdr:sp macro="" textlink="">
      <xdr:nvSpPr>
        <xdr:cNvPr id="351" name="テキスト ボックス 350"/>
        <xdr:cNvSpPr txBox="1"/>
      </xdr:nvSpPr>
      <xdr:spPr>
        <a:xfrm>
          <a:off x="82581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38100</xdr:rowOff>
    </xdr:from>
    <xdr:to>
      <xdr:col>12</xdr:col>
      <xdr:colOff>514350</xdr:colOff>
      <xdr:row>58</xdr:row>
      <xdr:rowOff>47625</xdr:rowOff>
    </xdr:to>
    <xdr:cxnSp macro="">
      <xdr:nvCxnSpPr>
        <xdr:cNvPr id="352" name="直線コネクタ 351"/>
        <xdr:cNvCxnSpPr/>
      </xdr:nvCxnSpPr>
      <xdr:spPr>
        <a:xfrm flipV="1">
          <a:off x="6915150" y="99822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38100</xdr:rowOff>
    </xdr:from>
    <xdr:to>
      <xdr:col>12</xdr:col>
      <xdr:colOff>561975</xdr:colOff>
      <xdr:row>57</xdr:row>
      <xdr:rowOff>142875</xdr:rowOff>
    </xdr:to>
    <xdr:sp macro="" textlink="">
      <xdr:nvSpPr>
        <xdr:cNvPr id="353" name="フローチャート : 判断 352"/>
        <xdr:cNvSpPr/>
      </xdr:nvSpPr>
      <xdr:spPr>
        <a:xfrm>
          <a:off x="76676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161925</xdr:rowOff>
    </xdr:from>
    <xdr:ext cx="533400" cy="257175"/>
    <xdr:sp macro="" textlink="">
      <xdr:nvSpPr>
        <xdr:cNvPr id="354" name="テキスト ボックス 353"/>
        <xdr:cNvSpPr txBox="1"/>
      </xdr:nvSpPr>
      <xdr:spPr>
        <a:xfrm>
          <a:off x="74580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47625</xdr:rowOff>
    </xdr:from>
    <xdr:to>
      <xdr:col>11</xdr:col>
      <xdr:colOff>304800</xdr:colOff>
      <xdr:row>58</xdr:row>
      <xdr:rowOff>47625</xdr:rowOff>
    </xdr:to>
    <xdr:cxnSp macro="">
      <xdr:nvCxnSpPr>
        <xdr:cNvPr id="355" name="直線コネクタ 354"/>
        <xdr:cNvCxnSpPr/>
      </xdr:nvCxnSpPr>
      <xdr:spPr>
        <a:xfrm>
          <a:off x="6115050" y="99917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114300</xdr:rowOff>
    </xdr:from>
    <xdr:to>
      <xdr:col>11</xdr:col>
      <xdr:colOff>361950</xdr:colOff>
      <xdr:row>58</xdr:row>
      <xdr:rowOff>47625</xdr:rowOff>
    </xdr:to>
    <xdr:sp macro="" textlink="">
      <xdr:nvSpPr>
        <xdr:cNvPr id="356" name="フローチャート : 判断 355"/>
        <xdr:cNvSpPr/>
      </xdr:nvSpPr>
      <xdr:spPr>
        <a:xfrm>
          <a:off x="68675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57150</xdr:rowOff>
    </xdr:from>
    <xdr:ext cx="533400" cy="257175"/>
    <xdr:sp macro="" textlink="">
      <xdr:nvSpPr>
        <xdr:cNvPr id="357" name="テキスト ボックス 356"/>
        <xdr:cNvSpPr txBox="1"/>
      </xdr:nvSpPr>
      <xdr:spPr>
        <a:xfrm>
          <a:off x="66484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58" name="フローチャート : 判断 357"/>
        <xdr:cNvSpPr/>
      </xdr:nvSpPr>
      <xdr:spPr>
        <a:xfrm>
          <a:off x="606742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59" name="テキスト ボックス 358"/>
        <xdr:cNvSpPr txBox="1"/>
      </xdr:nvSpPr>
      <xdr:spPr>
        <a:xfrm>
          <a:off x="5934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0" name="テキスト ボックス 359"/>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5" name="円/楕円 364"/>
        <xdr:cNvSpPr/>
      </xdr:nvSpPr>
      <xdr:spPr>
        <a:xfrm>
          <a:off x="9144000"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85725</xdr:rowOff>
    </xdr:from>
    <xdr:ext cx="533400" cy="257175"/>
    <xdr:sp macro="" textlink="">
      <xdr:nvSpPr>
        <xdr:cNvPr id="366" name="農林水産業費該当値テキスト"/>
        <xdr:cNvSpPr txBox="1"/>
      </xdr:nvSpPr>
      <xdr:spPr>
        <a:xfrm>
          <a:off x="92392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133350</xdr:rowOff>
    </xdr:from>
    <xdr:to>
      <xdr:col>14</xdr:col>
      <xdr:colOff>76200</xdr:colOff>
      <xdr:row>58</xdr:row>
      <xdr:rowOff>57150</xdr:rowOff>
    </xdr:to>
    <xdr:sp macro="" textlink="">
      <xdr:nvSpPr>
        <xdr:cNvPr id="367" name="円/楕円 366"/>
        <xdr:cNvSpPr/>
      </xdr:nvSpPr>
      <xdr:spPr>
        <a:xfrm>
          <a:off x="8410575" y="99060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57150</xdr:rowOff>
    </xdr:from>
    <xdr:ext cx="533400" cy="257175"/>
    <xdr:sp macro="" textlink="">
      <xdr:nvSpPr>
        <xdr:cNvPr id="368" name="テキスト ボックス 367"/>
        <xdr:cNvSpPr txBox="1"/>
      </xdr:nvSpPr>
      <xdr:spPr>
        <a:xfrm>
          <a:off x="82581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161925</xdr:rowOff>
    </xdr:from>
    <xdr:to>
      <xdr:col>12</xdr:col>
      <xdr:colOff>561975</xdr:colOff>
      <xdr:row>58</xdr:row>
      <xdr:rowOff>85725</xdr:rowOff>
    </xdr:to>
    <xdr:sp macro="" textlink="">
      <xdr:nvSpPr>
        <xdr:cNvPr id="369" name="円/楕円 368"/>
        <xdr:cNvSpPr/>
      </xdr:nvSpPr>
      <xdr:spPr>
        <a:xfrm>
          <a:off x="766762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76200</xdr:rowOff>
    </xdr:from>
    <xdr:ext cx="533400" cy="257175"/>
    <xdr:sp macro="" textlink="">
      <xdr:nvSpPr>
        <xdr:cNvPr id="370" name="テキスト ボックス 369"/>
        <xdr:cNvSpPr txBox="1"/>
      </xdr:nvSpPr>
      <xdr:spPr>
        <a:xfrm>
          <a:off x="74580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171450</xdr:rowOff>
    </xdr:from>
    <xdr:to>
      <xdr:col>11</xdr:col>
      <xdr:colOff>361950</xdr:colOff>
      <xdr:row>58</xdr:row>
      <xdr:rowOff>95250</xdr:rowOff>
    </xdr:to>
    <xdr:sp macro="" textlink="">
      <xdr:nvSpPr>
        <xdr:cNvPr id="371" name="円/楕円 370"/>
        <xdr:cNvSpPr/>
      </xdr:nvSpPr>
      <xdr:spPr>
        <a:xfrm>
          <a:off x="68675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95250</xdr:rowOff>
    </xdr:from>
    <xdr:ext cx="533400" cy="257175"/>
    <xdr:sp macro="" textlink="">
      <xdr:nvSpPr>
        <xdr:cNvPr id="372" name="テキスト ボックス 371"/>
        <xdr:cNvSpPr txBox="1"/>
      </xdr:nvSpPr>
      <xdr:spPr>
        <a:xfrm>
          <a:off x="664845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171450</xdr:rowOff>
    </xdr:from>
    <xdr:to>
      <xdr:col>10</xdr:col>
      <xdr:colOff>152400</xdr:colOff>
      <xdr:row>58</xdr:row>
      <xdr:rowOff>95250</xdr:rowOff>
    </xdr:to>
    <xdr:sp macro="" textlink="">
      <xdr:nvSpPr>
        <xdr:cNvPr id="373" name="円/楕円 372"/>
        <xdr:cNvSpPr/>
      </xdr:nvSpPr>
      <xdr:spPr>
        <a:xfrm>
          <a:off x="606742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95250</xdr:rowOff>
    </xdr:from>
    <xdr:ext cx="533400" cy="257175"/>
    <xdr:sp macro="" textlink="">
      <xdr:nvSpPr>
        <xdr:cNvPr id="374" name="テキスト ボックス 373"/>
        <xdr:cNvSpPr txBox="1"/>
      </xdr:nvSpPr>
      <xdr:spPr>
        <a:xfrm>
          <a:off x="59340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0" name="正方形/長方形 379"/>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1" name="正方形/長方形 380"/>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5" name="直線コネクタ 384"/>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6" name="テキスト ボックス 385"/>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87" name="直線コネクタ 386"/>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88" name="テキスト ボックス 387"/>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89" name="直線コネクタ 388"/>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0" name="テキスト ボックス 389"/>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1" name="直線コネクタ 390"/>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2" name="テキスト ボックス 391"/>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3" name="直線コネクタ 392"/>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4" name="テキスト ボックス 393"/>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5" name="直線コネクタ 394"/>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6" name="テキスト ボックス 395"/>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8" name="テキスト ボックス 397"/>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133350</xdr:rowOff>
    </xdr:from>
    <xdr:to>
      <xdr:col>15</xdr:col>
      <xdr:colOff>180975</xdr:colOff>
      <xdr:row>79</xdr:row>
      <xdr:rowOff>38100</xdr:rowOff>
    </xdr:to>
    <xdr:cxnSp macro="">
      <xdr:nvCxnSpPr>
        <xdr:cNvPr id="400" name="直線コネクタ 399"/>
        <xdr:cNvCxnSpPr/>
      </xdr:nvCxnSpPr>
      <xdr:spPr>
        <a:xfrm flipV="1">
          <a:off x="9191625" y="1213485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1"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533400" cy="257175"/>
    <xdr:sp macro="" textlink="">
      <xdr:nvSpPr>
        <xdr:cNvPr id="403" name="商工費最大値テキスト"/>
        <xdr:cNvSpPr txBox="1"/>
      </xdr:nvSpPr>
      <xdr:spPr>
        <a:xfrm>
          <a:off x="9239250" y="11915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95250</xdr:colOff>
      <xdr:row>70</xdr:row>
      <xdr:rowOff>133350</xdr:rowOff>
    </xdr:from>
    <xdr:to>
      <xdr:col>15</xdr:col>
      <xdr:colOff>266700</xdr:colOff>
      <xdr:row>70</xdr:row>
      <xdr:rowOff>133350</xdr:rowOff>
    </xdr:to>
    <xdr:cxnSp macro="">
      <xdr:nvCxnSpPr>
        <xdr:cNvPr id="404" name="直線コネクタ 403"/>
        <xdr:cNvCxnSpPr/>
      </xdr:nvCxnSpPr>
      <xdr:spPr>
        <a:xfrm>
          <a:off x="9105900" y="12134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104775</xdr:rowOff>
    </xdr:to>
    <xdr:cxnSp macro="">
      <xdr:nvCxnSpPr>
        <xdr:cNvPr id="405" name="直線コネクタ 404"/>
        <xdr:cNvCxnSpPr/>
      </xdr:nvCxnSpPr>
      <xdr:spPr>
        <a:xfrm flipV="1">
          <a:off x="8439150" y="133921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28575</xdr:rowOff>
    </xdr:from>
    <xdr:ext cx="533400" cy="257175"/>
    <xdr:sp macro="" textlink="">
      <xdr:nvSpPr>
        <xdr:cNvPr id="406" name="商工費平均値テキスト"/>
        <xdr:cNvSpPr txBox="1"/>
      </xdr:nvSpPr>
      <xdr:spPr>
        <a:xfrm>
          <a:off x="923925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9525</xdr:rowOff>
    </xdr:from>
    <xdr:to>
      <xdr:col>15</xdr:col>
      <xdr:colOff>228600</xdr:colOff>
      <xdr:row>76</xdr:row>
      <xdr:rowOff>104775</xdr:rowOff>
    </xdr:to>
    <xdr:sp macro="" textlink="">
      <xdr:nvSpPr>
        <xdr:cNvPr id="407" name="フローチャート : 判断 406"/>
        <xdr:cNvSpPr/>
      </xdr:nvSpPr>
      <xdr:spPr>
        <a:xfrm>
          <a:off x="9144000" y="13039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152400</xdr:rowOff>
    </xdr:to>
    <xdr:cxnSp macro="">
      <xdr:nvCxnSpPr>
        <xdr:cNvPr id="408" name="直線コネクタ 407"/>
        <xdr:cNvCxnSpPr/>
      </xdr:nvCxnSpPr>
      <xdr:spPr>
        <a:xfrm flipV="1">
          <a:off x="7724775" y="13477875"/>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85725</xdr:rowOff>
    </xdr:from>
    <xdr:to>
      <xdr:col>14</xdr:col>
      <xdr:colOff>76200</xdr:colOff>
      <xdr:row>76</xdr:row>
      <xdr:rowOff>19050</xdr:rowOff>
    </xdr:to>
    <xdr:sp macro="" textlink="">
      <xdr:nvSpPr>
        <xdr:cNvPr id="409" name="フローチャート : 判断 408"/>
        <xdr:cNvSpPr/>
      </xdr:nvSpPr>
      <xdr:spPr>
        <a:xfrm>
          <a:off x="8410575" y="129444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38100</xdr:rowOff>
    </xdr:from>
    <xdr:ext cx="533400" cy="257175"/>
    <xdr:sp macro="" textlink="">
      <xdr:nvSpPr>
        <xdr:cNvPr id="410" name="テキスト ボックス 409"/>
        <xdr:cNvSpPr txBox="1"/>
      </xdr:nvSpPr>
      <xdr:spPr>
        <a:xfrm>
          <a:off x="82581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152400</xdr:rowOff>
    </xdr:from>
    <xdr:to>
      <xdr:col>12</xdr:col>
      <xdr:colOff>514350</xdr:colOff>
      <xdr:row>78</xdr:row>
      <xdr:rowOff>152400</xdr:rowOff>
    </xdr:to>
    <xdr:cxnSp macro="">
      <xdr:nvCxnSpPr>
        <xdr:cNvPr id="411" name="直線コネクタ 410"/>
        <xdr:cNvCxnSpPr/>
      </xdr:nvCxnSpPr>
      <xdr:spPr>
        <a:xfrm flipV="1">
          <a:off x="6915150" y="135255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2" name="フローチャート : 判断 411"/>
        <xdr:cNvSpPr/>
      </xdr:nvSpPr>
      <xdr:spPr>
        <a:xfrm>
          <a:off x="76676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171450</xdr:rowOff>
    </xdr:from>
    <xdr:ext cx="533400" cy="257175"/>
    <xdr:sp macro="" textlink="">
      <xdr:nvSpPr>
        <xdr:cNvPr id="413" name="テキスト ボックス 412"/>
        <xdr:cNvSpPr txBox="1"/>
      </xdr:nvSpPr>
      <xdr:spPr>
        <a:xfrm>
          <a:off x="745807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152400</xdr:rowOff>
    </xdr:from>
    <xdr:to>
      <xdr:col>11</xdr:col>
      <xdr:colOff>304800</xdr:colOff>
      <xdr:row>79</xdr:row>
      <xdr:rowOff>9525</xdr:rowOff>
    </xdr:to>
    <xdr:cxnSp macro="">
      <xdr:nvCxnSpPr>
        <xdr:cNvPr id="414" name="直線コネクタ 413"/>
        <xdr:cNvCxnSpPr/>
      </xdr:nvCxnSpPr>
      <xdr:spPr>
        <a:xfrm flipV="1">
          <a:off x="6115050" y="135255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38100</xdr:rowOff>
    </xdr:to>
    <xdr:sp macro="" textlink="">
      <xdr:nvSpPr>
        <xdr:cNvPr id="415" name="フローチャート : 判断 414"/>
        <xdr:cNvSpPr/>
      </xdr:nvSpPr>
      <xdr:spPr>
        <a:xfrm>
          <a:off x="68675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57150</xdr:rowOff>
    </xdr:from>
    <xdr:ext cx="466725" cy="257175"/>
    <xdr:sp macro="" textlink="">
      <xdr:nvSpPr>
        <xdr:cNvPr id="416" name="テキスト ボックス 415"/>
        <xdr:cNvSpPr txBox="1"/>
      </xdr:nvSpPr>
      <xdr:spPr>
        <a:xfrm>
          <a:off x="668655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133350</xdr:rowOff>
    </xdr:from>
    <xdr:to>
      <xdr:col>10</xdr:col>
      <xdr:colOff>152400</xdr:colOff>
      <xdr:row>78</xdr:row>
      <xdr:rowOff>66675</xdr:rowOff>
    </xdr:to>
    <xdr:sp macro="" textlink="">
      <xdr:nvSpPr>
        <xdr:cNvPr id="417" name="フローチャート : 判断 416"/>
        <xdr:cNvSpPr/>
      </xdr:nvSpPr>
      <xdr:spPr>
        <a:xfrm>
          <a:off x="606742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85725</xdr:rowOff>
    </xdr:from>
    <xdr:ext cx="466725" cy="257175"/>
    <xdr:sp macro="" textlink="">
      <xdr:nvSpPr>
        <xdr:cNvPr id="418" name="テキスト ボックス 417"/>
        <xdr:cNvSpPr txBox="1"/>
      </xdr:nvSpPr>
      <xdr:spPr>
        <a:xfrm>
          <a:off x="5962650" y="1311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9" name="テキスト ボックス 418"/>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0" name="テキスト ボックス 419"/>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1" name="テキスト ボックス 420"/>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2" name="テキスト ボックス 421"/>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3" name="テキスト ボックス 422"/>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4" name="円/楕円 423"/>
        <xdr:cNvSpPr/>
      </xdr:nvSpPr>
      <xdr:spPr>
        <a:xfrm>
          <a:off x="9144000"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5" name="商工費該当値テキスト"/>
        <xdr:cNvSpPr txBox="1"/>
      </xdr:nvSpPr>
      <xdr:spPr>
        <a:xfrm>
          <a:off x="92392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47625</xdr:rowOff>
    </xdr:from>
    <xdr:to>
      <xdr:col>14</xdr:col>
      <xdr:colOff>76200</xdr:colOff>
      <xdr:row>78</xdr:row>
      <xdr:rowOff>152400</xdr:rowOff>
    </xdr:to>
    <xdr:sp macro="" textlink="">
      <xdr:nvSpPr>
        <xdr:cNvPr id="426" name="円/楕円 425"/>
        <xdr:cNvSpPr/>
      </xdr:nvSpPr>
      <xdr:spPr>
        <a:xfrm>
          <a:off x="8410575" y="13420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142875</xdr:rowOff>
    </xdr:from>
    <xdr:ext cx="466725" cy="257175"/>
    <xdr:sp macro="" textlink="">
      <xdr:nvSpPr>
        <xdr:cNvPr id="427" name="テキスト ボックス 426"/>
        <xdr:cNvSpPr txBox="1"/>
      </xdr:nvSpPr>
      <xdr:spPr>
        <a:xfrm>
          <a:off x="82867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104775</xdr:rowOff>
    </xdr:from>
    <xdr:to>
      <xdr:col>12</xdr:col>
      <xdr:colOff>561975</xdr:colOff>
      <xdr:row>79</xdr:row>
      <xdr:rowOff>38100</xdr:rowOff>
    </xdr:to>
    <xdr:sp macro="" textlink="">
      <xdr:nvSpPr>
        <xdr:cNvPr id="428" name="円/楕円 427"/>
        <xdr:cNvSpPr/>
      </xdr:nvSpPr>
      <xdr:spPr>
        <a:xfrm>
          <a:off x="76676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28575</xdr:rowOff>
    </xdr:from>
    <xdr:ext cx="466725" cy="257175"/>
    <xdr:sp macro="" textlink="">
      <xdr:nvSpPr>
        <xdr:cNvPr id="429" name="テキスト ボックス 428"/>
        <xdr:cNvSpPr txBox="1"/>
      </xdr:nvSpPr>
      <xdr:spPr>
        <a:xfrm>
          <a:off x="74866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104775</xdr:rowOff>
    </xdr:from>
    <xdr:to>
      <xdr:col>11</xdr:col>
      <xdr:colOff>361950</xdr:colOff>
      <xdr:row>79</xdr:row>
      <xdr:rowOff>38100</xdr:rowOff>
    </xdr:to>
    <xdr:sp macro="" textlink="">
      <xdr:nvSpPr>
        <xdr:cNvPr id="430" name="円/楕円 429"/>
        <xdr:cNvSpPr/>
      </xdr:nvSpPr>
      <xdr:spPr>
        <a:xfrm>
          <a:off x="68675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28575</xdr:rowOff>
    </xdr:from>
    <xdr:ext cx="466725" cy="257175"/>
    <xdr:sp macro="" textlink="">
      <xdr:nvSpPr>
        <xdr:cNvPr id="431" name="テキスト ボックス 430"/>
        <xdr:cNvSpPr txBox="1"/>
      </xdr:nvSpPr>
      <xdr:spPr>
        <a:xfrm>
          <a:off x="66865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133350</xdr:rowOff>
    </xdr:from>
    <xdr:to>
      <xdr:col>10</xdr:col>
      <xdr:colOff>152400</xdr:colOff>
      <xdr:row>79</xdr:row>
      <xdr:rowOff>66675</xdr:rowOff>
    </xdr:to>
    <xdr:sp macro="" textlink="">
      <xdr:nvSpPr>
        <xdr:cNvPr id="432" name="円/楕円 431"/>
        <xdr:cNvSpPr/>
      </xdr:nvSpPr>
      <xdr:spPr>
        <a:xfrm>
          <a:off x="6067425" y="1350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57150</xdr:rowOff>
    </xdr:from>
    <xdr:ext cx="466725" cy="257175"/>
    <xdr:sp macro="" textlink="">
      <xdr:nvSpPr>
        <xdr:cNvPr id="433" name="テキスト ボックス 432"/>
        <xdr:cNvSpPr txBox="1"/>
      </xdr:nvSpPr>
      <xdr:spPr>
        <a:xfrm>
          <a:off x="5962650" y="1360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4" name="正方形/長方形 43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5" name="正方形/長方形 43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6" name="正方形/長方形 43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7" name="正方形/長方形 43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8" name="正方形/長方形 43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9" name="正方形/長方形 43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0" name="正方形/長方形 43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1" name="正方形/長方形 44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2" name="テキスト ボックス 44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3" name="直線コネクタ 44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5" name="テキスト ボックス 444"/>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7" name="テキスト ボックス 446"/>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93</xdr:row>
      <xdr:rowOff>171450</xdr:rowOff>
    </xdr:from>
    <xdr:ext cx="685800" cy="257175"/>
    <xdr:sp macro="" textlink="">
      <xdr:nvSpPr>
        <xdr:cNvPr id="449" name="テキスト ボックス 448"/>
        <xdr:cNvSpPr txBox="1"/>
      </xdr:nvSpPr>
      <xdr:spPr>
        <a:xfrm>
          <a:off x="522922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91</xdr:row>
      <xdr:rowOff>133350</xdr:rowOff>
    </xdr:from>
    <xdr:ext cx="685800" cy="257175"/>
    <xdr:sp macro="" textlink="">
      <xdr:nvSpPr>
        <xdr:cNvPr id="451" name="テキスト ボックス 450"/>
        <xdr:cNvSpPr txBox="1"/>
      </xdr:nvSpPr>
      <xdr:spPr>
        <a:xfrm>
          <a:off x="5229225" y="1573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3" name="テキスト ボックス 452"/>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5" name="テキスト ボックス 454"/>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142875</xdr:rowOff>
    </xdr:from>
    <xdr:to>
      <xdr:col>15</xdr:col>
      <xdr:colOff>180975</xdr:colOff>
      <xdr:row>99</xdr:row>
      <xdr:rowOff>28575</xdr:rowOff>
    </xdr:to>
    <xdr:cxnSp macro="">
      <xdr:nvCxnSpPr>
        <xdr:cNvPr id="457" name="直線コネクタ 456"/>
        <xdr:cNvCxnSpPr/>
      </xdr:nvCxnSpPr>
      <xdr:spPr>
        <a:xfrm flipV="1">
          <a:off x="9191625" y="157448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57150</xdr:rowOff>
    </xdr:from>
    <xdr:ext cx="533400" cy="257175"/>
    <xdr:sp macro="" textlink="">
      <xdr:nvSpPr>
        <xdr:cNvPr id="458" name="土木費最小値テキスト"/>
        <xdr:cNvSpPr txBox="1"/>
      </xdr:nvSpPr>
      <xdr:spPr>
        <a:xfrm>
          <a:off x="9239250"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95250</xdr:colOff>
      <xdr:row>99</xdr:row>
      <xdr:rowOff>28575</xdr:rowOff>
    </xdr:from>
    <xdr:to>
      <xdr:col>15</xdr:col>
      <xdr:colOff>266700</xdr:colOff>
      <xdr:row>99</xdr:row>
      <xdr:rowOff>28575</xdr:rowOff>
    </xdr:to>
    <xdr:cxnSp macro="">
      <xdr:nvCxnSpPr>
        <xdr:cNvPr id="459" name="直線コネクタ 458"/>
        <xdr:cNvCxnSpPr/>
      </xdr:nvCxnSpPr>
      <xdr:spPr>
        <a:xfrm>
          <a:off x="9105900" y="17002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85800" cy="257175"/>
    <xdr:sp macro="" textlink="">
      <xdr:nvSpPr>
        <xdr:cNvPr id="460" name="土木費最大値テキスト"/>
        <xdr:cNvSpPr txBox="1"/>
      </xdr:nvSpPr>
      <xdr:spPr>
        <a:xfrm>
          <a:off x="9239250" y="15516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95250</xdr:colOff>
      <xdr:row>91</xdr:row>
      <xdr:rowOff>142875</xdr:rowOff>
    </xdr:from>
    <xdr:to>
      <xdr:col>15</xdr:col>
      <xdr:colOff>266700</xdr:colOff>
      <xdr:row>91</xdr:row>
      <xdr:rowOff>142875</xdr:rowOff>
    </xdr:to>
    <xdr:cxnSp macro="">
      <xdr:nvCxnSpPr>
        <xdr:cNvPr id="461" name="直線コネクタ 460"/>
        <xdr:cNvCxnSpPr/>
      </xdr:nvCxnSpPr>
      <xdr:spPr>
        <a:xfrm>
          <a:off x="9105900"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133350</xdr:rowOff>
    </xdr:from>
    <xdr:to>
      <xdr:col>15</xdr:col>
      <xdr:colOff>180975</xdr:colOff>
      <xdr:row>98</xdr:row>
      <xdr:rowOff>133350</xdr:rowOff>
    </xdr:to>
    <xdr:cxnSp macro="">
      <xdr:nvCxnSpPr>
        <xdr:cNvPr id="462" name="直線コネクタ 461"/>
        <xdr:cNvCxnSpPr/>
      </xdr:nvCxnSpPr>
      <xdr:spPr>
        <a:xfrm flipV="1">
          <a:off x="8439150" y="16935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3" name="土木費平均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114300</xdr:rowOff>
    </xdr:from>
    <xdr:to>
      <xdr:col>15</xdr:col>
      <xdr:colOff>228600</xdr:colOff>
      <xdr:row>99</xdr:row>
      <xdr:rowOff>47625</xdr:rowOff>
    </xdr:to>
    <xdr:sp macro="" textlink="">
      <xdr:nvSpPr>
        <xdr:cNvPr id="464" name="フローチャート : 判断 463"/>
        <xdr:cNvSpPr/>
      </xdr:nvSpPr>
      <xdr:spPr>
        <a:xfrm>
          <a:off x="9144000" y="1691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133350</xdr:rowOff>
    </xdr:from>
    <xdr:to>
      <xdr:col>14</xdr:col>
      <xdr:colOff>28575</xdr:colOff>
      <xdr:row>98</xdr:row>
      <xdr:rowOff>133350</xdr:rowOff>
    </xdr:to>
    <xdr:cxnSp macro="">
      <xdr:nvCxnSpPr>
        <xdr:cNvPr id="465" name="直線コネクタ 464"/>
        <xdr:cNvCxnSpPr/>
      </xdr:nvCxnSpPr>
      <xdr:spPr>
        <a:xfrm flipV="1">
          <a:off x="7724775" y="16935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104775</xdr:rowOff>
    </xdr:from>
    <xdr:to>
      <xdr:col>14</xdr:col>
      <xdr:colOff>76200</xdr:colOff>
      <xdr:row>99</xdr:row>
      <xdr:rowOff>38100</xdr:rowOff>
    </xdr:to>
    <xdr:sp macro="" textlink="">
      <xdr:nvSpPr>
        <xdr:cNvPr id="466" name="フローチャート : 判断 465"/>
        <xdr:cNvSpPr/>
      </xdr:nvSpPr>
      <xdr:spPr>
        <a:xfrm>
          <a:off x="8410575" y="16906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28575</xdr:rowOff>
    </xdr:from>
    <xdr:ext cx="533400" cy="257175"/>
    <xdr:sp macro="" textlink="">
      <xdr:nvSpPr>
        <xdr:cNvPr id="467" name="テキスト ボックス 466"/>
        <xdr:cNvSpPr txBox="1"/>
      </xdr:nvSpPr>
      <xdr:spPr>
        <a:xfrm>
          <a:off x="82581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123825</xdr:rowOff>
    </xdr:from>
    <xdr:to>
      <xdr:col>12</xdr:col>
      <xdr:colOff>514350</xdr:colOff>
      <xdr:row>98</xdr:row>
      <xdr:rowOff>133350</xdr:rowOff>
    </xdr:to>
    <xdr:cxnSp macro="">
      <xdr:nvCxnSpPr>
        <xdr:cNvPr id="468" name="直線コネクタ 467"/>
        <xdr:cNvCxnSpPr/>
      </xdr:nvCxnSpPr>
      <xdr:spPr>
        <a:xfrm>
          <a:off x="6915150" y="169259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85725</xdr:rowOff>
    </xdr:from>
    <xdr:to>
      <xdr:col>12</xdr:col>
      <xdr:colOff>561975</xdr:colOff>
      <xdr:row>99</xdr:row>
      <xdr:rowOff>19050</xdr:rowOff>
    </xdr:to>
    <xdr:sp macro="" textlink="">
      <xdr:nvSpPr>
        <xdr:cNvPr id="469" name="フローチャート : 判断 468"/>
        <xdr:cNvSpPr/>
      </xdr:nvSpPr>
      <xdr:spPr>
        <a:xfrm>
          <a:off x="76676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97</xdr:row>
      <xdr:rowOff>28575</xdr:rowOff>
    </xdr:from>
    <xdr:ext cx="600075" cy="257175"/>
    <xdr:sp macro="" textlink="">
      <xdr:nvSpPr>
        <xdr:cNvPr id="470" name="テキスト ボックス 469"/>
        <xdr:cNvSpPr txBox="1"/>
      </xdr:nvSpPr>
      <xdr:spPr>
        <a:xfrm>
          <a:off x="7419975" y="1665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99</xdr:row>
      <xdr:rowOff>9525</xdr:rowOff>
    </xdr:to>
    <xdr:cxnSp macro="">
      <xdr:nvCxnSpPr>
        <xdr:cNvPr id="471" name="直線コネクタ 470"/>
        <xdr:cNvCxnSpPr/>
      </xdr:nvCxnSpPr>
      <xdr:spPr>
        <a:xfrm flipV="1">
          <a:off x="6115050" y="16925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2" name="フローチャート : 判断 471"/>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3" name="テキスト ボックス 472"/>
        <xdr:cNvSpPr txBox="1"/>
      </xdr:nvSpPr>
      <xdr:spPr>
        <a:xfrm>
          <a:off x="66484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4" name="フローチャート : 判断 473"/>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76200</xdr:rowOff>
    </xdr:from>
    <xdr:ext cx="533400" cy="257175"/>
    <xdr:sp macro="" textlink="">
      <xdr:nvSpPr>
        <xdr:cNvPr id="475" name="テキスト ボックス 474"/>
        <xdr:cNvSpPr txBox="1"/>
      </xdr:nvSpPr>
      <xdr:spPr>
        <a:xfrm>
          <a:off x="5934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6" name="テキスト ボックス 47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76200</xdr:rowOff>
    </xdr:from>
    <xdr:to>
      <xdr:col>15</xdr:col>
      <xdr:colOff>228600</xdr:colOff>
      <xdr:row>99</xdr:row>
      <xdr:rowOff>9525</xdr:rowOff>
    </xdr:to>
    <xdr:sp macro="" textlink="">
      <xdr:nvSpPr>
        <xdr:cNvPr id="481" name="円/楕円 480"/>
        <xdr:cNvSpPr/>
      </xdr:nvSpPr>
      <xdr:spPr>
        <a:xfrm>
          <a:off x="9144000" y="16878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600075" cy="257175"/>
    <xdr:sp macro="" textlink="">
      <xdr:nvSpPr>
        <xdr:cNvPr id="482" name="土木費該当値テキスト"/>
        <xdr:cNvSpPr txBox="1"/>
      </xdr:nvSpPr>
      <xdr:spPr>
        <a:xfrm>
          <a:off x="9239250" y="16668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112,103</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85725</xdr:rowOff>
    </xdr:from>
    <xdr:to>
      <xdr:col>14</xdr:col>
      <xdr:colOff>76200</xdr:colOff>
      <xdr:row>99</xdr:row>
      <xdr:rowOff>9525</xdr:rowOff>
    </xdr:to>
    <xdr:sp macro="" textlink="">
      <xdr:nvSpPr>
        <xdr:cNvPr id="483" name="円/楕円 482"/>
        <xdr:cNvSpPr/>
      </xdr:nvSpPr>
      <xdr:spPr>
        <a:xfrm>
          <a:off x="8410575" y="168878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97</xdr:row>
      <xdr:rowOff>28575</xdr:rowOff>
    </xdr:from>
    <xdr:ext cx="600075" cy="257175"/>
    <xdr:sp macro="" textlink="">
      <xdr:nvSpPr>
        <xdr:cNvPr id="484" name="テキスト ボックス 483"/>
        <xdr:cNvSpPr txBox="1"/>
      </xdr:nvSpPr>
      <xdr:spPr>
        <a:xfrm>
          <a:off x="8229600" y="1665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85725</xdr:rowOff>
    </xdr:from>
    <xdr:to>
      <xdr:col>12</xdr:col>
      <xdr:colOff>561975</xdr:colOff>
      <xdr:row>99</xdr:row>
      <xdr:rowOff>19050</xdr:rowOff>
    </xdr:to>
    <xdr:sp macro="" textlink="">
      <xdr:nvSpPr>
        <xdr:cNvPr id="485" name="円/楕円 484"/>
        <xdr:cNvSpPr/>
      </xdr:nvSpPr>
      <xdr:spPr>
        <a:xfrm>
          <a:off x="76676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99</xdr:row>
      <xdr:rowOff>9525</xdr:rowOff>
    </xdr:from>
    <xdr:ext cx="600075" cy="257175"/>
    <xdr:sp macro="" textlink="">
      <xdr:nvSpPr>
        <xdr:cNvPr id="486" name="テキスト ボックス 485"/>
        <xdr:cNvSpPr txBox="1"/>
      </xdr:nvSpPr>
      <xdr:spPr>
        <a:xfrm>
          <a:off x="7419975" y="1698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76200</xdr:rowOff>
    </xdr:from>
    <xdr:to>
      <xdr:col>11</xdr:col>
      <xdr:colOff>361950</xdr:colOff>
      <xdr:row>99</xdr:row>
      <xdr:rowOff>9525</xdr:rowOff>
    </xdr:to>
    <xdr:sp macro="" textlink="">
      <xdr:nvSpPr>
        <xdr:cNvPr id="487" name="円/楕円 486"/>
        <xdr:cNvSpPr/>
      </xdr:nvSpPr>
      <xdr:spPr>
        <a:xfrm>
          <a:off x="68675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97</xdr:row>
      <xdr:rowOff>19050</xdr:rowOff>
    </xdr:from>
    <xdr:ext cx="600075" cy="257175"/>
    <xdr:sp macro="" textlink="">
      <xdr:nvSpPr>
        <xdr:cNvPr id="488" name="テキスト ボックス 487"/>
        <xdr:cNvSpPr txBox="1"/>
      </xdr:nvSpPr>
      <xdr:spPr>
        <a:xfrm>
          <a:off x="6619875" y="1664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89" name="円/楕円 488"/>
        <xdr:cNvSpPr/>
      </xdr:nvSpPr>
      <xdr:spPr>
        <a:xfrm>
          <a:off x="6067425" y="1693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57150</xdr:rowOff>
    </xdr:from>
    <xdr:ext cx="533400" cy="257175"/>
    <xdr:sp macro="" textlink="">
      <xdr:nvSpPr>
        <xdr:cNvPr id="490" name="テキスト ボックス 489"/>
        <xdr:cNvSpPr txBox="1"/>
      </xdr:nvSpPr>
      <xdr:spPr>
        <a:xfrm>
          <a:off x="59340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1" name="正方形/長方形 490"/>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4" name="正方形/長方形 493"/>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5" name="正方形/長方形 494"/>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8" name="正方形/長方形 497"/>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0" name="直線コネクタ 499"/>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600075</xdr:colOff>
      <xdr:row>39</xdr:row>
      <xdr:rowOff>95250</xdr:rowOff>
    </xdr:to>
    <xdr:cxnSp macro="">
      <xdr:nvCxnSpPr>
        <xdr:cNvPr id="501" name="直線コネクタ 500"/>
        <xdr:cNvCxnSpPr/>
      </xdr:nvCxnSpPr>
      <xdr:spPr>
        <a:xfrm>
          <a:off x="10906125" y="6781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502" name="テキスト ボックス 501"/>
        <xdr:cNvSpPr txBox="1"/>
      </xdr:nvSpPr>
      <xdr:spPr>
        <a:xfrm>
          <a:off x="107442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600075</xdr:colOff>
      <xdr:row>37</xdr:row>
      <xdr:rowOff>114300</xdr:rowOff>
    </xdr:to>
    <xdr:cxnSp macro="">
      <xdr:nvCxnSpPr>
        <xdr:cNvPr id="503" name="直線コネクタ 502"/>
        <xdr:cNvCxnSpPr/>
      </xdr:nvCxnSpPr>
      <xdr:spPr>
        <a:xfrm>
          <a:off x="10906125" y="6457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504" name="テキスト ボックス 503"/>
        <xdr:cNvSpPr txBox="1"/>
      </xdr:nvSpPr>
      <xdr:spPr>
        <a:xfrm>
          <a:off x="104584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600075</xdr:colOff>
      <xdr:row>35</xdr:row>
      <xdr:rowOff>133350</xdr:rowOff>
    </xdr:to>
    <xdr:cxnSp macro="">
      <xdr:nvCxnSpPr>
        <xdr:cNvPr id="505" name="直線コネクタ 504"/>
        <xdr:cNvCxnSpPr/>
      </xdr:nvCxnSpPr>
      <xdr:spPr>
        <a:xfrm>
          <a:off x="10906125" y="6134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506" name="テキスト ボックス 505"/>
        <xdr:cNvSpPr txBox="1"/>
      </xdr:nvSpPr>
      <xdr:spPr>
        <a:xfrm>
          <a:off x="104584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600075</xdr:colOff>
      <xdr:row>33</xdr:row>
      <xdr:rowOff>152400</xdr:rowOff>
    </xdr:to>
    <xdr:cxnSp macro="">
      <xdr:nvCxnSpPr>
        <xdr:cNvPr id="507" name="直線コネクタ 506"/>
        <xdr:cNvCxnSpPr/>
      </xdr:nvCxnSpPr>
      <xdr:spPr>
        <a:xfrm>
          <a:off x="10906125" y="5810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8" name="テキスト ボックス 507"/>
        <xdr:cNvSpPr txBox="1"/>
      </xdr:nvSpPr>
      <xdr:spPr>
        <a:xfrm>
          <a:off x="104584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600075</xdr:colOff>
      <xdr:row>31</xdr:row>
      <xdr:rowOff>161925</xdr:rowOff>
    </xdr:to>
    <xdr:cxnSp macro="">
      <xdr:nvCxnSpPr>
        <xdr:cNvPr id="509" name="直線コネクタ 508"/>
        <xdr:cNvCxnSpPr/>
      </xdr:nvCxnSpPr>
      <xdr:spPr>
        <a:xfrm>
          <a:off x="10906125" y="5476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10" name="テキスト ボックス 509"/>
        <xdr:cNvSpPr txBox="1"/>
      </xdr:nvSpPr>
      <xdr:spPr>
        <a:xfrm>
          <a:off x="1045845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600075</xdr:colOff>
      <xdr:row>30</xdr:row>
      <xdr:rowOff>9525</xdr:rowOff>
    </xdr:to>
    <xdr:cxnSp macro="">
      <xdr:nvCxnSpPr>
        <xdr:cNvPr id="511" name="直線コネクタ 510"/>
        <xdr:cNvCxnSpPr/>
      </xdr:nvCxnSpPr>
      <xdr:spPr>
        <a:xfrm>
          <a:off x="10906125" y="5153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12" name="テキスト ボックス 511"/>
        <xdr:cNvSpPr txBox="1"/>
      </xdr:nvSpPr>
      <xdr:spPr>
        <a:xfrm>
          <a:off x="103917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3" name="直線コネクタ 51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4" name="テキスト ボックス 51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5"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29</xdr:row>
      <xdr:rowOff>133350</xdr:rowOff>
    </xdr:from>
    <xdr:to>
      <xdr:col>23</xdr:col>
      <xdr:colOff>514350</xdr:colOff>
      <xdr:row>38</xdr:row>
      <xdr:rowOff>28575</xdr:rowOff>
    </xdr:to>
    <xdr:cxnSp macro="">
      <xdr:nvCxnSpPr>
        <xdr:cNvPr id="516" name="直線コネクタ 515"/>
        <xdr:cNvCxnSpPr/>
      </xdr:nvCxnSpPr>
      <xdr:spPr>
        <a:xfrm flipV="1">
          <a:off x="14344650" y="51054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17" name="消防費最小値テキスト"/>
        <xdr:cNvSpPr txBox="1"/>
      </xdr:nvSpPr>
      <xdr:spPr>
        <a:xfrm>
          <a:off x="1440180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600075</xdr:colOff>
      <xdr:row>38</xdr:row>
      <xdr:rowOff>28575</xdr:rowOff>
    </xdr:to>
    <xdr:cxnSp macro="">
      <xdr:nvCxnSpPr>
        <xdr:cNvPr id="518" name="直線コネクタ 517"/>
        <xdr:cNvCxnSpPr/>
      </xdr:nvCxnSpPr>
      <xdr:spPr>
        <a:xfrm>
          <a:off x="14258925" y="654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85725</xdr:rowOff>
    </xdr:from>
    <xdr:ext cx="600075" cy="257175"/>
    <xdr:sp macro="" textlink="">
      <xdr:nvSpPr>
        <xdr:cNvPr id="519" name="消防費最大値テキスト"/>
        <xdr:cNvSpPr txBox="1"/>
      </xdr:nvSpPr>
      <xdr:spPr>
        <a:xfrm>
          <a:off x="14401800"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133350</xdr:rowOff>
    </xdr:from>
    <xdr:to>
      <xdr:col>23</xdr:col>
      <xdr:colOff>600075</xdr:colOff>
      <xdr:row>29</xdr:row>
      <xdr:rowOff>133350</xdr:rowOff>
    </xdr:to>
    <xdr:cxnSp macro="">
      <xdr:nvCxnSpPr>
        <xdr:cNvPr id="520" name="直線コネクタ 519"/>
        <xdr:cNvCxnSpPr/>
      </xdr:nvCxnSpPr>
      <xdr:spPr>
        <a:xfrm>
          <a:off x="1425892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47625</xdr:rowOff>
    </xdr:from>
    <xdr:to>
      <xdr:col>23</xdr:col>
      <xdr:colOff>514350</xdr:colOff>
      <xdr:row>37</xdr:row>
      <xdr:rowOff>133350</xdr:rowOff>
    </xdr:to>
    <xdr:cxnSp macro="">
      <xdr:nvCxnSpPr>
        <xdr:cNvPr id="521" name="直線コネクタ 520"/>
        <xdr:cNvCxnSpPr/>
      </xdr:nvCxnSpPr>
      <xdr:spPr>
        <a:xfrm>
          <a:off x="13592175" y="63912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171450</xdr:rowOff>
    </xdr:from>
    <xdr:ext cx="533400" cy="257175"/>
    <xdr:sp macro="" textlink="">
      <xdr:nvSpPr>
        <xdr:cNvPr id="522" name="消防費平均値テキスト"/>
        <xdr:cNvSpPr txBox="1"/>
      </xdr:nvSpPr>
      <xdr:spPr>
        <a:xfrm>
          <a:off x="1440180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142875</xdr:rowOff>
    </xdr:from>
    <xdr:to>
      <xdr:col>23</xdr:col>
      <xdr:colOff>571500</xdr:colOff>
      <xdr:row>37</xdr:row>
      <xdr:rowOff>76200</xdr:rowOff>
    </xdr:to>
    <xdr:sp macro="" textlink="">
      <xdr:nvSpPr>
        <xdr:cNvPr id="523" name="フローチャート : 判断 522"/>
        <xdr:cNvSpPr/>
      </xdr:nvSpPr>
      <xdr:spPr>
        <a:xfrm>
          <a:off x="14297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47625</xdr:rowOff>
    </xdr:from>
    <xdr:to>
      <xdr:col>22</xdr:col>
      <xdr:colOff>361950</xdr:colOff>
      <xdr:row>37</xdr:row>
      <xdr:rowOff>114300</xdr:rowOff>
    </xdr:to>
    <xdr:cxnSp macro="">
      <xdr:nvCxnSpPr>
        <xdr:cNvPr id="524" name="直線コネクタ 523"/>
        <xdr:cNvCxnSpPr/>
      </xdr:nvCxnSpPr>
      <xdr:spPr>
        <a:xfrm flipV="1">
          <a:off x="12792075" y="63912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161925</xdr:rowOff>
    </xdr:from>
    <xdr:to>
      <xdr:col>22</xdr:col>
      <xdr:colOff>419100</xdr:colOff>
      <xdr:row>37</xdr:row>
      <xdr:rowOff>95250</xdr:rowOff>
    </xdr:to>
    <xdr:sp macro="" textlink="">
      <xdr:nvSpPr>
        <xdr:cNvPr id="525" name="フローチャート : 判断 524"/>
        <xdr:cNvSpPr/>
      </xdr:nvSpPr>
      <xdr:spPr>
        <a:xfrm>
          <a:off x="135445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114300</xdr:rowOff>
    </xdr:from>
    <xdr:ext cx="533400" cy="257175"/>
    <xdr:sp macro="" textlink="">
      <xdr:nvSpPr>
        <xdr:cNvPr id="526" name="テキスト ボックス 525"/>
        <xdr:cNvSpPr txBox="1"/>
      </xdr:nvSpPr>
      <xdr:spPr>
        <a:xfrm>
          <a:off x="133254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85725</xdr:rowOff>
    </xdr:from>
    <xdr:to>
      <xdr:col>21</xdr:col>
      <xdr:colOff>161925</xdr:colOff>
      <xdr:row>37</xdr:row>
      <xdr:rowOff>114300</xdr:rowOff>
    </xdr:to>
    <xdr:cxnSp macro="">
      <xdr:nvCxnSpPr>
        <xdr:cNvPr id="527" name="直線コネクタ 526"/>
        <xdr:cNvCxnSpPr/>
      </xdr:nvCxnSpPr>
      <xdr:spPr>
        <a:xfrm>
          <a:off x="12030075" y="64293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133350</xdr:rowOff>
    </xdr:from>
    <xdr:to>
      <xdr:col>21</xdr:col>
      <xdr:colOff>209550</xdr:colOff>
      <xdr:row>37</xdr:row>
      <xdr:rowOff>66675</xdr:rowOff>
    </xdr:to>
    <xdr:sp macro="" textlink="">
      <xdr:nvSpPr>
        <xdr:cNvPr id="528" name="フローチャート : 判断 527"/>
        <xdr:cNvSpPr/>
      </xdr:nvSpPr>
      <xdr:spPr>
        <a:xfrm>
          <a:off x="12744450"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76200</xdr:rowOff>
    </xdr:from>
    <xdr:ext cx="533400" cy="257175"/>
    <xdr:sp macro="" textlink="">
      <xdr:nvSpPr>
        <xdr:cNvPr id="529" name="テキスト ボックス 528"/>
        <xdr:cNvSpPr txBox="1"/>
      </xdr:nvSpPr>
      <xdr:spPr>
        <a:xfrm>
          <a:off x="126111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85725</xdr:rowOff>
    </xdr:from>
    <xdr:to>
      <xdr:col>19</xdr:col>
      <xdr:colOff>600075</xdr:colOff>
      <xdr:row>37</xdr:row>
      <xdr:rowOff>142875</xdr:rowOff>
    </xdr:to>
    <xdr:cxnSp macro="">
      <xdr:nvCxnSpPr>
        <xdr:cNvPr id="530" name="直線コネクタ 529"/>
        <xdr:cNvCxnSpPr/>
      </xdr:nvCxnSpPr>
      <xdr:spPr>
        <a:xfrm flipV="1">
          <a:off x="11268075" y="642937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161925</xdr:rowOff>
    </xdr:from>
    <xdr:to>
      <xdr:col>20</xdr:col>
      <xdr:colOff>9525</xdr:colOff>
      <xdr:row>37</xdr:row>
      <xdr:rowOff>95250</xdr:rowOff>
    </xdr:to>
    <xdr:sp macro="" textlink="">
      <xdr:nvSpPr>
        <xdr:cNvPr id="531" name="フローチャート : 判断 530"/>
        <xdr:cNvSpPr/>
      </xdr:nvSpPr>
      <xdr:spPr>
        <a:xfrm>
          <a:off x="12020550" y="633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104775</xdr:rowOff>
    </xdr:from>
    <xdr:ext cx="533400" cy="257175"/>
    <xdr:sp macro="" textlink="">
      <xdr:nvSpPr>
        <xdr:cNvPr id="532" name="テキスト ボックス 531"/>
        <xdr:cNvSpPr txBox="1"/>
      </xdr:nvSpPr>
      <xdr:spPr>
        <a:xfrm>
          <a:off x="1181100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47625</xdr:rowOff>
    </xdr:from>
    <xdr:to>
      <xdr:col>18</xdr:col>
      <xdr:colOff>495300</xdr:colOff>
      <xdr:row>37</xdr:row>
      <xdr:rowOff>152400</xdr:rowOff>
    </xdr:to>
    <xdr:sp macro="" textlink="">
      <xdr:nvSpPr>
        <xdr:cNvPr id="533" name="フローチャート : 判断 532"/>
        <xdr:cNvSpPr/>
      </xdr:nvSpPr>
      <xdr:spPr>
        <a:xfrm>
          <a:off x="11220450"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161925</xdr:rowOff>
    </xdr:from>
    <xdr:ext cx="533400" cy="257175"/>
    <xdr:sp macro="" textlink="">
      <xdr:nvSpPr>
        <xdr:cNvPr id="534" name="テキスト ボックス 533"/>
        <xdr:cNvSpPr txBox="1"/>
      </xdr:nvSpPr>
      <xdr:spPr>
        <a:xfrm>
          <a:off x="110013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5" name="テキスト ボックス 53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6" name="テキスト ボックス 53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7" name="テキスト ボックス 53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8" name="テキスト ボックス 53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9" name="テキスト ボックス 53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76200</xdr:rowOff>
    </xdr:from>
    <xdr:to>
      <xdr:col>23</xdr:col>
      <xdr:colOff>571500</xdr:colOff>
      <xdr:row>38</xdr:row>
      <xdr:rowOff>9525</xdr:rowOff>
    </xdr:to>
    <xdr:sp macro="" textlink="">
      <xdr:nvSpPr>
        <xdr:cNvPr id="540" name="円/楕円 539"/>
        <xdr:cNvSpPr/>
      </xdr:nvSpPr>
      <xdr:spPr>
        <a:xfrm>
          <a:off x="142970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161925</xdr:rowOff>
    </xdr:from>
    <xdr:ext cx="533400" cy="257175"/>
    <xdr:sp macro="" textlink="">
      <xdr:nvSpPr>
        <xdr:cNvPr id="541" name="消防費該当値テキスト"/>
        <xdr:cNvSpPr txBox="1"/>
      </xdr:nvSpPr>
      <xdr:spPr>
        <a:xfrm>
          <a:off x="144018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0</xdr:rowOff>
    </xdr:from>
    <xdr:to>
      <xdr:col>22</xdr:col>
      <xdr:colOff>419100</xdr:colOff>
      <xdr:row>37</xdr:row>
      <xdr:rowOff>104775</xdr:rowOff>
    </xdr:to>
    <xdr:sp macro="" textlink="">
      <xdr:nvSpPr>
        <xdr:cNvPr id="542" name="円/楕円 541"/>
        <xdr:cNvSpPr/>
      </xdr:nvSpPr>
      <xdr:spPr>
        <a:xfrm>
          <a:off x="1354455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95250</xdr:rowOff>
    </xdr:from>
    <xdr:ext cx="533400" cy="257175"/>
    <xdr:sp macro="" textlink="">
      <xdr:nvSpPr>
        <xdr:cNvPr id="543" name="テキスト ボックス 542"/>
        <xdr:cNvSpPr txBox="1"/>
      </xdr:nvSpPr>
      <xdr:spPr>
        <a:xfrm>
          <a:off x="13325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57150</xdr:rowOff>
    </xdr:from>
    <xdr:to>
      <xdr:col>21</xdr:col>
      <xdr:colOff>209550</xdr:colOff>
      <xdr:row>37</xdr:row>
      <xdr:rowOff>161925</xdr:rowOff>
    </xdr:to>
    <xdr:sp macro="" textlink="">
      <xdr:nvSpPr>
        <xdr:cNvPr id="544" name="円/楕円 543"/>
        <xdr:cNvSpPr/>
      </xdr:nvSpPr>
      <xdr:spPr>
        <a:xfrm>
          <a:off x="12744450" y="640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152400</xdr:rowOff>
    </xdr:from>
    <xdr:ext cx="533400" cy="257175"/>
    <xdr:sp macro="" textlink="">
      <xdr:nvSpPr>
        <xdr:cNvPr id="545" name="テキスト ボックス 544"/>
        <xdr:cNvSpPr txBox="1"/>
      </xdr:nvSpPr>
      <xdr:spPr>
        <a:xfrm>
          <a:off x="126111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38100</xdr:rowOff>
    </xdr:from>
    <xdr:to>
      <xdr:col>20</xdr:col>
      <xdr:colOff>9525</xdr:colOff>
      <xdr:row>37</xdr:row>
      <xdr:rowOff>142875</xdr:rowOff>
    </xdr:to>
    <xdr:sp macro="" textlink="">
      <xdr:nvSpPr>
        <xdr:cNvPr id="546" name="円/楕円 545"/>
        <xdr:cNvSpPr/>
      </xdr:nvSpPr>
      <xdr:spPr>
        <a:xfrm>
          <a:off x="12020550" y="63817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133350</xdr:rowOff>
    </xdr:from>
    <xdr:ext cx="533400" cy="257175"/>
    <xdr:sp macro="" textlink="">
      <xdr:nvSpPr>
        <xdr:cNvPr id="547" name="テキスト ボックス 546"/>
        <xdr:cNvSpPr txBox="1"/>
      </xdr:nvSpPr>
      <xdr:spPr>
        <a:xfrm>
          <a:off x="11811000"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19050</xdr:rowOff>
    </xdr:to>
    <xdr:sp macro="" textlink="">
      <xdr:nvSpPr>
        <xdr:cNvPr id="548" name="円/楕円 547"/>
        <xdr:cNvSpPr/>
      </xdr:nvSpPr>
      <xdr:spPr>
        <a:xfrm>
          <a:off x="11220450"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19050</xdr:rowOff>
    </xdr:from>
    <xdr:ext cx="533400" cy="257175"/>
    <xdr:sp macro="" textlink="">
      <xdr:nvSpPr>
        <xdr:cNvPr id="549" name="テキスト ボックス 548"/>
        <xdr:cNvSpPr txBox="1"/>
      </xdr:nvSpPr>
      <xdr:spPr>
        <a:xfrm>
          <a:off x="1100137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0" name="正方形/長方形 54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1" name="正方形/長方形 55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2" name="正方形/長方形 55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3" name="正方形/長方形 55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4" name="正方形/長方形 55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5" name="正方形/長方形 55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6" name="正方形/長方形 55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7" name="正方形/長方形 55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8" name="テキスト ボックス 55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9" name="直線コネクタ 55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600075</xdr:colOff>
      <xdr:row>58</xdr:row>
      <xdr:rowOff>142875</xdr:rowOff>
    </xdr:to>
    <xdr:cxnSp macro="">
      <xdr:nvCxnSpPr>
        <xdr:cNvPr id="560" name="直線コネクタ 559"/>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61" name="テキスト ボックス 560"/>
        <xdr:cNvSpPr txBox="1"/>
      </xdr:nvSpPr>
      <xdr:spPr>
        <a:xfrm>
          <a:off x="107442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62" name="直線コネクタ 561"/>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55</xdr:row>
      <xdr:rowOff>57150</xdr:rowOff>
    </xdr:from>
    <xdr:ext cx="600075" cy="257175"/>
    <xdr:sp macro="" textlink="">
      <xdr:nvSpPr>
        <xdr:cNvPr id="563" name="テキスト ボックス 562"/>
        <xdr:cNvSpPr txBox="1"/>
      </xdr:nvSpPr>
      <xdr:spPr>
        <a:xfrm>
          <a:off x="103917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4" name="直線コネクタ 563"/>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114300</xdr:rowOff>
    </xdr:from>
    <xdr:ext cx="600075" cy="257175"/>
    <xdr:sp macro="" textlink="">
      <xdr:nvSpPr>
        <xdr:cNvPr id="565" name="テキスト ボックス 564"/>
        <xdr:cNvSpPr txBox="1"/>
      </xdr:nvSpPr>
      <xdr:spPr>
        <a:xfrm>
          <a:off x="103917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6" name="直線コネクタ 565"/>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7" name="テキスト ボックス 566"/>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8" name="直線コネクタ 56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9" name="テキスト ボックス 56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142875</xdr:rowOff>
    </xdr:from>
    <xdr:to>
      <xdr:col>23</xdr:col>
      <xdr:colOff>514350</xdr:colOff>
      <xdr:row>58</xdr:row>
      <xdr:rowOff>9525</xdr:rowOff>
    </xdr:to>
    <xdr:cxnSp macro="">
      <xdr:nvCxnSpPr>
        <xdr:cNvPr id="571" name="直線コネクタ 570"/>
        <xdr:cNvCxnSpPr/>
      </xdr:nvCxnSpPr>
      <xdr:spPr>
        <a:xfrm flipV="1">
          <a:off x="14344650" y="87153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19050</xdr:rowOff>
    </xdr:from>
    <xdr:ext cx="533400" cy="257175"/>
    <xdr:sp macro="" textlink="">
      <xdr:nvSpPr>
        <xdr:cNvPr id="572" name="教育費最小値テキスト"/>
        <xdr:cNvSpPr txBox="1"/>
      </xdr:nvSpPr>
      <xdr:spPr>
        <a:xfrm>
          <a:off x="144018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9525</xdr:rowOff>
    </xdr:from>
    <xdr:to>
      <xdr:col>23</xdr:col>
      <xdr:colOff>600075</xdr:colOff>
      <xdr:row>58</xdr:row>
      <xdr:rowOff>9525</xdr:rowOff>
    </xdr:to>
    <xdr:cxnSp macro="">
      <xdr:nvCxnSpPr>
        <xdr:cNvPr id="573" name="直線コネクタ 572"/>
        <xdr:cNvCxnSpPr/>
      </xdr:nvCxnSpPr>
      <xdr:spPr>
        <a:xfrm>
          <a:off x="1425892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95250</xdr:rowOff>
    </xdr:from>
    <xdr:ext cx="600075" cy="257175"/>
    <xdr:sp macro="" textlink="">
      <xdr:nvSpPr>
        <xdr:cNvPr id="574" name="教育費最大値テキスト"/>
        <xdr:cNvSpPr txBox="1"/>
      </xdr:nvSpPr>
      <xdr:spPr>
        <a:xfrm>
          <a:off x="144018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142875</xdr:rowOff>
    </xdr:from>
    <xdr:to>
      <xdr:col>23</xdr:col>
      <xdr:colOff>600075</xdr:colOff>
      <xdr:row>50</xdr:row>
      <xdr:rowOff>142875</xdr:rowOff>
    </xdr:to>
    <xdr:cxnSp macro="">
      <xdr:nvCxnSpPr>
        <xdr:cNvPr id="575" name="直線コネクタ 574"/>
        <xdr:cNvCxnSpPr/>
      </xdr:nvCxnSpPr>
      <xdr:spPr>
        <a:xfrm>
          <a:off x="14258925" y="8715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38100</xdr:rowOff>
    </xdr:from>
    <xdr:to>
      <xdr:col>23</xdr:col>
      <xdr:colOff>514350</xdr:colOff>
      <xdr:row>57</xdr:row>
      <xdr:rowOff>47625</xdr:rowOff>
    </xdr:to>
    <xdr:cxnSp macro="">
      <xdr:nvCxnSpPr>
        <xdr:cNvPr id="576" name="直線コネクタ 575"/>
        <xdr:cNvCxnSpPr/>
      </xdr:nvCxnSpPr>
      <xdr:spPr>
        <a:xfrm flipV="1">
          <a:off x="13592175" y="9810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0</xdr:rowOff>
    </xdr:from>
    <xdr:ext cx="533400" cy="257175"/>
    <xdr:sp macro="" textlink="">
      <xdr:nvSpPr>
        <xdr:cNvPr id="577" name="教育費平均値テキスト"/>
        <xdr:cNvSpPr txBox="1"/>
      </xdr:nvSpPr>
      <xdr:spPr>
        <a:xfrm>
          <a:off x="1440180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152400</xdr:rowOff>
    </xdr:from>
    <xdr:to>
      <xdr:col>23</xdr:col>
      <xdr:colOff>571500</xdr:colOff>
      <xdr:row>57</xdr:row>
      <xdr:rowOff>85725</xdr:rowOff>
    </xdr:to>
    <xdr:sp macro="" textlink="">
      <xdr:nvSpPr>
        <xdr:cNvPr id="578" name="フローチャート : 判断 577"/>
        <xdr:cNvSpPr/>
      </xdr:nvSpPr>
      <xdr:spPr>
        <a:xfrm>
          <a:off x="14297025" y="975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47625</xdr:rowOff>
    </xdr:from>
    <xdr:to>
      <xdr:col>22</xdr:col>
      <xdr:colOff>361950</xdr:colOff>
      <xdr:row>57</xdr:row>
      <xdr:rowOff>47625</xdr:rowOff>
    </xdr:to>
    <xdr:cxnSp macro="">
      <xdr:nvCxnSpPr>
        <xdr:cNvPr id="579" name="直線コネクタ 578"/>
        <xdr:cNvCxnSpPr/>
      </xdr:nvCxnSpPr>
      <xdr:spPr>
        <a:xfrm flipV="1">
          <a:off x="12792075" y="9820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133350</xdr:rowOff>
    </xdr:from>
    <xdr:to>
      <xdr:col>22</xdr:col>
      <xdr:colOff>419100</xdr:colOff>
      <xdr:row>57</xdr:row>
      <xdr:rowOff>66675</xdr:rowOff>
    </xdr:to>
    <xdr:sp macro="" textlink="">
      <xdr:nvSpPr>
        <xdr:cNvPr id="580" name="フローチャート : 判断 579"/>
        <xdr:cNvSpPr/>
      </xdr:nvSpPr>
      <xdr:spPr>
        <a:xfrm>
          <a:off x="1354455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85725</xdr:rowOff>
    </xdr:from>
    <xdr:ext cx="533400" cy="257175"/>
    <xdr:sp macro="" textlink="">
      <xdr:nvSpPr>
        <xdr:cNvPr id="581" name="テキスト ボックス 580"/>
        <xdr:cNvSpPr txBox="1"/>
      </xdr:nvSpPr>
      <xdr:spPr>
        <a:xfrm>
          <a:off x="133254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600075</xdr:colOff>
      <xdr:row>57</xdr:row>
      <xdr:rowOff>9525</xdr:rowOff>
    </xdr:from>
    <xdr:to>
      <xdr:col>21</xdr:col>
      <xdr:colOff>161925</xdr:colOff>
      <xdr:row>57</xdr:row>
      <xdr:rowOff>47625</xdr:rowOff>
    </xdr:to>
    <xdr:cxnSp macro="">
      <xdr:nvCxnSpPr>
        <xdr:cNvPr id="582" name="直線コネクタ 581"/>
        <xdr:cNvCxnSpPr/>
      </xdr:nvCxnSpPr>
      <xdr:spPr>
        <a:xfrm>
          <a:off x="12030075" y="97821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9525</xdr:rowOff>
    </xdr:to>
    <xdr:sp macro="" textlink="">
      <xdr:nvSpPr>
        <xdr:cNvPr id="583" name="フローチャート : 判断 582"/>
        <xdr:cNvSpPr/>
      </xdr:nvSpPr>
      <xdr:spPr>
        <a:xfrm>
          <a:off x="127444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19050</xdr:rowOff>
    </xdr:from>
    <xdr:ext cx="533400" cy="257175"/>
    <xdr:sp macro="" textlink="">
      <xdr:nvSpPr>
        <xdr:cNvPr id="584" name="テキスト ボックス 583"/>
        <xdr:cNvSpPr txBox="1"/>
      </xdr:nvSpPr>
      <xdr:spPr>
        <a:xfrm>
          <a:off x="12611100"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600075</xdr:colOff>
      <xdr:row>57</xdr:row>
      <xdr:rowOff>9525</xdr:rowOff>
    </xdr:to>
    <xdr:cxnSp macro="">
      <xdr:nvCxnSpPr>
        <xdr:cNvPr id="585" name="直線コネクタ 584"/>
        <xdr:cNvCxnSpPr/>
      </xdr:nvCxnSpPr>
      <xdr:spPr>
        <a:xfrm>
          <a:off x="11268075" y="97536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133350</xdr:rowOff>
    </xdr:from>
    <xdr:to>
      <xdr:col>20</xdr:col>
      <xdr:colOff>9525</xdr:colOff>
      <xdr:row>57</xdr:row>
      <xdr:rowOff>66675</xdr:rowOff>
    </xdr:to>
    <xdr:sp macro="" textlink="">
      <xdr:nvSpPr>
        <xdr:cNvPr id="586" name="フローチャート : 判断 585"/>
        <xdr:cNvSpPr/>
      </xdr:nvSpPr>
      <xdr:spPr>
        <a:xfrm>
          <a:off x="12020550" y="9734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57150</xdr:rowOff>
    </xdr:from>
    <xdr:ext cx="533400" cy="257175"/>
    <xdr:sp macro="" textlink="">
      <xdr:nvSpPr>
        <xdr:cNvPr id="587" name="テキスト ボックス 586"/>
        <xdr:cNvSpPr txBox="1"/>
      </xdr:nvSpPr>
      <xdr:spPr>
        <a:xfrm>
          <a:off x="118110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38100</xdr:rowOff>
    </xdr:to>
    <xdr:sp macro="" textlink="">
      <xdr:nvSpPr>
        <xdr:cNvPr id="588" name="フローチャート : 判断 587"/>
        <xdr:cNvSpPr/>
      </xdr:nvSpPr>
      <xdr:spPr>
        <a:xfrm>
          <a:off x="11220450" y="971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28575</xdr:rowOff>
    </xdr:from>
    <xdr:ext cx="533400" cy="257175"/>
    <xdr:sp macro="" textlink="">
      <xdr:nvSpPr>
        <xdr:cNvPr id="589" name="テキスト ボックス 588"/>
        <xdr:cNvSpPr txBox="1"/>
      </xdr:nvSpPr>
      <xdr:spPr>
        <a:xfrm>
          <a:off x="110013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0" name="テキスト ボックス 58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1" name="テキスト ボックス 59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2" name="テキスト ボックス 59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3" name="テキスト ボックス 59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4" name="テキスト ボックス 59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161925</xdr:rowOff>
    </xdr:from>
    <xdr:to>
      <xdr:col>23</xdr:col>
      <xdr:colOff>571500</xdr:colOff>
      <xdr:row>57</xdr:row>
      <xdr:rowOff>85725</xdr:rowOff>
    </xdr:to>
    <xdr:sp macro="" textlink="">
      <xdr:nvSpPr>
        <xdr:cNvPr id="595" name="円/楕円 594"/>
        <xdr:cNvSpPr/>
      </xdr:nvSpPr>
      <xdr:spPr>
        <a:xfrm>
          <a:off x="142970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133350</xdr:rowOff>
    </xdr:from>
    <xdr:ext cx="533400" cy="257175"/>
    <xdr:sp macro="" textlink="">
      <xdr:nvSpPr>
        <xdr:cNvPr id="596" name="教育費該当値テキスト"/>
        <xdr:cNvSpPr txBox="1"/>
      </xdr:nvSpPr>
      <xdr:spPr>
        <a:xfrm>
          <a:off x="144018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161925</xdr:rowOff>
    </xdr:from>
    <xdr:to>
      <xdr:col>22</xdr:col>
      <xdr:colOff>419100</xdr:colOff>
      <xdr:row>57</xdr:row>
      <xdr:rowOff>95250</xdr:rowOff>
    </xdr:to>
    <xdr:sp macro="" textlink="">
      <xdr:nvSpPr>
        <xdr:cNvPr id="597" name="円/楕円 596"/>
        <xdr:cNvSpPr/>
      </xdr:nvSpPr>
      <xdr:spPr>
        <a:xfrm>
          <a:off x="13544550"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85725</xdr:rowOff>
    </xdr:from>
    <xdr:ext cx="533400" cy="257175"/>
    <xdr:sp macro="" textlink="">
      <xdr:nvSpPr>
        <xdr:cNvPr id="598" name="テキスト ボックス 597"/>
        <xdr:cNvSpPr txBox="1"/>
      </xdr:nvSpPr>
      <xdr:spPr>
        <a:xfrm>
          <a:off x="133254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171450</xdr:rowOff>
    </xdr:from>
    <xdr:to>
      <xdr:col>21</xdr:col>
      <xdr:colOff>209550</xdr:colOff>
      <xdr:row>57</xdr:row>
      <xdr:rowOff>95250</xdr:rowOff>
    </xdr:to>
    <xdr:sp macro="" textlink="">
      <xdr:nvSpPr>
        <xdr:cNvPr id="599" name="円/楕円 598"/>
        <xdr:cNvSpPr/>
      </xdr:nvSpPr>
      <xdr:spPr>
        <a:xfrm>
          <a:off x="12744450" y="977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85725</xdr:rowOff>
    </xdr:from>
    <xdr:ext cx="533400" cy="257175"/>
    <xdr:sp macro="" textlink="">
      <xdr:nvSpPr>
        <xdr:cNvPr id="600" name="テキスト ボックス 599"/>
        <xdr:cNvSpPr txBox="1"/>
      </xdr:nvSpPr>
      <xdr:spPr>
        <a:xfrm>
          <a:off x="1261110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123825</xdr:rowOff>
    </xdr:from>
    <xdr:to>
      <xdr:col>20</xdr:col>
      <xdr:colOff>9525</xdr:colOff>
      <xdr:row>57</xdr:row>
      <xdr:rowOff>57150</xdr:rowOff>
    </xdr:to>
    <xdr:sp macro="" textlink="">
      <xdr:nvSpPr>
        <xdr:cNvPr id="601" name="円/楕円 600"/>
        <xdr:cNvSpPr/>
      </xdr:nvSpPr>
      <xdr:spPr>
        <a:xfrm>
          <a:off x="12020550" y="972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76200</xdr:rowOff>
    </xdr:from>
    <xdr:ext cx="533400" cy="257175"/>
    <xdr:sp macro="" textlink="">
      <xdr:nvSpPr>
        <xdr:cNvPr id="602" name="テキスト ボックス 601"/>
        <xdr:cNvSpPr txBox="1"/>
      </xdr:nvSpPr>
      <xdr:spPr>
        <a:xfrm>
          <a:off x="11811000"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104775</xdr:rowOff>
    </xdr:from>
    <xdr:to>
      <xdr:col>18</xdr:col>
      <xdr:colOff>495300</xdr:colOff>
      <xdr:row>57</xdr:row>
      <xdr:rowOff>28575</xdr:rowOff>
    </xdr:to>
    <xdr:sp macro="" textlink="">
      <xdr:nvSpPr>
        <xdr:cNvPr id="603" name="円/楕円 602"/>
        <xdr:cNvSpPr/>
      </xdr:nvSpPr>
      <xdr:spPr>
        <a:xfrm>
          <a:off x="11220450" y="970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47625</xdr:rowOff>
    </xdr:from>
    <xdr:ext cx="533400" cy="257175"/>
    <xdr:sp macro="" textlink="">
      <xdr:nvSpPr>
        <xdr:cNvPr id="604" name="テキスト ボックス 603"/>
        <xdr:cNvSpPr txBox="1"/>
      </xdr:nvSpPr>
      <xdr:spPr>
        <a:xfrm>
          <a:off x="110013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5" name="正方形/長方形 60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6" name="正方形/長方形 60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7" name="正方形/長方形 60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8" name="正方形/長方形 60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9" name="正方形/長方形 60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0" name="正方形/長方形 60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1" name="正方形/長方形 61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2" name="正方形/長方形 61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3" name="テキスト ボックス 61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4" name="直線コネクタ 61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600075</xdr:colOff>
      <xdr:row>78</xdr:row>
      <xdr:rowOff>142875</xdr:rowOff>
    </xdr:to>
    <xdr:cxnSp macro="">
      <xdr:nvCxnSpPr>
        <xdr:cNvPr id="615" name="直線コネクタ 614"/>
        <xdr:cNvCxnSpPr/>
      </xdr:nvCxnSpPr>
      <xdr:spPr>
        <a:xfrm>
          <a:off x="10906125" y="13515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16" name="テキスト ボックス 615"/>
        <xdr:cNvSpPr txBox="1"/>
      </xdr:nvSpPr>
      <xdr:spPr>
        <a:xfrm>
          <a:off x="1074420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600075</xdr:colOff>
      <xdr:row>76</xdr:row>
      <xdr:rowOff>28575</xdr:rowOff>
    </xdr:to>
    <xdr:cxnSp macro="">
      <xdr:nvCxnSpPr>
        <xdr:cNvPr id="617" name="直線コネクタ 616"/>
        <xdr:cNvCxnSpPr/>
      </xdr:nvCxnSpPr>
      <xdr:spPr>
        <a:xfrm>
          <a:off x="10906125" y="13058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18" name="テキスト ボックス 617"/>
        <xdr:cNvSpPr txBox="1"/>
      </xdr:nvSpPr>
      <xdr:spPr>
        <a:xfrm>
          <a:off x="103917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600075</xdr:colOff>
      <xdr:row>73</xdr:row>
      <xdr:rowOff>85725</xdr:rowOff>
    </xdr:to>
    <xdr:cxnSp macro="">
      <xdr:nvCxnSpPr>
        <xdr:cNvPr id="619" name="直線コネクタ 618"/>
        <xdr:cNvCxnSpPr/>
      </xdr:nvCxnSpPr>
      <xdr:spPr>
        <a:xfrm>
          <a:off x="10906125" y="12601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20" name="テキスト ボックス 619"/>
        <xdr:cNvSpPr txBox="1"/>
      </xdr:nvSpPr>
      <xdr:spPr>
        <a:xfrm>
          <a:off x="103917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600075</xdr:colOff>
      <xdr:row>70</xdr:row>
      <xdr:rowOff>142875</xdr:rowOff>
    </xdr:to>
    <xdr:cxnSp macro="">
      <xdr:nvCxnSpPr>
        <xdr:cNvPr id="621" name="直線コネクタ 620"/>
        <xdr:cNvCxnSpPr/>
      </xdr:nvCxnSpPr>
      <xdr:spPr>
        <a:xfrm>
          <a:off x="10906125" y="12144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22" name="テキスト ボックス 621"/>
        <xdr:cNvSpPr txBox="1"/>
      </xdr:nvSpPr>
      <xdr:spPr>
        <a:xfrm>
          <a:off x="103917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3" name="直線コネクタ 622"/>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4" name="テキスト ボックス 623"/>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5"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72</xdr:row>
      <xdr:rowOff>19050</xdr:rowOff>
    </xdr:from>
    <xdr:to>
      <xdr:col>23</xdr:col>
      <xdr:colOff>514350</xdr:colOff>
      <xdr:row>78</xdr:row>
      <xdr:rowOff>142875</xdr:rowOff>
    </xdr:to>
    <xdr:cxnSp macro="">
      <xdr:nvCxnSpPr>
        <xdr:cNvPr id="626" name="直線コネクタ 625"/>
        <xdr:cNvCxnSpPr/>
      </xdr:nvCxnSpPr>
      <xdr:spPr>
        <a:xfrm flipV="1">
          <a:off x="14344650" y="123634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xdr:rowOff>
    </xdr:from>
    <xdr:ext cx="247650" cy="257175"/>
    <xdr:sp macro="" textlink="">
      <xdr:nvSpPr>
        <xdr:cNvPr id="627" name="災害復旧費最小値テキスト"/>
        <xdr:cNvSpPr txBox="1"/>
      </xdr:nvSpPr>
      <xdr:spPr>
        <a:xfrm>
          <a:off x="1440180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600075</xdr:colOff>
      <xdr:row>78</xdr:row>
      <xdr:rowOff>142875</xdr:rowOff>
    </xdr:to>
    <xdr:cxnSp macro="">
      <xdr:nvCxnSpPr>
        <xdr:cNvPr id="628" name="直線コネクタ 627"/>
        <xdr:cNvCxnSpPr/>
      </xdr:nvCxnSpPr>
      <xdr:spPr>
        <a:xfrm>
          <a:off x="1425892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142875</xdr:rowOff>
    </xdr:from>
    <xdr:ext cx="600075" cy="257175"/>
    <xdr:sp macro="" textlink="">
      <xdr:nvSpPr>
        <xdr:cNvPr id="629" name="災害復旧費最大値テキスト"/>
        <xdr:cNvSpPr txBox="1"/>
      </xdr:nvSpPr>
      <xdr:spPr>
        <a:xfrm>
          <a:off x="14401800" y="1214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19050</xdr:rowOff>
    </xdr:from>
    <xdr:to>
      <xdr:col>23</xdr:col>
      <xdr:colOff>600075</xdr:colOff>
      <xdr:row>72</xdr:row>
      <xdr:rowOff>19050</xdr:rowOff>
    </xdr:to>
    <xdr:cxnSp macro="">
      <xdr:nvCxnSpPr>
        <xdr:cNvPr id="630" name="直線コネクタ 629"/>
        <xdr:cNvCxnSpPr/>
      </xdr:nvCxnSpPr>
      <xdr:spPr>
        <a:xfrm>
          <a:off x="14258925" y="12363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78</xdr:row>
      <xdr:rowOff>142875</xdr:rowOff>
    </xdr:to>
    <xdr:cxnSp macro="">
      <xdr:nvCxnSpPr>
        <xdr:cNvPr id="631" name="直線コネクタ 630"/>
        <xdr:cNvCxnSpPr/>
      </xdr:nvCxnSpPr>
      <xdr:spPr>
        <a:xfrm>
          <a:off x="13592175" y="13496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466725" cy="257175"/>
    <xdr:sp macro="" textlink="">
      <xdr:nvSpPr>
        <xdr:cNvPr id="632" name="災害復旧費平均値テキスト"/>
        <xdr:cNvSpPr txBox="1"/>
      </xdr:nvSpPr>
      <xdr:spPr>
        <a:xfrm>
          <a:off x="1440180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76200</xdr:rowOff>
    </xdr:from>
    <xdr:to>
      <xdr:col>23</xdr:col>
      <xdr:colOff>571500</xdr:colOff>
      <xdr:row>79</xdr:row>
      <xdr:rowOff>9525</xdr:rowOff>
    </xdr:to>
    <xdr:sp macro="" textlink="">
      <xdr:nvSpPr>
        <xdr:cNvPr id="633" name="フローチャート : 判断 632"/>
        <xdr:cNvSpPr/>
      </xdr:nvSpPr>
      <xdr:spPr>
        <a:xfrm>
          <a:off x="142970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123825</xdr:rowOff>
    </xdr:from>
    <xdr:to>
      <xdr:col>22</xdr:col>
      <xdr:colOff>361950</xdr:colOff>
      <xdr:row>78</xdr:row>
      <xdr:rowOff>123825</xdr:rowOff>
    </xdr:to>
    <xdr:cxnSp macro="">
      <xdr:nvCxnSpPr>
        <xdr:cNvPr id="634" name="直線コネクタ 633"/>
        <xdr:cNvCxnSpPr/>
      </xdr:nvCxnSpPr>
      <xdr:spPr>
        <a:xfrm flipV="1">
          <a:off x="12792075" y="13496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76200</xdr:rowOff>
    </xdr:from>
    <xdr:to>
      <xdr:col>22</xdr:col>
      <xdr:colOff>419100</xdr:colOff>
      <xdr:row>79</xdr:row>
      <xdr:rowOff>0</xdr:rowOff>
    </xdr:to>
    <xdr:sp macro="" textlink="">
      <xdr:nvSpPr>
        <xdr:cNvPr id="635" name="フローチャート : 判断 634"/>
        <xdr:cNvSpPr/>
      </xdr:nvSpPr>
      <xdr:spPr>
        <a:xfrm>
          <a:off x="13544550" y="1344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19050</xdr:rowOff>
    </xdr:from>
    <xdr:ext cx="466725" cy="257175"/>
    <xdr:sp macro="" textlink="">
      <xdr:nvSpPr>
        <xdr:cNvPr id="636" name="テキスト ボックス 635"/>
        <xdr:cNvSpPr txBox="1"/>
      </xdr:nvSpPr>
      <xdr:spPr>
        <a:xfrm>
          <a:off x="13363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123825</xdr:rowOff>
    </xdr:from>
    <xdr:to>
      <xdr:col>21</xdr:col>
      <xdr:colOff>161925</xdr:colOff>
      <xdr:row>78</xdr:row>
      <xdr:rowOff>133350</xdr:rowOff>
    </xdr:to>
    <xdr:cxnSp macro="">
      <xdr:nvCxnSpPr>
        <xdr:cNvPr id="637" name="直線コネクタ 636"/>
        <xdr:cNvCxnSpPr/>
      </xdr:nvCxnSpPr>
      <xdr:spPr>
        <a:xfrm flipV="1">
          <a:off x="12030075" y="134969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57150</xdr:rowOff>
    </xdr:from>
    <xdr:to>
      <xdr:col>21</xdr:col>
      <xdr:colOff>209550</xdr:colOff>
      <xdr:row>78</xdr:row>
      <xdr:rowOff>152400</xdr:rowOff>
    </xdr:to>
    <xdr:sp macro="" textlink="">
      <xdr:nvSpPr>
        <xdr:cNvPr id="638" name="フローチャート : 判断 637"/>
        <xdr:cNvSpPr/>
      </xdr:nvSpPr>
      <xdr:spPr>
        <a:xfrm>
          <a:off x="12744450" y="13430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171450</xdr:rowOff>
    </xdr:from>
    <xdr:ext cx="533400" cy="257175"/>
    <xdr:sp macro="" textlink="">
      <xdr:nvSpPr>
        <xdr:cNvPr id="639" name="テキスト ボックス 638"/>
        <xdr:cNvSpPr txBox="1"/>
      </xdr:nvSpPr>
      <xdr:spPr>
        <a:xfrm>
          <a:off x="126111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133350</xdr:rowOff>
    </xdr:from>
    <xdr:to>
      <xdr:col>19</xdr:col>
      <xdr:colOff>600075</xdr:colOff>
      <xdr:row>78</xdr:row>
      <xdr:rowOff>142875</xdr:rowOff>
    </xdr:to>
    <xdr:cxnSp macro="">
      <xdr:nvCxnSpPr>
        <xdr:cNvPr id="640" name="直線コネクタ 639"/>
        <xdr:cNvCxnSpPr/>
      </xdr:nvCxnSpPr>
      <xdr:spPr>
        <a:xfrm flipV="1">
          <a:off x="11268075" y="13506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47625</xdr:rowOff>
    </xdr:from>
    <xdr:to>
      <xdr:col>20</xdr:col>
      <xdr:colOff>9525</xdr:colOff>
      <xdr:row>78</xdr:row>
      <xdr:rowOff>152400</xdr:rowOff>
    </xdr:to>
    <xdr:sp macro="" textlink="">
      <xdr:nvSpPr>
        <xdr:cNvPr id="641" name="フローチャート : 判断 640"/>
        <xdr:cNvSpPr/>
      </xdr:nvSpPr>
      <xdr:spPr>
        <a:xfrm>
          <a:off x="12020550" y="1342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171450</xdr:rowOff>
    </xdr:from>
    <xdr:ext cx="533400" cy="257175"/>
    <xdr:sp macro="" textlink="">
      <xdr:nvSpPr>
        <xdr:cNvPr id="642" name="テキスト ボックス 641"/>
        <xdr:cNvSpPr txBox="1"/>
      </xdr:nvSpPr>
      <xdr:spPr>
        <a:xfrm>
          <a:off x="118110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57150</xdr:rowOff>
    </xdr:from>
    <xdr:to>
      <xdr:col>18</xdr:col>
      <xdr:colOff>495300</xdr:colOff>
      <xdr:row>78</xdr:row>
      <xdr:rowOff>161925</xdr:rowOff>
    </xdr:to>
    <xdr:sp macro="" textlink="">
      <xdr:nvSpPr>
        <xdr:cNvPr id="643" name="フローチャート : 判断 642"/>
        <xdr:cNvSpPr/>
      </xdr:nvSpPr>
      <xdr:spPr>
        <a:xfrm>
          <a:off x="11220450" y="1343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0</xdr:rowOff>
    </xdr:from>
    <xdr:ext cx="533400" cy="257175"/>
    <xdr:sp macro="" textlink="">
      <xdr:nvSpPr>
        <xdr:cNvPr id="644" name="テキスト ボックス 643"/>
        <xdr:cNvSpPr txBox="1"/>
      </xdr:nvSpPr>
      <xdr:spPr>
        <a:xfrm>
          <a:off x="1100137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5" name="テキスト ボックス 644"/>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6" name="テキスト ボックス 645"/>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7" name="テキスト ボックス 646"/>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8" name="テキスト ボックス 647"/>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9" name="テキスト ボックス 648"/>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85725</xdr:rowOff>
    </xdr:from>
    <xdr:to>
      <xdr:col>23</xdr:col>
      <xdr:colOff>571500</xdr:colOff>
      <xdr:row>79</xdr:row>
      <xdr:rowOff>19050</xdr:rowOff>
    </xdr:to>
    <xdr:sp macro="" textlink="">
      <xdr:nvSpPr>
        <xdr:cNvPr id="650" name="円/楕円 649"/>
        <xdr:cNvSpPr/>
      </xdr:nvSpPr>
      <xdr:spPr>
        <a:xfrm>
          <a:off x="142970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57150</xdr:rowOff>
    </xdr:from>
    <xdr:ext cx="381000" cy="257175"/>
    <xdr:sp macro="" textlink="">
      <xdr:nvSpPr>
        <xdr:cNvPr id="651" name="災害復旧費該当値テキスト"/>
        <xdr:cNvSpPr txBox="1"/>
      </xdr:nvSpPr>
      <xdr:spPr>
        <a:xfrm>
          <a:off x="14401800" y="13430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76200</xdr:rowOff>
    </xdr:from>
    <xdr:to>
      <xdr:col>22</xdr:col>
      <xdr:colOff>419100</xdr:colOff>
      <xdr:row>79</xdr:row>
      <xdr:rowOff>0</xdr:rowOff>
    </xdr:to>
    <xdr:sp macro="" textlink="">
      <xdr:nvSpPr>
        <xdr:cNvPr id="652" name="円/楕円 651"/>
        <xdr:cNvSpPr/>
      </xdr:nvSpPr>
      <xdr:spPr>
        <a:xfrm>
          <a:off x="13544550" y="1344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171450</xdr:rowOff>
    </xdr:from>
    <xdr:ext cx="466725" cy="257175"/>
    <xdr:sp macro="" textlink="">
      <xdr:nvSpPr>
        <xdr:cNvPr id="653" name="テキスト ボックス 652"/>
        <xdr:cNvSpPr txBox="1"/>
      </xdr:nvSpPr>
      <xdr:spPr>
        <a:xfrm>
          <a:off x="1336357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76200</xdr:rowOff>
    </xdr:from>
    <xdr:to>
      <xdr:col>21</xdr:col>
      <xdr:colOff>209550</xdr:colOff>
      <xdr:row>79</xdr:row>
      <xdr:rowOff>0</xdr:rowOff>
    </xdr:to>
    <xdr:sp macro="" textlink="">
      <xdr:nvSpPr>
        <xdr:cNvPr id="654" name="円/楕円 653"/>
        <xdr:cNvSpPr/>
      </xdr:nvSpPr>
      <xdr:spPr>
        <a:xfrm>
          <a:off x="12744450" y="13449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78</xdr:row>
      <xdr:rowOff>171450</xdr:rowOff>
    </xdr:from>
    <xdr:ext cx="457200" cy="257175"/>
    <xdr:sp macro="" textlink="">
      <xdr:nvSpPr>
        <xdr:cNvPr id="655" name="テキスト ボックス 654"/>
        <xdr:cNvSpPr txBox="1"/>
      </xdr:nvSpPr>
      <xdr:spPr>
        <a:xfrm>
          <a:off x="12630150" y="135445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76200</xdr:rowOff>
    </xdr:from>
    <xdr:to>
      <xdr:col>20</xdr:col>
      <xdr:colOff>9525</xdr:colOff>
      <xdr:row>79</xdr:row>
      <xdr:rowOff>9525</xdr:rowOff>
    </xdr:to>
    <xdr:sp macro="" textlink="">
      <xdr:nvSpPr>
        <xdr:cNvPr id="656" name="円/楕円 655"/>
        <xdr:cNvSpPr/>
      </xdr:nvSpPr>
      <xdr:spPr>
        <a:xfrm>
          <a:off x="12020550" y="13449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0</xdr:rowOff>
    </xdr:from>
    <xdr:ext cx="466725" cy="257175"/>
    <xdr:sp macro="" textlink="">
      <xdr:nvSpPr>
        <xdr:cNvPr id="657" name="テキスト ボックス 656"/>
        <xdr:cNvSpPr txBox="1"/>
      </xdr:nvSpPr>
      <xdr:spPr>
        <a:xfrm>
          <a:off x="1183957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58" name="円/楕円 657"/>
        <xdr:cNvSpPr/>
      </xdr:nvSpPr>
      <xdr:spPr>
        <a:xfrm>
          <a:off x="112204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59" name="テキスト ボックス 658"/>
        <xdr:cNvSpPr txBox="1"/>
      </xdr:nvSpPr>
      <xdr:spPr>
        <a:xfrm>
          <a:off x="11144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0" name="正方形/長方形 659"/>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1" name="正方形/長方形 660"/>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2" name="正方形/長方形 661"/>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3" name="正方形/長方形 662"/>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4" name="正方形/長方形 663"/>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5" name="正方形/長方形 664"/>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6" name="正方形/長方形 665"/>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7" name="正方形/長方形 666"/>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8" name="テキスト ボックス 667"/>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9" name="直線コネクタ 668"/>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70" name="直線コネクタ 669"/>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1" name="テキスト ボックス 670"/>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72" name="直線コネクタ 671"/>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3" name="テキスト ボックス 672"/>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4" name="直線コネクタ 673"/>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5" name="テキスト ボックス 674"/>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6" name="直線コネクタ 675"/>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77" name="テキスト ボックス 676"/>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8" name="直線コネクタ 677"/>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79" name="テキスト ボックス 678"/>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0" name="直線コネクタ 67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1" name="テキスト ボックス 680"/>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2"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133350</xdr:rowOff>
    </xdr:from>
    <xdr:to>
      <xdr:col>23</xdr:col>
      <xdr:colOff>514350</xdr:colOff>
      <xdr:row>98</xdr:row>
      <xdr:rowOff>76200</xdr:rowOff>
    </xdr:to>
    <xdr:cxnSp macro="">
      <xdr:nvCxnSpPr>
        <xdr:cNvPr id="683" name="直線コネクタ 682"/>
        <xdr:cNvCxnSpPr/>
      </xdr:nvCxnSpPr>
      <xdr:spPr>
        <a:xfrm flipV="1">
          <a:off x="14344650" y="153924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76200</xdr:rowOff>
    </xdr:from>
    <xdr:ext cx="533400" cy="257175"/>
    <xdr:sp macro="" textlink="">
      <xdr:nvSpPr>
        <xdr:cNvPr id="684" name="公債費最小値テキスト"/>
        <xdr:cNvSpPr txBox="1"/>
      </xdr:nvSpPr>
      <xdr:spPr>
        <a:xfrm>
          <a:off x="144018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85" name="直線コネクタ 684"/>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76200</xdr:rowOff>
    </xdr:from>
    <xdr:ext cx="600075" cy="257175"/>
    <xdr:sp macro="" textlink="">
      <xdr:nvSpPr>
        <xdr:cNvPr id="686" name="公債費最大値テキスト"/>
        <xdr:cNvSpPr txBox="1"/>
      </xdr:nvSpPr>
      <xdr:spPr>
        <a:xfrm>
          <a:off x="1440180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133350</xdr:rowOff>
    </xdr:from>
    <xdr:to>
      <xdr:col>23</xdr:col>
      <xdr:colOff>600075</xdr:colOff>
      <xdr:row>89</xdr:row>
      <xdr:rowOff>133350</xdr:rowOff>
    </xdr:to>
    <xdr:cxnSp macro="">
      <xdr:nvCxnSpPr>
        <xdr:cNvPr id="687" name="直線コネクタ 686"/>
        <xdr:cNvCxnSpPr/>
      </xdr:nvCxnSpPr>
      <xdr:spPr>
        <a:xfrm>
          <a:off x="14258925" y="15392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85725</xdr:rowOff>
    </xdr:from>
    <xdr:to>
      <xdr:col>23</xdr:col>
      <xdr:colOff>514350</xdr:colOff>
      <xdr:row>97</xdr:row>
      <xdr:rowOff>95250</xdr:rowOff>
    </xdr:to>
    <xdr:cxnSp macro="">
      <xdr:nvCxnSpPr>
        <xdr:cNvPr id="688" name="直線コネクタ 687"/>
        <xdr:cNvCxnSpPr/>
      </xdr:nvCxnSpPr>
      <xdr:spPr>
        <a:xfrm>
          <a:off x="13592175" y="16716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66675</xdr:rowOff>
    </xdr:from>
    <xdr:ext cx="533400" cy="257175"/>
    <xdr:sp macro="" textlink="">
      <xdr:nvSpPr>
        <xdr:cNvPr id="689" name="公債費平均値テキスト"/>
        <xdr:cNvSpPr txBox="1"/>
      </xdr:nvSpPr>
      <xdr:spPr>
        <a:xfrm>
          <a:off x="1440180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47625</xdr:rowOff>
    </xdr:from>
    <xdr:to>
      <xdr:col>23</xdr:col>
      <xdr:colOff>571500</xdr:colOff>
      <xdr:row>96</xdr:row>
      <xdr:rowOff>152400</xdr:rowOff>
    </xdr:to>
    <xdr:sp macro="" textlink="">
      <xdr:nvSpPr>
        <xdr:cNvPr id="690" name="フローチャート : 判断 689"/>
        <xdr:cNvSpPr/>
      </xdr:nvSpPr>
      <xdr:spPr>
        <a:xfrm>
          <a:off x="142970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76200</xdr:rowOff>
    </xdr:from>
    <xdr:to>
      <xdr:col>22</xdr:col>
      <xdr:colOff>361950</xdr:colOff>
      <xdr:row>97</xdr:row>
      <xdr:rowOff>85725</xdr:rowOff>
    </xdr:to>
    <xdr:cxnSp macro="">
      <xdr:nvCxnSpPr>
        <xdr:cNvPr id="691" name="直線コネクタ 690"/>
        <xdr:cNvCxnSpPr/>
      </xdr:nvCxnSpPr>
      <xdr:spPr>
        <a:xfrm>
          <a:off x="12792075" y="16706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76200</xdr:rowOff>
    </xdr:from>
    <xdr:to>
      <xdr:col>22</xdr:col>
      <xdr:colOff>419100</xdr:colOff>
      <xdr:row>97</xdr:row>
      <xdr:rowOff>9525</xdr:rowOff>
    </xdr:to>
    <xdr:sp macro="" textlink="">
      <xdr:nvSpPr>
        <xdr:cNvPr id="692" name="フローチャート : 判断 691"/>
        <xdr:cNvSpPr/>
      </xdr:nvSpPr>
      <xdr:spPr>
        <a:xfrm>
          <a:off x="13544550" y="16535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19050</xdr:rowOff>
    </xdr:from>
    <xdr:ext cx="533400" cy="257175"/>
    <xdr:sp macro="" textlink="">
      <xdr:nvSpPr>
        <xdr:cNvPr id="693" name="テキスト ボックス 692"/>
        <xdr:cNvSpPr txBox="1"/>
      </xdr:nvSpPr>
      <xdr:spPr>
        <a:xfrm>
          <a:off x="133254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600075</xdr:colOff>
      <xdr:row>97</xdr:row>
      <xdr:rowOff>76200</xdr:rowOff>
    </xdr:from>
    <xdr:to>
      <xdr:col>21</xdr:col>
      <xdr:colOff>161925</xdr:colOff>
      <xdr:row>97</xdr:row>
      <xdr:rowOff>76200</xdr:rowOff>
    </xdr:to>
    <xdr:cxnSp macro="">
      <xdr:nvCxnSpPr>
        <xdr:cNvPr id="694" name="直線コネクタ 693"/>
        <xdr:cNvCxnSpPr/>
      </xdr:nvCxnSpPr>
      <xdr:spPr>
        <a:xfrm flipV="1">
          <a:off x="12030075" y="167068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171450</xdr:rowOff>
    </xdr:from>
    <xdr:to>
      <xdr:col>21</xdr:col>
      <xdr:colOff>209550</xdr:colOff>
      <xdr:row>97</xdr:row>
      <xdr:rowOff>104775</xdr:rowOff>
    </xdr:to>
    <xdr:sp macro="" textlink="">
      <xdr:nvSpPr>
        <xdr:cNvPr id="695" name="フローチャート : 判断 694"/>
        <xdr:cNvSpPr/>
      </xdr:nvSpPr>
      <xdr:spPr>
        <a:xfrm>
          <a:off x="12744450"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114300</xdr:rowOff>
    </xdr:from>
    <xdr:ext cx="533400" cy="257175"/>
    <xdr:sp macro="" textlink="">
      <xdr:nvSpPr>
        <xdr:cNvPr id="696" name="テキスト ボックス 695"/>
        <xdr:cNvSpPr txBox="1"/>
      </xdr:nvSpPr>
      <xdr:spPr>
        <a:xfrm>
          <a:off x="126111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19050</xdr:rowOff>
    </xdr:from>
    <xdr:to>
      <xdr:col>19</xdr:col>
      <xdr:colOff>600075</xdr:colOff>
      <xdr:row>97</xdr:row>
      <xdr:rowOff>76200</xdr:rowOff>
    </xdr:to>
    <xdr:cxnSp macro="">
      <xdr:nvCxnSpPr>
        <xdr:cNvPr id="697" name="直線コネクタ 696"/>
        <xdr:cNvCxnSpPr/>
      </xdr:nvCxnSpPr>
      <xdr:spPr>
        <a:xfrm>
          <a:off x="11268075" y="164782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98" name="フローチャート : 判断 697"/>
        <xdr:cNvSpPr/>
      </xdr:nvSpPr>
      <xdr:spPr>
        <a:xfrm>
          <a:off x="12020550" y="16611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699" name="テキスト ボックス 698"/>
        <xdr:cNvSpPr txBox="1"/>
      </xdr:nvSpPr>
      <xdr:spPr>
        <a:xfrm>
          <a:off x="118110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700" name="フローチャート : 判断 699"/>
        <xdr:cNvSpPr/>
      </xdr:nvSpPr>
      <xdr:spPr>
        <a:xfrm>
          <a:off x="1122045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66675</xdr:rowOff>
    </xdr:from>
    <xdr:ext cx="533400" cy="257175"/>
    <xdr:sp macro="" textlink="">
      <xdr:nvSpPr>
        <xdr:cNvPr id="701" name="テキスト ボックス 700"/>
        <xdr:cNvSpPr txBox="1"/>
      </xdr:nvSpPr>
      <xdr:spPr>
        <a:xfrm>
          <a:off x="110013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2" name="テキスト ボックス 70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3" name="テキスト ボックス 70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4" name="テキスト ボックス 70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5" name="テキスト ボックス 70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6" name="テキスト ボックス 70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47625</xdr:rowOff>
    </xdr:from>
    <xdr:to>
      <xdr:col>23</xdr:col>
      <xdr:colOff>571500</xdr:colOff>
      <xdr:row>97</xdr:row>
      <xdr:rowOff>152400</xdr:rowOff>
    </xdr:to>
    <xdr:sp macro="" textlink="">
      <xdr:nvSpPr>
        <xdr:cNvPr id="707" name="円/楕円 706"/>
        <xdr:cNvSpPr/>
      </xdr:nvSpPr>
      <xdr:spPr>
        <a:xfrm>
          <a:off x="14297025"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28575</xdr:rowOff>
    </xdr:from>
    <xdr:ext cx="533400" cy="257175"/>
    <xdr:sp macro="" textlink="">
      <xdr:nvSpPr>
        <xdr:cNvPr id="708" name="公債費該当値テキスト"/>
        <xdr:cNvSpPr txBox="1"/>
      </xdr:nvSpPr>
      <xdr:spPr>
        <a:xfrm>
          <a:off x="144018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38100</xdr:rowOff>
    </xdr:from>
    <xdr:to>
      <xdr:col>22</xdr:col>
      <xdr:colOff>419100</xdr:colOff>
      <xdr:row>97</xdr:row>
      <xdr:rowOff>142875</xdr:rowOff>
    </xdr:to>
    <xdr:sp macro="" textlink="">
      <xdr:nvSpPr>
        <xdr:cNvPr id="709" name="円/楕円 708"/>
        <xdr:cNvSpPr/>
      </xdr:nvSpPr>
      <xdr:spPr>
        <a:xfrm>
          <a:off x="13544550"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133350</xdr:rowOff>
    </xdr:from>
    <xdr:ext cx="533400" cy="257175"/>
    <xdr:sp macro="" textlink="">
      <xdr:nvSpPr>
        <xdr:cNvPr id="710" name="テキスト ボックス 709"/>
        <xdr:cNvSpPr txBox="1"/>
      </xdr:nvSpPr>
      <xdr:spPr>
        <a:xfrm>
          <a:off x="133254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28575</xdr:rowOff>
    </xdr:from>
    <xdr:to>
      <xdr:col>21</xdr:col>
      <xdr:colOff>209550</xdr:colOff>
      <xdr:row>97</xdr:row>
      <xdr:rowOff>123825</xdr:rowOff>
    </xdr:to>
    <xdr:sp macro="" textlink="">
      <xdr:nvSpPr>
        <xdr:cNvPr id="711" name="円/楕円 710"/>
        <xdr:cNvSpPr/>
      </xdr:nvSpPr>
      <xdr:spPr>
        <a:xfrm>
          <a:off x="12744450" y="16659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114300</xdr:rowOff>
    </xdr:from>
    <xdr:ext cx="533400" cy="257175"/>
    <xdr:sp macro="" textlink="">
      <xdr:nvSpPr>
        <xdr:cNvPr id="712" name="テキスト ボックス 711"/>
        <xdr:cNvSpPr txBox="1"/>
      </xdr:nvSpPr>
      <xdr:spPr>
        <a:xfrm>
          <a:off x="1261110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28575</xdr:rowOff>
    </xdr:from>
    <xdr:to>
      <xdr:col>20</xdr:col>
      <xdr:colOff>9525</xdr:colOff>
      <xdr:row>97</xdr:row>
      <xdr:rowOff>123825</xdr:rowOff>
    </xdr:to>
    <xdr:sp macro="" textlink="">
      <xdr:nvSpPr>
        <xdr:cNvPr id="713" name="円/楕円 712"/>
        <xdr:cNvSpPr/>
      </xdr:nvSpPr>
      <xdr:spPr>
        <a:xfrm>
          <a:off x="12020550" y="166592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123825</xdr:rowOff>
    </xdr:from>
    <xdr:ext cx="533400" cy="257175"/>
    <xdr:sp macro="" textlink="">
      <xdr:nvSpPr>
        <xdr:cNvPr id="714" name="テキスト ボックス 713"/>
        <xdr:cNvSpPr txBox="1"/>
      </xdr:nvSpPr>
      <xdr:spPr>
        <a:xfrm>
          <a:off x="118110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142875</xdr:rowOff>
    </xdr:from>
    <xdr:to>
      <xdr:col>18</xdr:col>
      <xdr:colOff>495300</xdr:colOff>
      <xdr:row>96</xdr:row>
      <xdr:rowOff>76200</xdr:rowOff>
    </xdr:to>
    <xdr:sp macro="" textlink="">
      <xdr:nvSpPr>
        <xdr:cNvPr id="715" name="円/楕円 714"/>
        <xdr:cNvSpPr/>
      </xdr:nvSpPr>
      <xdr:spPr>
        <a:xfrm>
          <a:off x="1122045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85725</xdr:rowOff>
    </xdr:from>
    <xdr:ext cx="533400" cy="257175"/>
    <xdr:sp macro="" textlink="">
      <xdr:nvSpPr>
        <xdr:cNvPr id="716" name="テキスト ボックス 715"/>
        <xdr:cNvSpPr txBox="1"/>
      </xdr:nvSpPr>
      <xdr:spPr>
        <a:xfrm>
          <a:off x="110013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7" name="正方形/長方形 71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8" name="正方形/長方形 71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9" name="正方形/長方形 71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0" name="正方形/長方形 71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1" name="正方形/長方形 72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2" name="正方形/長方形 72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3" name="正方形/長方形 72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4" name="正方形/長方形 72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5" name="テキスト ボックス 72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6" name="直線コネクタ 72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7" name="直線コネクタ 726"/>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8" name="テキスト ボックス 727"/>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29" name="直線コネクタ 728"/>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0" name="テキスト ボックス 729"/>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1" name="直線コネクタ 730"/>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2" name="テキスト ボックス 731"/>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3" name="直線コネクタ 732"/>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4" name="テキスト ボックス 733"/>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5" name="直線コネクタ 734"/>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36" name="テキスト ボックス 735"/>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7" name="直線コネクタ 736"/>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8" name="テキスト ボックス 737"/>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9"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76200</xdr:rowOff>
    </xdr:from>
    <xdr:to>
      <xdr:col>32</xdr:col>
      <xdr:colOff>190500</xdr:colOff>
      <xdr:row>39</xdr:row>
      <xdr:rowOff>47625</xdr:rowOff>
    </xdr:to>
    <xdr:cxnSp macro="">
      <xdr:nvCxnSpPr>
        <xdr:cNvPr id="740" name="直線コネクタ 739"/>
        <xdr:cNvCxnSpPr/>
      </xdr:nvCxnSpPr>
      <xdr:spPr>
        <a:xfrm flipV="1">
          <a:off x="19411950" y="5219700"/>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76200</xdr:rowOff>
    </xdr:from>
    <xdr:ext cx="247650" cy="257175"/>
    <xdr:sp macro="" textlink="">
      <xdr:nvSpPr>
        <xdr:cNvPr id="741" name="諸支出金最小値テキスト"/>
        <xdr:cNvSpPr txBox="1"/>
      </xdr:nvSpPr>
      <xdr:spPr>
        <a:xfrm>
          <a:off x="19469100" y="6762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2" name="直線コネクタ 741"/>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19050</xdr:rowOff>
    </xdr:from>
    <xdr:ext cx="533400" cy="257175"/>
    <xdr:sp macro="" textlink="">
      <xdr:nvSpPr>
        <xdr:cNvPr id="743" name="諸支出金最大値テキスト"/>
        <xdr:cNvSpPr txBox="1"/>
      </xdr:nvSpPr>
      <xdr:spPr>
        <a:xfrm>
          <a:off x="194691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95250</xdr:colOff>
      <xdr:row>30</xdr:row>
      <xdr:rowOff>76200</xdr:rowOff>
    </xdr:from>
    <xdr:to>
      <xdr:col>32</xdr:col>
      <xdr:colOff>276225</xdr:colOff>
      <xdr:row>30</xdr:row>
      <xdr:rowOff>76200</xdr:rowOff>
    </xdr:to>
    <xdr:cxnSp macro="">
      <xdr:nvCxnSpPr>
        <xdr:cNvPr id="744" name="直線コネクタ 743"/>
        <xdr:cNvCxnSpPr/>
      </xdr:nvCxnSpPr>
      <xdr:spPr>
        <a:xfrm>
          <a:off x="1932622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5" name="直線コネクタ 744"/>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161925</xdr:rowOff>
    </xdr:from>
    <xdr:ext cx="381000" cy="257175"/>
    <xdr:sp macro="" textlink="">
      <xdr:nvSpPr>
        <xdr:cNvPr id="746" name="諸支出金平均値テキスト"/>
        <xdr:cNvSpPr txBox="1"/>
      </xdr:nvSpPr>
      <xdr:spPr>
        <a:xfrm>
          <a:off x="194691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142875</xdr:rowOff>
    </xdr:from>
    <xdr:to>
      <xdr:col>32</xdr:col>
      <xdr:colOff>238125</xdr:colOff>
      <xdr:row>39</xdr:row>
      <xdr:rowOff>66675</xdr:rowOff>
    </xdr:to>
    <xdr:sp macro="" textlink="">
      <xdr:nvSpPr>
        <xdr:cNvPr id="747" name="フローチャート : 判断 746"/>
        <xdr:cNvSpPr/>
      </xdr:nvSpPr>
      <xdr:spPr>
        <a:xfrm>
          <a:off x="19364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8" name="直線コネクタ 747"/>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152400</xdr:rowOff>
    </xdr:from>
    <xdr:to>
      <xdr:col>31</xdr:col>
      <xdr:colOff>85725</xdr:colOff>
      <xdr:row>39</xdr:row>
      <xdr:rowOff>85725</xdr:rowOff>
    </xdr:to>
    <xdr:sp macro="" textlink="">
      <xdr:nvSpPr>
        <xdr:cNvPr id="749" name="フローチャート : 判断 748"/>
        <xdr:cNvSpPr/>
      </xdr:nvSpPr>
      <xdr:spPr>
        <a:xfrm>
          <a:off x="18630900" y="666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95250</xdr:rowOff>
    </xdr:from>
    <xdr:ext cx="381000" cy="257175"/>
    <xdr:sp macro="" textlink="">
      <xdr:nvSpPr>
        <xdr:cNvPr id="750" name="テキスト ボックス 749"/>
        <xdr:cNvSpPr txBox="1"/>
      </xdr:nvSpPr>
      <xdr:spPr>
        <a:xfrm>
          <a:off x="185642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1" name="直線コネクタ 750"/>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85725</xdr:rowOff>
    </xdr:from>
    <xdr:to>
      <xdr:col>29</xdr:col>
      <xdr:colOff>571500</xdr:colOff>
      <xdr:row>39</xdr:row>
      <xdr:rowOff>19050</xdr:rowOff>
    </xdr:to>
    <xdr:sp macro="" textlink="">
      <xdr:nvSpPr>
        <xdr:cNvPr id="752" name="フローチャート : 判断 751"/>
        <xdr:cNvSpPr/>
      </xdr:nvSpPr>
      <xdr:spPr>
        <a:xfrm>
          <a:off x="17897475" y="660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38100</xdr:rowOff>
    </xdr:from>
    <xdr:ext cx="381000" cy="257175"/>
    <xdr:sp macro="" textlink="">
      <xdr:nvSpPr>
        <xdr:cNvPr id="753" name="テキスト ボックス 752"/>
        <xdr:cNvSpPr txBox="1"/>
      </xdr:nvSpPr>
      <xdr:spPr>
        <a:xfrm>
          <a:off x="17754600"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4" name="直線コネクタ 753"/>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55" name="フローチャート : 判断 754"/>
        <xdr:cNvSpPr/>
      </xdr:nvSpPr>
      <xdr:spPr>
        <a:xfrm>
          <a:off x="170973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56" name="テキスト ボックス 755"/>
        <xdr:cNvSpPr txBox="1"/>
      </xdr:nvSpPr>
      <xdr:spPr>
        <a:xfrm>
          <a:off x="169545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104775</xdr:rowOff>
    </xdr:from>
    <xdr:to>
      <xdr:col>27</xdr:col>
      <xdr:colOff>161925</xdr:colOff>
      <xdr:row>37</xdr:row>
      <xdr:rowOff>38100</xdr:rowOff>
    </xdr:to>
    <xdr:sp macro="" textlink="">
      <xdr:nvSpPr>
        <xdr:cNvPr id="757" name="フローチャート : 判断 756"/>
        <xdr:cNvSpPr/>
      </xdr:nvSpPr>
      <xdr:spPr>
        <a:xfrm>
          <a:off x="1628775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57150</xdr:rowOff>
    </xdr:from>
    <xdr:ext cx="466725" cy="257175"/>
    <xdr:sp macro="" textlink="">
      <xdr:nvSpPr>
        <xdr:cNvPr id="758" name="テキスト ボックス 757"/>
        <xdr:cNvSpPr txBox="1"/>
      </xdr:nvSpPr>
      <xdr:spPr>
        <a:xfrm>
          <a:off x="161925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9" name="テキスト ボックス 758"/>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0" name="テキスト ボックス 759"/>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1" name="テキスト ボックス 760"/>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2" name="テキスト ボックス 761"/>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3" name="テキスト ボックス 762"/>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4" name="円/楕円 763"/>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247650" cy="257175"/>
    <xdr:sp macro="" textlink="">
      <xdr:nvSpPr>
        <xdr:cNvPr id="765" name="諸支出金該当値テキスト"/>
        <xdr:cNvSpPr txBox="1"/>
      </xdr:nvSpPr>
      <xdr:spPr>
        <a:xfrm>
          <a:off x="194691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6" name="円/楕円 765"/>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7" name="テキスト ボックス 766"/>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8" name="円/楕円 767"/>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69" name="テキスト ボックス 768"/>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0" name="円/楕円 769"/>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1" name="テキスト ボックス 770"/>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2" name="円/楕円 771"/>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3" name="テキスト ボックス 772"/>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4" name="正方形/長方形 773"/>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5" name="正方形/長方形 774"/>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6" name="正方形/長方形 775"/>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7" name="正方形/長方形 776"/>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8" name="正方形/長方形 777"/>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9" name="正方形/長方形 778"/>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0" name="正方形/長方形 779"/>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1" name="正方形/長方形 780"/>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2" name="テキスト ボックス 781"/>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3" name="直線コネクタ 782"/>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4" name="直線コネクタ 783"/>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5" name="テキスト ボックス 784"/>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6" name="直線コネクタ 78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7" name="テキスト ボックス 786"/>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9" name="直線コネクタ 788"/>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0"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1" name="直線コネクタ 790"/>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2"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3" name="直線コネクタ 792"/>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4" name="直線コネクタ 793"/>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5"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6" name="フローチャート : 判断 795"/>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7" name="直線コネクタ 796"/>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8" name="フローチャート : 判断 797"/>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9" name="テキスト ボックス 798"/>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0" name="直線コネクタ 799"/>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1" name="フローチャート : 判断 800"/>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2" name="テキスト ボックス 801"/>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3" name="直線コネクタ 802"/>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4" name="フローチャート : 判断 803"/>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5" name="テキスト ボックス 804"/>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6" name="フローチャート : 判断 805"/>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7" name="テキスト ボックス 806"/>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8" name="テキスト ボックス 80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9" name="テキスト ボックス 80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0" name="テキスト ボックス 80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1" name="テキスト ボックス 81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2" name="テキスト ボックス 81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3" name="円/楕円 812"/>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4"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5" name="円/楕円 814"/>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6" name="テキスト ボックス 815"/>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7" name="円/楕円 816"/>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8" name="テキスト ボックス 817"/>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9" name="円/楕円 818"/>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0" name="テキスト ボックス 819"/>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1" name="円/楕円 820"/>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2" name="テキスト ボックス 821"/>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3" name="正方形/長方形 82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4" name="正方形/長方形 82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5" name="テキスト ボックス 82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目的別歳出総額は、住民一人当たりコストが</a:t>
          </a:r>
          <a:r>
            <a:rPr kumimoji="1" lang="ja-JP" altLang="en-US" sz="1100">
              <a:solidFill>
                <a:schemeClr val="dk1"/>
              </a:solidFill>
              <a:effectLst/>
              <a:latin typeface="+mn-lt"/>
              <a:ea typeface="+mn-ea"/>
              <a:cs typeface="+mn-cs"/>
            </a:rPr>
            <a:t>５０６，９３２円</a:t>
          </a:r>
          <a:r>
            <a:rPr kumimoji="1" lang="ja-JP" altLang="ja-JP" sz="1100">
              <a:solidFill>
                <a:schemeClr val="dk1"/>
              </a:solidFill>
              <a:effectLst/>
              <a:latin typeface="+mn-lt"/>
              <a:ea typeface="+mn-ea"/>
              <a:cs typeface="+mn-cs"/>
            </a:rPr>
            <a:t>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この増加した主な要因としては、土木費において住民一人当たりコストが</a:t>
          </a:r>
          <a:r>
            <a:rPr kumimoji="1" lang="ja-JP" altLang="en-US" sz="1100">
              <a:solidFill>
                <a:schemeClr val="dk1"/>
              </a:solidFill>
              <a:effectLst/>
              <a:latin typeface="+mn-lt"/>
              <a:ea typeface="+mn-ea"/>
              <a:cs typeface="+mn-cs"/>
            </a:rPr>
            <a:t>１１２，１０３</a:t>
          </a:r>
          <a:r>
            <a:rPr kumimoji="1" lang="ja-JP" altLang="ja-JP" sz="1100">
              <a:solidFill>
                <a:schemeClr val="dk1"/>
              </a:solidFill>
              <a:effectLst/>
              <a:latin typeface="+mn-lt"/>
              <a:ea typeface="+mn-ea"/>
              <a:cs typeface="+mn-cs"/>
            </a:rPr>
            <a:t>円となり、平成２５年度から平成２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年間において大幅に費用が増加しているが、これは竜王ＩＣ周辺地区における工業団地整備事業の実施等により増加したものである。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財政調整基金からの取崩しを必要最低限で抑え、普通交付税交付団体になったこと等により、前年度に比べ実質単年度収支は回復傾向となった。しかしながら、依然として財政調整基金の残高は過去に比べ少なく、危機的状況であるのは変わり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ついては、今後とも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連結実質赤字比率については、全会計において黒字であるため、いずれも算定されていない。</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面整備はほとんど完了しており、長寿命化等に向けた修繕等について、また、上水道事業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6477324</v>
      </c>
      <c r="BO4" s="381"/>
      <c r="BP4" s="381"/>
      <c r="BQ4" s="381"/>
      <c r="BR4" s="381"/>
      <c r="BS4" s="381"/>
      <c r="BT4" s="381"/>
      <c r="BU4" s="382"/>
      <c r="BV4" s="380">
        <v>6540550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4.6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6242366</v>
      </c>
      <c r="BO5" s="418"/>
      <c r="BP5" s="418"/>
      <c r="BQ5" s="418"/>
      <c r="BR5" s="418"/>
      <c r="BS5" s="418"/>
      <c r="BT5" s="418"/>
      <c r="BU5" s="419"/>
      <c r="BV5" s="417">
        <v>6280917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103.6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234958</v>
      </c>
      <c r="BO6" s="418"/>
      <c r="BP6" s="418"/>
      <c r="BQ6" s="418"/>
      <c r="BR6" s="418"/>
      <c r="BS6" s="418"/>
      <c r="BT6" s="418"/>
      <c r="BU6" s="419"/>
      <c r="BV6" s="417">
        <v>259633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104.1</v>
      </c>
      <c r="CU6" s="455"/>
      <c r="CV6" s="455"/>
      <c r="CW6" s="455"/>
      <c r="CX6" s="455"/>
      <c r="CY6" s="455"/>
      <c r="CZ6" s="455"/>
      <c r="DA6" s="456"/>
      <c r="DB6" s="454">
        <v>105.9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66897</v>
      </c>
      <c r="BO7" s="418"/>
      <c r="BP7" s="418"/>
      <c r="BQ7" s="418"/>
      <c r="BR7" s="418"/>
      <c r="BS7" s="418"/>
      <c r="BT7" s="418"/>
      <c r="BU7" s="419"/>
      <c r="BV7" s="417">
        <v>84435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3541962</v>
      </c>
      <c r="CU7" s="418"/>
      <c r="CV7" s="418"/>
      <c r="CW7" s="418"/>
      <c r="CX7" s="418"/>
      <c r="CY7" s="418"/>
      <c r="CZ7" s="418"/>
      <c r="DA7" s="419"/>
      <c r="DB7" s="417">
        <v>3789821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168061</v>
      </c>
      <c r="BO8" s="418"/>
      <c r="BP8" s="418"/>
      <c r="BQ8" s="418"/>
      <c r="BR8" s="418"/>
      <c r="BS8" s="418"/>
      <c r="BT8" s="418"/>
      <c r="BU8" s="419"/>
      <c r="BV8" s="417">
        <v>175198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1.02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12434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-7137</v>
      </c>
      <c r="BO9" s="418"/>
      <c r="BP9" s="418"/>
      <c r="BQ9" s="418"/>
      <c r="BR9" s="418"/>
      <c r="BS9" s="418"/>
      <c r="BT9" s="418"/>
      <c r="BU9" s="419"/>
      <c r="BV9" s="417">
        <v>-3864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12916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472</v>
      </c>
      <c r="BO10" s="418"/>
      <c r="BP10" s="418"/>
      <c r="BQ10" s="418"/>
      <c r="BR10" s="418"/>
      <c r="BS10" s="418"/>
      <c r="BT10" s="418"/>
      <c r="BU10" s="419"/>
      <c r="BV10" s="417">
        <v>1279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12314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511890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12068</v>
      </c>
      <c r="S13" s="499"/>
      <c r="T13" s="499"/>
      <c r="U13" s="499"/>
      <c r="V13" s="500"/>
      <c r="W13" s="433" t="s">
        <v>123</v>
      </c>
      <c r="X13" s="434"/>
      <c r="Y13" s="434"/>
      <c r="Z13" s="434"/>
      <c r="AA13" s="434"/>
      <c r="AB13" s="424"/>
      <c r="AC13" s="468">
        <v>459</v>
      </c>
      <c r="AD13" s="469"/>
      <c r="AE13" s="469"/>
      <c r="AF13" s="469"/>
      <c r="AG13" s="508"/>
      <c r="AH13" s="468">
        <v>504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-6665</v>
      </c>
      <c r="BO13" s="418"/>
      <c r="BP13" s="418"/>
      <c r="BQ13" s="418"/>
      <c r="BR13" s="418"/>
      <c r="BS13" s="418"/>
      <c r="BT13" s="418"/>
      <c r="BU13" s="419"/>
      <c r="BV13" s="417">
        <v>-514475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11.5</v>
      </c>
      <c r="CU13" s="415"/>
      <c r="CV13" s="415"/>
      <c r="CW13" s="415"/>
      <c r="CX13" s="415"/>
      <c r="CY13" s="415"/>
      <c r="CZ13" s="415"/>
      <c r="DA13" s="416"/>
      <c r="DB13" s="414">
        <v>11.6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12360</v>
      </c>
      <c r="S14" s="499"/>
      <c r="T14" s="499"/>
      <c r="U14" s="499"/>
      <c r="V14" s="500"/>
      <c r="W14" s="407"/>
      <c r="X14" s="408"/>
      <c r="Y14" s="408"/>
      <c r="Z14" s="408"/>
      <c r="AA14" s="408"/>
      <c r="AB14" s="397"/>
      <c r="AC14" s="501">
        <v>6.6</v>
      </c>
      <c r="AD14" s="502"/>
      <c r="AE14" s="502"/>
      <c r="AF14" s="502"/>
      <c r="AG14" s="503"/>
      <c r="AH14" s="501">
        <v>6.9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77.1</v>
      </c>
      <c r="CU14" s="513"/>
      <c r="CV14" s="513"/>
      <c r="CW14" s="513"/>
      <c r="CX14" s="513"/>
      <c r="CY14" s="513"/>
      <c r="CZ14" s="513"/>
      <c r="DA14" s="514"/>
      <c r="DB14" s="512">
        <v>75.4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12210</v>
      </c>
      <c r="S15" s="499"/>
      <c r="T15" s="499"/>
      <c r="U15" s="499"/>
      <c r="V15" s="500"/>
      <c r="W15" s="433" t="s">
        <v>129</v>
      </c>
      <c r="X15" s="434"/>
      <c r="Y15" s="434"/>
      <c r="Z15" s="434"/>
      <c r="AA15" s="434"/>
      <c r="AB15" s="424"/>
      <c r="AC15" s="468">
        <v>3141</v>
      </c>
      <c r="AD15" s="469"/>
      <c r="AE15" s="469"/>
      <c r="AF15" s="469"/>
      <c r="AG15" s="508"/>
      <c r="AH15" s="468">
        <v>3558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2302756</v>
      </c>
      <c r="BO15" s="381"/>
      <c r="BP15" s="381"/>
      <c r="BQ15" s="381"/>
      <c r="BR15" s="381"/>
      <c r="BS15" s="381"/>
      <c r="BT15" s="381"/>
      <c r="BU15" s="382"/>
      <c r="BV15" s="380">
        <v>2840451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45.4</v>
      </c>
      <c r="AD16" s="502"/>
      <c r="AE16" s="502"/>
      <c r="AF16" s="502"/>
      <c r="AG16" s="503"/>
      <c r="AH16" s="501">
        <v>48.4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2479681</v>
      </c>
      <c r="BO16" s="418"/>
      <c r="BP16" s="418"/>
      <c r="BQ16" s="418"/>
      <c r="BR16" s="418"/>
      <c r="BS16" s="418"/>
      <c r="BT16" s="418"/>
      <c r="BU16" s="419"/>
      <c r="BV16" s="417">
        <v>2871795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3321</v>
      </c>
      <c r="AD17" s="469"/>
      <c r="AE17" s="469"/>
      <c r="AF17" s="469"/>
      <c r="AG17" s="508"/>
      <c r="AH17" s="468">
        <v>3285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2977464</v>
      </c>
      <c r="BO17" s="418"/>
      <c r="BP17" s="418"/>
      <c r="BQ17" s="418"/>
      <c r="BR17" s="418"/>
      <c r="BS17" s="418"/>
      <c r="BT17" s="418"/>
      <c r="BU17" s="419"/>
      <c r="BV17" s="417">
        <v>3686699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44.55</v>
      </c>
      <c r="M18" s="530"/>
      <c r="N18" s="530"/>
      <c r="O18" s="530"/>
      <c r="P18" s="530"/>
      <c r="Q18" s="530"/>
      <c r="R18" s="531"/>
      <c r="S18" s="531"/>
      <c r="T18" s="531"/>
      <c r="U18" s="531"/>
      <c r="V18" s="532"/>
      <c r="W18" s="435"/>
      <c r="X18" s="436"/>
      <c r="Y18" s="436"/>
      <c r="Z18" s="436"/>
      <c r="AA18" s="436"/>
      <c r="AB18" s="427"/>
      <c r="AC18" s="533">
        <v>48</v>
      </c>
      <c r="AD18" s="534"/>
      <c r="AE18" s="534"/>
      <c r="AF18" s="534"/>
      <c r="AG18" s="535"/>
      <c r="AH18" s="533">
        <v>44.7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3507835</v>
      </c>
      <c r="BO18" s="418"/>
      <c r="BP18" s="418"/>
      <c r="BQ18" s="418"/>
      <c r="BR18" s="418"/>
      <c r="BS18" s="418"/>
      <c r="BT18" s="418"/>
      <c r="BU18" s="419"/>
      <c r="BV18" s="417">
        <v>3520745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279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4639135</v>
      </c>
      <c r="BO19" s="418"/>
      <c r="BP19" s="418"/>
      <c r="BQ19" s="418"/>
      <c r="BR19" s="418"/>
      <c r="BS19" s="418"/>
      <c r="BT19" s="418"/>
      <c r="BU19" s="419"/>
      <c r="BV19" s="417">
        <v>4744112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4266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4731335</v>
      </c>
      <c r="BO23" s="418"/>
      <c r="BP23" s="418"/>
      <c r="BQ23" s="418"/>
      <c r="BR23" s="418"/>
      <c r="BS23" s="418"/>
      <c r="BT23" s="418"/>
      <c r="BU23" s="419"/>
      <c r="BV23" s="417">
        <v>4667726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7000</v>
      </c>
      <c r="R24" s="469"/>
      <c r="S24" s="469"/>
      <c r="T24" s="469"/>
      <c r="U24" s="469"/>
      <c r="V24" s="508"/>
      <c r="W24" s="563"/>
      <c r="X24" s="551"/>
      <c r="Y24" s="552"/>
      <c r="Z24" s="467" t="s">
        <v>153</v>
      </c>
      <c r="AA24" s="447"/>
      <c r="AB24" s="447"/>
      <c r="AC24" s="447"/>
      <c r="AD24" s="447"/>
      <c r="AE24" s="447"/>
      <c r="AF24" s="447"/>
      <c r="AG24" s="448"/>
      <c r="AH24" s="468">
        <v>111</v>
      </c>
      <c r="AI24" s="469"/>
      <c r="AJ24" s="469"/>
      <c r="AK24" s="469"/>
      <c r="AL24" s="508"/>
      <c r="AM24" s="468">
        <v>326562</v>
      </c>
      <c r="AN24" s="469"/>
      <c r="AO24" s="469"/>
      <c r="AP24" s="469"/>
      <c r="AQ24" s="469"/>
      <c r="AR24" s="508"/>
      <c r="AS24" s="468">
        <v>2942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2806723</v>
      </c>
      <c r="BO24" s="418"/>
      <c r="BP24" s="418"/>
      <c r="BQ24" s="418"/>
      <c r="BR24" s="418"/>
      <c r="BS24" s="418"/>
      <c r="BT24" s="418"/>
      <c r="BU24" s="419"/>
      <c r="BV24" s="417">
        <v>2668324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1</v>
      </c>
      <c r="M25" s="469"/>
      <c r="N25" s="469"/>
      <c r="O25" s="469"/>
      <c r="P25" s="508"/>
      <c r="Q25" s="468">
        <v>6010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1722246</v>
      </c>
      <c r="BO25" s="381"/>
      <c r="BP25" s="381"/>
      <c r="BQ25" s="381"/>
      <c r="BR25" s="381"/>
      <c r="BS25" s="381"/>
      <c r="BT25" s="381"/>
      <c r="BU25" s="382"/>
      <c r="BV25" s="380">
        <v>2350389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5630</v>
      </c>
      <c r="R26" s="469"/>
      <c r="S26" s="469"/>
      <c r="T26" s="469"/>
      <c r="U26" s="469"/>
      <c r="V26" s="508"/>
      <c r="W26" s="563"/>
      <c r="X26" s="551"/>
      <c r="Y26" s="552"/>
      <c r="Z26" s="467" t="s">
        <v>159</v>
      </c>
      <c r="AA26" s="573"/>
      <c r="AB26" s="573"/>
      <c r="AC26" s="573"/>
      <c r="AD26" s="573"/>
      <c r="AE26" s="573"/>
      <c r="AF26" s="573"/>
      <c r="AG26" s="574"/>
      <c r="AH26" s="468">
        <v>4</v>
      </c>
      <c r="AI26" s="469"/>
      <c r="AJ26" s="469"/>
      <c r="AK26" s="469"/>
      <c r="AL26" s="508"/>
      <c r="AM26" s="468">
        <v>11736</v>
      </c>
      <c r="AN26" s="469"/>
      <c r="AO26" s="469"/>
      <c r="AP26" s="469"/>
      <c r="AQ26" s="469"/>
      <c r="AR26" s="508"/>
      <c r="AS26" s="468">
        <v>2934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3010</v>
      </c>
      <c r="R27" s="469"/>
      <c r="S27" s="469"/>
      <c r="T27" s="469"/>
      <c r="U27" s="469"/>
      <c r="V27" s="508"/>
      <c r="W27" s="563"/>
      <c r="X27" s="551"/>
      <c r="Y27" s="552"/>
      <c r="Z27" s="467" t="s">
        <v>162</v>
      </c>
      <c r="AA27" s="447"/>
      <c r="AB27" s="447"/>
      <c r="AC27" s="447"/>
      <c r="AD27" s="447"/>
      <c r="AE27" s="447"/>
      <c r="AF27" s="447"/>
      <c r="AG27" s="448"/>
      <c r="AH27" s="468">
        <v>21</v>
      </c>
      <c r="AI27" s="469"/>
      <c r="AJ27" s="469"/>
      <c r="AK27" s="469"/>
      <c r="AL27" s="508"/>
      <c r="AM27" s="468">
        <v>65183</v>
      </c>
      <c r="AN27" s="469"/>
      <c r="AO27" s="469"/>
      <c r="AP27" s="469"/>
      <c r="AQ27" s="469"/>
      <c r="AR27" s="508"/>
      <c r="AS27" s="468">
        <v>3104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103462</v>
      </c>
      <c r="BO27" s="587"/>
      <c r="BP27" s="587"/>
      <c r="BQ27" s="587"/>
      <c r="BR27" s="587"/>
      <c r="BS27" s="587"/>
      <c r="BT27" s="587"/>
      <c r="BU27" s="588"/>
      <c r="BV27" s="586">
        <v>103403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308410</v>
      </c>
      <c r="BO28" s="381"/>
      <c r="BP28" s="381"/>
      <c r="BQ28" s="381"/>
      <c r="BR28" s="381"/>
      <c r="BS28" s="381"/>
      <c r="BT28" s="381"/>
      <c r="BU28" s="382"/>
      <c r="BV28" s="380">
        <v>307938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10</v>
      </c>
      <c r="M29" s="469"/>
      <c r="N29" s="469"/>
      <c r="O29" s="469"/>
      <c r="P29" s="508"/>
      <c r="Q29" s="468">
        <v>2010</v>
      </c>
      <c r="R29" s="469"/>
      <c r="S29" s="469"/>
      <c r="T29" s="469"/>
      <c r="U29" s="469"/>
      <c r="V29" s="508"/>
      <c r="W29" s="564"/>
      <c r="X29" s="565"/>
      <c r="Y29" s="566"/>
      <c r="Z29" s="467" t="s">
        <v>169</v>
      </c>
      <c r="AA29" s="447"/>
      <c r="AB29" s="447"/>
      <c r="AC29" s="447"/>
      <c r="AD29" s="447"/>
      <c r="AE29" s="447"/>
      <c r="AF29" s="447"/>
      <c r="AG29" s="448"/>
      <c r="AH29" s="468">
        <v>132</v>
      </c>
      <c r="AI29" s="469"/>
      <c r="AJ29" s="469"/>
      <c r="AK29" s="469"/>
      <c r="AL29" s="508"/>
      <c r="AM29" s="468">
        <v>391745</v>
      </c>
      <c r="AN29" s="469"/>
      <c r="AO29" s="469"/>
      <c r="AP29" s="469"/>
      <c r="AQ29" s="469"/>
      <c r="AR29" s="508"/>
      <c r="AS29" s="468">
        <v>2968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304701</v>
      </c>
      <c r="BO29" s="418"/>
      <c r="BP29" s="418"/>
      <c r="BQ29" s="418"/>
      <c r="BR29" s="418"/>
      <c r="BS29" s="418"/>
      <c r="BT29" s="418"/>
      <c r="BU29" s="419"/>
      <c r="BV29" s="417">
        <v>304409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987616</v>
      </c>
      <c r="BO30" s="587"/>
      <c r="BP30" s="587"/>
      <c r="BQ30" s="587"/>
      <c r="BR30" s="587"/>
      <c r="BS30" s="587"/>
      <c r="BT30" s="587"/>
      <c r="BU30" s="588"/>
      <c r="BV30" s="586">
        <v>954172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竜王町地域振興事業団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国民健康保険事業特別会計（施設勘定）</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t="str">
        <f aca="true" t="shared" si="1" ref="BE35:BE43">IF(BG35="","",BE34+1)</f>
        <v/>
      </c>
      <c r="BF35" s="598"/>
      <c r="BG35" s="599"/>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f aca="true" t="shared" si="3" ref="CO35:CO43">IF(CQ35="","",CO34+1)</f>
        <v>20</v>
      </c>
      <c r="CP35" s="598"/>
      <c r="CQ35" s="599" t="str">
        <f>IF('各会計、関係団体の財政状況及び健全化判断比率'!BS8="","",'各会計、関係団体の財政状況及び健全化判断比率'!BS8)</f>
        <v>みらいパーク竜王</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八日市布引ライフ組合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中部清掃組合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東近江行政組合（一般会計）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東近江行政組合（救急医療特別会計）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滋賀県市町村職員研修センター</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滋賀県後期高齢者医療広域連合（一般会計）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滋賀県後期高齢者医療広域連合（後期高齢者医療特別会計）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523</v>
      </c>
      <c r="D34" s="1184"/>
      <c r="E34" s="1185"/>
      <c r="F34" s="32">
        <v>7.77</v>
      </c>
      <c r="G34" s="33">
        <v>8.49</v>
      </c>
      <c r="H34" s="33">
        <v>7.81</v>
      </c>
      <c r="I34" s="33">
        <v>7.89</v>
      </c>
      <c r="J34" s="34">
        <v>8.14</v>
      </c>
      <c r="K34" s="22"/>
      <c r="L34" s="22"/>
      <c r="M34" s="22"/>
      <c r="N34" s="22"/>
      <c r="O34" s="22"/>
      <c r="P34" s="22"/>
    </row>
    <row r="35" spans="1:16" ht="39" customHeight="1">
      <c r="A35" s="22"/>
      <c r="B35" s="35"/>
      <c r="C35" s="1178" t="s">
        <v>524</v>
      </c>
      <c r="D35" s="1179"/>
      <c r="E35" s="1180"/>
      <c r="F35" s="36">
        <v>3.25</v>
      </c>
      <c r="G35" s="37">
        <v>3.83</v>
      </c>
      <c r="H35" s="37">
        <v>4.44</v>
      </c>
      <c r="I35" s="37">
        <v>4.61</v>
      </c>
      <c r="J35" s="38">
        <v>4.73</v>
      </c>
      <c r="K35" s="22"/>
      <c r="L35" s="22"/>
      <c r="M35" s="22"/>
      <c r="N35" s="22"/>
      <c r="O35" s="22"/>
      <c r="P35" s="22"/>
    </row>
    <row r="36" spans="1:16" ht="39" customHeight="1">
      <c r="A36" s="22"/>
      <c r="B36" s="35"/>
      <c r="C36" s="1178" t="s">
        <v>525</v>
      </c>
      <c r="D36" s="1179"/>
      <c r="E36" s="1180"/>
      <c r="F36" s="36">
        <v>2.42</v>
      </c>
      <c r="G36" s="37">
        <v>1.57</v>
      </c>
      <c r="H36" s="37">
        <v>0.82</v>
      </c>
      <c r="I36" s="37">
        <v>1.15</v>
      </c>
      <c r="J36" s="38">
        <v>2.05</v>
      </c>
      <c r="K36" s="22"/>
      <c r="L36" s="22"/>
      <c r="M36" s="22"/>
      <c r="N36" s="22"/>
      <c r="O36" s="22"/>
      <c r="P36" s="22"/>
    </row>
    <row r="37" spans="1:16" ht="39" customHeight="1">
      <c r="A37" s="22"/>
      <c r="B37" s="35"/>
      <c r="C37" s="1178" t="s">
        <v>526</v>
      </c>
      <c r="D37" s="1179"/>
      <c r="E37" s="1180"/>
      <c r="F37" s="36">
        <v>0.49</v>
      </c>
      <c r="G37" s="37">
        <v>0.63</v>
      </c>
      <c r="H37" s="37">
        <v>0.27</v>
      </c>
      <c r="I37" s="37">
        <v>0.61</v>
      </c>
      <c r="J37" s="38">
        <v>1.34</v>
      </c>
      <c r="K37" s="22"/>
      <c r="L37" s="22"/>
      <c r="M37" s="22"/>
      <c r="N37" s="22"/>
      <c r="O37" s="22"/>
      <c r="P37" s="22"/>
    </row>
    <row r="38" spans="1:16" ht="39" customHeight="1">
      <c r="A38" s="22"/>
      <c r="B38" s="35"/>
      <c r="C38" s="1178" t="s">
        <v>527</v>
      </c>
      <c r="D38" s="1179"/>
      <c r="E38" s="1180"/>
      <c r="F38" s="36">
        <v>0.31</v>
      </c>
      <c r="G38" s="37">
        <v>0.14</v>
      </c>
      <c r="H38" s="37">
        <v>0.19</v>
      </c>
      <c r="I38" s="37">
        <v>0.13</v>
      </c>
      <c r="J38" s="38">
        <v>0.65</v>
      </c>
      <c r="K38" s="22"/>
      <c r="L38" s="22"/>
      <c r="M38" s="22"/>
      <c r="N38" s="22"/>
      <c r="O38" s="22"/>
      <c r="P38" s="22"/>
    </row>
    <row r="39" spans="1:16" ht="39" customHeight="1">
      <c r="A39" s="22"/>
      <c r="B39" s="35"/>
      <c r="C39" s="1178" t="s">
        <v>528</v>
      </c>
      <c r="D39" s="1179"/>
      <c r="E39" s="1180"/>
      <c r="F39" s="36">
        <v>0.3</v>
      </c>
      <c r="G39" s="37">
        <v>0.3</v>
      </c>
      <c r="H39" s="37">
        <v>0.1</v>
      </c>
      <c r="I39" s="37">
        <v>0.19</v>
      </c>
      <c r="J39" s="38">
        <v>0.25</v>
      </c>
      <c r="K39" s="22"/>
      <c r="L39" s="22"/>
      <c r="M39" s="22"/>
      <c r="N39" s="22"/>
      <c r="O39" s="22"/>
      <c r="P39" s="22"/>
    </row>
    <row r="40" spans="1:16" ht="39" customHeight="1">
      <c r="A40" s="22"/>
      <c r="B40" s="35"/>
      <c r="C40" s="1178" t="s">
        <v>529</v>
      </c>
      <c r="D40" s="1179"/>
      <c r="E40" s="1180"/>
      <c r="F40" s="36">
        <v>0.01</v>
      </c>
      <c r="G40" s="37">
        <v>0</v>
      </c>
      <c r="H40" s="37">
        <v>0.01</v>
      </c>
      <c r="I40" s="37">
        <v>0.01</v>
      </c>
      <c r="J40" s="38">
        <v>0.01</v>
      </c>
      <c r="K40" s="22"/>
      <c r="L40" s="22"/>
      <c r="M40" s="22"/>
      <c r="N40" s="22"/>
      <c r="O40" s="22"/>
      <c r="P40" s="22"/>
    </row>
    <row r="41" spans="1:16" ht="39" customHeight="1">
      <c r="A41" s="22"/>
      <c r="B41" s="35"/>
      <c r="C41" s="1178" t="s">
        <v>530</v>
      </c>
      <c r="D41" s="1179"/>
      <c r="E41" s="1180"/>
      <c r="F41" s="36">
        <v>0.01</v>
      </c>
      <c r="G41" s="37">
        <v>0.01</v>
      </c>
      <c r="H41" s="37">
        <v>0</v>
      </c>
      <c r="I41" s="37">
        <v>0.01</v>
      </c>
      <c r="J41" s="38">
        <v>0</v>
      </c>
      <c r="K41" s="22"/>
      <c r="L41" s="22"/>
      <c r="M41" s="22"/>
      <c r="N41" s="22"/>
      <c r="O41" s="22"/>
      <c r="P41" s="22"/>
    </row>
    <row r="42" spans="1:16" ht="39" customHeight="1">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554</v>
      </c>
      <c r="L45" s="60">
        <v>517</v>
      </c>
      <c r="M45" s="60">
        <v>509</v>
      </c>
      <c r="N45" s="60">
        <v>484</v>
      </c>
      <c r="O45" s="61">
        <v>465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282</v>
      </c>
      <c r="L48" s="64">
        <v>273</v>
      </c>
      <c r="M48" s="64">
        <v>273</v>
      </c>
      <c r="N48" s="64">
        <v>283</v>
      </c>
      <c r="O48" s="65">
        <v>266</v>
      </c>
      <c r="P48" s="48"/>
      <c r="Q48" s="48"/>
      <c r="R48" s="48"/>
      <c r="S48" s="48"/>
      <c r="T48" s="48"/>
      <c r="U48" s="48"/>
    </row>
    <row r="49" spans="1:21" ht="30.75" customHeight="1">
      <c r="A49" s="48"/>
      <c r="B49" s="1196"/>
      <c r="C49" s="1197"/>
      <c r="D49" s="62"/>
      <c r="E49" s="1188" t="s">
        <v>16</v>
      </c>
      <c r="F49" s="1188"/>
      <c r="G49" s="1188"/>
      <c r="H49" s="1188"/>
      <c r="I49" s="1188"/>
      <c r="J49" s="1189"/>
      <c r="K49" s="63">
        <v>69</v>
      </c>
      <c r="L49" s="64">
        <v>64</v>
      </c>
      <c r="M49" s="64">
        <v>68</v>
      </c>
      <c r="N49" s="64">
        <v>69</v>
      </c>
      <c r="O49" s="65">
        <v>66</v>
      </c>
      <c r="P49" s="48"/>
      <c r="Q49" s="48"/>
      <c r="R49" s="48"/>
      <c r="S49" s="48"/>
      <c r="T49" s="48"/>
      <c r="U49" s="48"/>
    </row>
    <row r="50" spans="1:21" ht="30.75" customHeight="1">
      <c r="A50" s="48"/>
      <c r="B50" s="1196"/>
      <c r="C50" s="1197"/>
      <c r="D50" s="62"/>
      <c r="E50" s="1188" t="s">
        <v>17</v>
      </c>
      <c r="F50" s="1188"/>
      <c r="G50" s="1188"/>
      <c r="H50" s="1188"/>
      <c r="I50" s="1188"/>
      <c r="J50" s="1189"/>
      <c r="K50" s="63">
        <v>84</v>
      </c>
      <c r="L50" s="64">
        <v>75</v>
      </c>
      <c r="M50" s="64">
        <v>66</v>
      </c>
      <c r="N50" s="64">
        <v>51</v>
      </c>
      <c r="O50" s="65">
        <v>44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526</v>
      </c>
      <c r="L52" s="64">
        <v>522</v>
      </c>
      <c r="M52" s="64">
        <v>533</v>
      </c>
      <c r="N52" s="64">
        <v>494</v>
      </c>
      <c r="O52" s="65">
        <v>484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463</v>
      </c>
      <c r="L53" s="69">
        <v>407</v>
      </c>
      <c r="M53" s="69">
        <v>383</v>
      </c>
      <c r="N53" s="69">
        <v>393</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70" zoomScaleNormal="70" zoomScaleSheetLayoutView="100" workbookViewId="0" topLeftCell="C16"/>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2" t="s">
        <v>24</v>
      </c>
      <c r="C41" s="1203"/>
      <c r="D41" s="81"/>
      <c r="E41" s="1208" t="s">
        <v>25</v>
      </c>
      <c r="F41" s="1208"/>
      <c r="G41" s="1208"/>
      <c r="H41" s="1209"/>
      <c r="I41" s="82">
        <v>5387</v>
      </c>
      <c r="J41" s="83">
        <v>5100</v>
      </c>
      <c r="K41" s="83">
        <v>4844</v>
      </c>
      <c r="L41" s="83">
        <v>4668</v>
      </c>
      <c r="M41" s="84">
        <v>4731</v>
      </c>
    </row>
    <row r="42" spans="2:13" ht="27.75" customHeight="1">
      <c r="B42" s="1204"/>
      <c r="C42" s="1205"/>
      <c r="D42" s="85"/>
      <c r="E42" s="1210" t="s">
        <v>26</v>
      </c>
      <c r="F42" s="1210"/>
      <c r="G42" s="1210"/>
      <c r="H42" s="1211"/>
      <c r="I42" s="86">
        <v>369</v>
      </c>
      <c r="J42" s="87">
        <v>371</v>
      </c>
      <c r="K42" s="87">
        <v>319</v>
      </c>
      <c r="L42" s="87">
        <v>259</v>
      </c>
      <c r="M42" s="88">
        <v>226</v>
      </c>
    </row>
    <row r="43" spans="2:13" ht="27.75" customHeight="1">
      <c r="B43" s="1204"/>
      <c r="C43" s="1205"/>
      <c r="D43" s="85"/>
      <c r="E43" s="1210" t="s">
        <v>27</v>
      </c>
      <c r="F43" s="1210"/>
      <c r="G43" s="1210"/>
      <c r="H43" s="1211"/>
      <c r="I43" s="86">
        <v>3878</v>
      </c>
      <c r="J43" s="87">
        <v>3775</v>
      </c>
      <c r="K43" s="87">
        <v>3633</v>
      </c>
      <c r="L43" s="87">
        <v>3514</v>
      </c>
      <c r="M43" s="88">
        <v>3337</v>
      </c>
    </row>
    <row r="44" spans="2:13" ht="27.75" customHeight="1">
      <c r="B44" s="1204"/>
      <c r="C44" s="1205"/>
      <c r="D44" s="85"/>
      <c r="E44" s="1210" t="s">
        <v>28</v>
      </c>
      <c r="F44" s="1210"/>
      <c r="G44" s="1210"/>
      <c r="H44" s="1211"/>
      <c r="I44" s="86">
        <v>469</v>
      </c>
      <c r="J44" s="87">
        <v>415</v>
      </c>
      <c r="K44" s="87">
        <v>432</v>
      </c>
      <c r="L44" s="87">
        <v>391</v>
      </c>
      <c r="M44" s="88">
        <v>338</v>
      </c>
    </row>
    <row r="45" spans="2:13" ht="27.75" customHeight="1">
      <c r="B45" s="1204"/>
      <c r="C45" s="1205"/>
      <c r="D45" s="85"/>
      <c r="E45" s="1210" t="s">
        <v>29</v>
      </c>
      <c r="F45" s="1210"/>
      <c r="G45" s="1210"/>
      <c r="H45" s="1211"/>
      <c r="I45" s="86">
        <v>988</v>
      </c>
      <c r="J45" s="87">
        <v>981</v>
      </c>
      <c r="K45" s="87">
        <v>936</v>
      </c>
      <c r="L45" s="87">
        <v>749</v>
      </c>
      <c r="M45" s="88">
        <v>901</v>
      </c>
    </row>
    <row r="46" spans="2:13" ht="27.75" customHeight="1">
      <c r="B46" s="1204"/>
      <c r="C46" s="1205"/>
      <c r="D46" s="89"/>
      <c r="E46" s="1210" t="s">
        <v>30</v>
      </c>
      <c r="F46" s="1210"/>
      <c r="G46" s="1210"/>
      <c r="H46" s="1211"/>
      <c r="I46" s="86">
        <v>1</v>
      </c>
      <c r="J46" s="87">
        <v>1</v>
      </c>
      <c r="K46" s="87">
        <v>1</v>
      </c>
      <c r="L46" s="87">
        <v>1</v>
      </c>
      <c r="M46" s="88">
        <v>1</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t="s">
        <v>476</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2598</v>
      </c>
      <c r="J50" s="87">
        <v>2674</v>
      </c>
      <c r="K50" s="87">
        <v>2328</v>
      </c>
      <c r="L50" s="87">
        <v>1830</v>
      </c>
      <c r="M50" s="88">
        <v>1900</v>
      </c>
    </row>
    <row r="51" spans="2:13" ht="27.75" customHeight="1">
      <c r="B51" s="1204"/>
      <c r="C51" s="1205"/>
      <c r="D51" s="85"/>
      <c r="E51" s="1210" t="s">
        <v>36</v>
      </c>
      <c r="F51" s="1210"/>
      <c r="G51" s="1210"/>
      <c r="H51" s="1211"/>
      <c r="I51" s="86" t="s">
        <v>476</v>
      </c>
      <c r="J51" s="87" t="s">
        <v>476</v>
      </c>
      <c r="K51" s="87" t="s">
        <v>476</v>
      </c>
      <c r="L51" s="87" t="s">
        <v>476</v>
      </c>
      <c r="M51" s="88" t="s">
        <v>476</v>
      </c>
    </row>
    <row r="52" spans="2:13" ht="27.75" customHeight="1">
      <c r="B52" s="1206"/>
      <c r="C52" s="1207"/>
      <c r="D52" s="85"/>
      <c r="E52" s="1210" t="s">
        <v>37</v>
      </c>
      <c r="F52" s="1210"/>
      <c r="G52" s="1210"/>
      <c r="H52" s="1211"/>
      <c r="I52" s="86">
        <v>6136</v>
      </c>
      <c r="J52" s="87">
        <v>5864</v>
      </c>
      <c r="K52" s="87">
        <v>5501</v>
      </c>
      <c r="L52" s="87">
        <v>5264</v>
      </c>
      <c r="M52" s="88">
        <v>5274</v>
      </c>
    </row>
    <row r="53" spans="2:13" ht="27.75" customHeight="1" thickBot="1">
      <c r="B53" s="1217" t="s">
        <v>21</v>
      </c>
      <c r="C53" s="1218"/>
      <c r="D53" s="92"/>
      <c r="E53" s="1219" t="s">
        <v>38</v>
      </c>
      <c r="F53" s="1219"/>
      <c r="G53" s="1219"/>
      <c r="H53" s="1220"/>
      <c r="I53" s="93">
        <v>2360</v>
      </c>
      <c r="J53" s="94">
        <v>2105</v>
      </c>
      <c r="K53" s="94">
        <v>2335</v>
      </c>
      <c r="L53" s="94">
        <v>2488</v>
      </c>
      <c r="M53" s="95">
        <v>2360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565</v>
      </c>
      <c r="C41" s="248"/>
      <c r="D41" s="248"/>
      <c r="E41" s="248"/>
      <c r="F41" s="248"/>
      <c r="G41" s="248"/>
      <c r="H41" s="248"/>
      <c r="I41" s="248"/>
      <c r="J41" s="248"/>
      <c r="K41" s="248"/>
      <c r="L41" s="248"/>
      <c r="M41" s="248"/>
      <c r="N41" s="248"/>
      <c r="O41" s="248"/>
      <c r="P41" s="249"/>
    </row>
    <row r="42" spans="2:15" ht="13.5">
      <c r="B42" s="250"/>
      <c r="C42" s="246"/>
      <c r="D42" s="246"/>
      <c r="E42" s="246"/>
      <c r="F42" s="246"/>
      <c r="G42" s="355" t="s">
        <v>561</v>
      </c>
      <c r="I42" s="354"/>
      <c r="J42" s="354"/>
      <c r="K42" s="354"/>
      <c r="L42" s="246"/>
      <c r="M42" s="246"/>
      <c r="N42" s="246"/>
      <c r="O42" s="246"/>
    </row>
    <row r="43" spans="2:15" ht="13.5">
      <c r="B43" s="250"/>
      <c r="C43" s="246"/>
      <c r="D43" s="246"/>
      <c r="E43" s="246"/>
      <c r="F43" s="246"/>
      <c r="G43" s="1233" t="s">
        <v>567</v>
      </c>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65"/>
      <c r="I48" s="365"/>
      <c r="J48" s="365"/>
    </row>
    <row r="49" spans="2:7" ht="13.5">
      <c r="B49" s="250"/>
      <c r="C49" s="246"/>
      <c r="D49" s="246"/>
      <c r="E49" s="246"/>
      <c r="F49" s="246"/>
      <c r="G49" s="245" t="s">
        <v>564</v>
      </c>
    </row>
    <row r="50" spans="2:15" ht="13.5">
      <c r="B50" s="250"/>
      <c r="C50" s="246"/>
      <c r="D50" s="246"/>
      <c r="E50" s="246"/>
      <c r="F50" s="246"/>
      <c r="G50" s="1242"/>
      <c r="H50" s="1243"/>
      <c r="I50" s="1243"/>
      <c r="J50" s="1244"/>
      <c r="K50" s="347" t="s">
        <v>515</v>
      </c>
      <c r="L50" s="347" t="s">
        <v>516</v>
      </c>
      <c r="M50" s="347" t="s">
        <v>517</v>
      </c>
      <c r="N50" s="347" t="s">
        <v>518</v>
      </c>
      <c r="O50" s="347" t="s">
        <v>519</v>
      </c>
    </row>
    <row r="51" spans="2:15" ht="13.5">
      <c r="B51" s="250"/>
      <c r="C51" s="246"/>
      <c r="D51" s="246"/>
      <c r="E51" s="246"/>
      <c r="F51" s="246"/>
      <c r="G51" s="1245" t="s">
        <v>559</v>
      </c>
      <c r="H51" s="1246"/>
      <c r="I51" s="1251" t="s">
        <v>557</v>
      </c>
      <c r="J51" s="1251"/>
      <c r="K51" s="1255"/>
      <c r="L51" s="1255"/>
      <c r="M51" s="1255"/>
      <c r="N51" s="1221">
        <v>75.4</v>
      </c>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563</v>
      </c>
      <c r="J53" s="1231"/>
      <c r="K53" s="1256"/>
      <c r="L53" s="1256"/>
      <c r="M53" s="1256"/>
      <c r="N53" s="1253">
        <v>62.1</v>
      </c>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558</v>
      </c>
      <c r="H55" s="1226"/>
      <c r="I55" s="1231" t="s">
        <v>557</v>
      </c>
      <c r="J55" s="1231"/>
      <c r="K55" s="1255"/>
      <c r="L55" s="1255"/>
      <c r="M55" s="1255"/>
      <c r="N55" s="1221">
        <v>20.2</v>
      </c>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563</v>
      </c>
      <c r="J57" s="1223"/>
      <c r="K57" s="1256"/>
      <c r="L57" s="1256"/>
      <c r="M57" s="1256"/>
      <c r="N57" s="1253">
        <v>55.8</v>
      </c>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562</v>
      </c>
      <c r="C63" s="246"/>
      <c r="D63" s="246"/>
      <c r="E63" s="246"/>
      <c r="F63" s="246"/>
      <c r="G63" s="246"/>
      <c r="H63" s="246"/>
      <c r="I63" s="246"/>
      <c r="J63" s="246"/>
      <c r="K63" s="246"/>
      <c r="L63" s="246"/>
      <c r="M63" s="246"/>
      <c r="N63" s="246"/>
      <c r="O63" s="246"/>
    </row>
    <row r="64" spans="2:15" ht="13.5">
      <c r="B64" s="250"/>
      <c r="C64" s="246"/>
      <c r="D64" s="246"/>
      <c r="E64" s="246"/>
      <c r="F64" s="246"/>
      <c r="G64" s="355" t="s">
        <v>561</v>
      </c>
      <c r="I64" s="354"/>
      <c r="J64" s="354"/>
      <c r="K64" s="354"/>
      <c r="L64" s="246"/>
      <c r="M64" s="246"/>
      <c r="N64" s="246"/>
      <c r="O64" s="246"/>
    </row>
    <row r="65" spans="2:15" ht="13.5">
      <c r="B65" s="250"/>
      <c r="C65" s="246"/>
      <c r="D65" s="246"/>
      <c r="E65" s="246"/>
      <c r="F65" s="246"/>
      <c r="G65" s="1233" t="s">
        <v>568</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560</v>
      </c>
      <c r="I71" s="351"/>
      <c r="J71" s="350"/>
      <c r="K71" s="350"/>
      <c r="L71" s="349"/>
      <c r="M71" s="350"/>
      <c r="N71" s="349"/>
      <c r="O71" s="348"/>
    </row>
    <row r="72" spans="2:15" ht="13.5">
      <c r="B72" s="250"/>
      <c r="C72" s="246"/>
      <c r="D72" s="246"/>
      <c r="E72" s="246"/>
      <c r="F72" s="246"/>
      <c r="G72" s="1242"/>
      <c r="H72" s="1243"/>
      <c r="I72" s="1243"/>
      <c r="J72" s="1244"/>
      <c r="K72" s="347" t="s">
        <v>515</v>
      </c>
      <c r="L72" s="347" t="s">
        <v>516</v>
      </c>
      <c r="M72" s="347" t="s">
        <v>517</v>
      </c>
      <c r="N72" s="347" t="s">
        <v>518</v>
      </c>
      <c r="O72" s="347" t="s">
        <v>519</v>
      </c>
    </row>
    <row r="73" spans="2:19" ht="13.5">
      <c r="B73" s="250"/>
      <c r="C73" s="246"/>
      <c r="D73" s="246"/>
      <c r="E73" s="246"/>
      <c r="F73" s="246"/>
      <c r="G73" s="1245" t="s">
        <v>559</v>
      </c>
      <c r="H73" s="1246"/>
      <c r="I73" s="1251" t="s">
        <v>557</v>
      </c>
      <c r="J73" s="1251"/>
      <c r="K73" s="1232">
        <v>77.3</v>
      </c>
      <c r="L73" s="1232">
        <v>61.6</v>
      </c>
      <c r="M73" s="1221">
        <v>67.1</v>
      </c>
      <c r="N73" s="1221">
        <v>75.4</v>
      </c>
      <c r="O73" s="1221">
        <v>77.1</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556</v>
      </c>
      <c r="J75" s="1231"/>
      <c r="K75" s="1253">
        <v>16.7</v>
      </c>
      <c r="L75" s="1253">
        <v>14.2</v>
      </c>
      <c r="M75" s="1253">
        <v>12.7</v>
      </c>
      <c r="N75" s="1253">
        <v>11.6</v>
      </c>
      <c r="O75" s="1253">
        <v>11.5</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558</v>
      </c>
      <c r="H77" s="1226"/>
      <c r="I77" s="1231" t="s">
        <v>557</v>
      </c>
      <c r="J77" s="1231"/>
      <c r="K77" s="1232">
        <v>34.3</v>
      </c>
      <c r="L77" s="1232">
        <v>24.3</v>
      </c>
      <c r="M77" s="1221">
        <v>0</v>
      </c>
      <c r="N77" s="1221">
        <v>20.2</v>
      </c>
      <c r="O77" s="1221">
        <v>38.5</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556</v>
      </c>
      <c r="J79" s="1223"/>
      <c r="K79" s="1224">
        <v>10.4</v>
      </c>
      <c r="L79" s="1224">
        <v>9.8</v>
      </c>
      <c r="M79" s="1224">
        <v>8.5</v>
      </c>
      <c r="N79" s="1224">
        <v>9.3</v>
      </c>
      <c r="O79" s="1224">
        <v>9.2</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85" zoomScaleNormal="85"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0" zoomScaleNormal="70" zoomScaleSheetLayoutView="55" workbookViewId="0" topLeftCell="A1">
      <selection activeCell="I110" sqref="I110"/>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514</v>
      </c>
      <c r="G2" s="113"/>
      <c r="H2" s="114"/>
    </row>
    <row r="3" spans="1:8" ht="15">
      <c r="A3" s="110" t="s">
        <v>507</v>
      </c>
      <c r="B3" s="115"/>
      <c r="C3" s="116"/>
      <c r="D3" s="117">
        <v>30705</v>
      </c>
      <c r="E3" s="118"/>
      <c r="F3" s="119">
        <v>70317</v>
      </c>
      <c r="G3" s="120"/>
      <c r="H3" s="121"/>
    </row>
    <row r="4" spans="1:8" ht="15">
      <c r="A4" s="122"/>
      <c r="B4" s="123"/>
      <c r="C4" s="124"/>
      <c r="D4" s="125">
        <v>21193</v>
      </c>
      <c r="E4" s="126"/>
      <c r="F4" s="127">
        <v>35725</v>
      </c>
      <c r="G4" s="128"/>
      <c r="H4" s="129"/>
    </row>
    <row r="5" spans="1:8" ht="15">
      <c r="A5" s="110" t="s">
        <v>509</v>
      </c>
      <c r="B5" s="115"/>
      <c r="C5" s="116"/>
      <c r="D5" s="117">
        <v>111321</v>
      </c>
      <c r="E5" s="118"/>
      <c r="F5" s="119">
        <v>105751</v>
      </c>
      <c r="G5" s="120"/>
      <c r="H5" s="121"/>
    </row>
    <row r="6" spans="1:8" ht="15">
      <c r="A6" s="122"/>
      <c r="B6" s="123"/>
      <c r="C6" s="124"/>
      <c r="D6" s="125">
        <v>12894</v>
      </c>
      <c r="E6" s="126"/>
      <c r="F6" s="127">
        <v>49969</v>
      </c>
      <c r="G6" s="128"/>
      <c r="H6" s="129"/>
    </row>
    <row r="7" spans="1:8" ht="15">
      <c r="A7" s="110" t="s">
        <v>510</v>
      </c>
      <c r="B7" s="115"/>
      <c r="C7" s="116"/>
      <c r="D7" s="117">
        <v>84029</v>
      </c>
      <c r="E7" s="118"/>
      <c r="F7" s="119">
        <v>158564</v>
      </c>
      <c r="G7" s="120"/>
      <c r="H7" s="121"/>
    </row>
    <row r="8" spans="1:8" ht="15">
      <c r="A8" s="122"/>
      <c r="B8" s="123"/>
      <c r="C8" s="124"/>
      <c r="D8" s="125">
        <v>28097</v>
      </c>
      <c r="E8" s="126"/>
      <c r="F8" s="127">
        <v>48412</v>
      </c>
      <c r="G8" s="128"/>
      <c r="H8" s="129"/>
    </row>
    <row r="9" spans="1:8" ht="15">
      <c r="A9" s="110" t="s">
        <v>511</v>
      </c>
      <c r="B9" s="115"/>
      <c r="C9" s="116"/>
      <c r="D9" s="117">
        <v>82772</v>
      </c>
      <c r="E9" s="118"/>
      <c r="F9" s="119">
        <v>106092</v>
      </c>
      <c r="G9" s="120"/>
      <c r="H9" s="121"/>
    </row>
    <row r="10" spans="1:8" ht="15">
      <c r="A10" s="122"/>
      <c r="B10" s="123"/>
      <c r="C10" s="124"/>
      <c r="D10" s="125">
        <v>17161</v>
      </c>
      <c r="E10" s="126"/>
      <c r="F10" s="127">
        <v>44299</v>
      </c>
      <c r="G10" s="128"/>
      <c r="H10" s="129"/>
    </row>
    <row r="11" spans="1:8" ht="15">
      <c r="A11" s="110" t="s">
        <v>512</v>
      </c>
      <c r="B11" s="115"/>
      <c r="C11" s="116"/>
      <c r="D11" s="117">
        <v>87848</v>
      </c>
      <c r="E11" s="118"/>
      <c r="F11" s="119">
        <v>78903</v>
      </c>
      <c r="G11" s="120"/>
      <c r="H11" s="121"/>
    </row>
    <row r="12" spans="1:8" ht="15">
      <c r="A12" s="122"/>
      <c r="B12" s="123"/>
      <c r="C12" s="130"/>
      <c r="D12" s="125">
        <v>12386</v>
      </c>
      <c r="E12" s="126"/>
      <c r="F12" s="127">
        <v>49201</v>
      </c>
      <c r="G12" s="128"/>
      <c r="H12" s="129"/>
    </row>
    <row r="13" spans="1:8" ht="15">
      <c r="A13" s="110"/>
      <c r="B13" s="115"/>
      <c r="C13" s="131"/>
      <c r="D13" s="132">
        <v>79335</v>
      </c>
      <c r="E13" s="133"/>
      <c r="F13" s="134">
        <v>103925</v>
      </c>
      <c r="G13" s="135"/>
      <c r="H13" s="121"/>
    </row>
    <row r="14" spans="1:8" ht="15">
      <c r="A14" s="122"/>
      <c r="B14" s="123"/>
      <c r="C14" s="124"/>
      <c r="D14" s="125">
        <v>18346</v>
      </c>
      <c r="E14" s="126"/>
      <c r="F14" s="127">
        <v>45521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3.27</v>
      </c>
      <c r="C19" s="136">
        <f>ROUND(VALUE(SUBSTITUTE('実質収支比率等に係る経年分析'!G$48,"▲","-")),2)</f>
        <v>3.84</v>
      </c>
      <c r="D19" s="136">
        <f>ROUND(VALUE(SUBSTITUTE('実質収支比率等に係る経年分析'!H$48,"▲","-")),2)</f>
        <v>4.47</v>
      </c>
      <c r="E19" s="136">
        <f>ROUND(VALUE(SUBSTITUTE('実質収支比率等に係る経年分析'!I$48,"▲","-")),2)</f>
        <v>4.62</v>
      </c>
      <c r="F19" s="136">
        <f>ROUND(VALUE(SUBSTITUTE('実質収支比率等に係る経年分析'!J$48,"▲","-")),2)</f>
        <v>4.74</v>
      </c>
    </row>
    <row r="20" spans="1:6" ht="15">
      <c r="A20" s="136" t="s">
        <v>43</v>
      </c>
      <c r="B20" s="136">
        <f>ROUND(VALUE(SUBSTITUTE('実質収支比率等に係る経年分析'!F$47,"▲","-")),2)</f>
        <v>30.74</v>
      </c>
      <c r="C20" s="136">
        <f>ROUND(VALUE(SUBSTITUTE('実質収支比率等に係る経年分析'!G$47,"▲","-")),2)</f>
        <v>29.21</v>
      </c>
      <c r="D20" s="136">
        <f>ROUND(VALUE(SUBSTITUTE('実質収支比率等に係る経年分析'!H$47,"▲","-")),2)</f>
        <v>20.41</v>
      </c>
      <c r="E20" s="136">
        <f>ROUND(VALUE(SUBSTITUTE('実質収支比率等に係る経年分析'!I$47,"▲","-")),2)</f>
        <v>8.13</v>
      </c>
      <c r="F20" s="136">
        <f>ROUND(VALUE(SUBSTITUTE('実質収支比率等に係る経年分析'!J$47,"▲","-")),2)</f>
        <v>8.71</v>
      </c>
    </row>
    <row r="21" spans="1:6" ht="15">
      <c r="A21" s="136" t="s">
        <v>44</v>
      </c>
      <c r="B21" s="136">
        <f>IF(ISNUMBER(VALUE(SUBSTITUTE('実質収支比率等に係る経年分析'!F$49,"▲","-"))),ROUND(VALUE(SUBSTITUTE('実質収支比率等に係る経年分析'!F$49,"▲","-")),2),NA())</f>
        <v>20.62</v>
      </c>
      <c r="C21" s="136">
        <f>IF(ISNUMBER(VALUE(SUBSTITUTE('実質収支比率等に係る経年分析'!G$49,"▲","-"))),ROUND(VALUE(SUBSTITUTE('実質収支比率等に係る経年分析'!G$49,"▲","-")),2),NA())</f>
        <v>2.19</v>
      </c>
      <c r="D21" s="136">
        <f>IF(ISNUMBER(VALUE(SUBSTITUTE('実質収支比率等に係る経年分析'!H$49,"▲","-"))),ROUND(VALUE(SUBSTITUTE('実質収支比率等に係る経年分析'!H$49,"▲","-")),2),NA())</f>
        <v>-7.59</v>
      </c>
      <c r="E21" s="136">
        <f>IF(ISNUMBER(VALUE(SUBSTITUTE('実質収支比率等に係る経年分析'!I$49,"▲","-"))),ROUND(VALUE(SUBSTITUTE('実質収支比率等に係る経年分析'!I$49,"▲","-")),2),NA())</f>
        <v>-13.58</v>
      </c>
      <c r="F21" s="136">
        <f>IF(ISNUMBER(VALUE(SUBSTITUTE('実質収支比率等に係る経年分析'!J$49,"▲","-"))),ROUND(VALUE(SUBSTITUTE('実質収支比率等に係る経年分析'!J$49,"▲","-")),2),NA())</f>
        <v>-0.19</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#VALUE!</v>
      </c>
      <c r="C27" s="137" t="e">
        <f>IF(ROUND(VALUE(SUBSTITUTE('連結実質赤字比率に係る赤字・黒字の構成分析'!F$43,"▲","-")),2)&gt;=0,ABS(ROUND(VALUE(SUBSTITUTE('連結実質赤字比率に係る赤字・黒字の構成分析'!F$43,"▲","-")),2)),NA())</f>
        <v>#VALUE!</v>
      </c>
      <c r="D27" s="137" t="e">
        <f>IF(ROUND(VALUE(SUBSTITUTE('連結実質赤字比率に係る赤字・黒字の構成分析'!G$43,"▲","-")),2)&lt;0,ABS(ROUND(VALUE(SUBSTITUTE('連結実質赤字比率に係る赤字・黒字の構成分析'!G$43,"▲","-")),2)),NA())</f>
        <v>#VALUE!</v>
      </c>
      <c r="E27" s="137" t="e">
        <f>IF(ROUND(VALUE(SUBSTITUTE('連結実質赤字比率に係る赤字・黒字の構成分析'!G$43,"▲","-")),2)&gt;=0,ABS(ROUND(VALUE(SUBSTITUTE('連結実質赤字比率に係る赤字・黒字の構成分析'!G$43,"▲","-")),2)),NA())</f>
        <v>#VALUE!</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0.01</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0.01</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0.01</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学校給食事業特別会計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0.01</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0.01</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0.01</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0.01</v>
      </c>
    </row>
    <row r="31" spans="1:11" ht="15">
      <c r="A31" s="137" t="str">
        <f>IF('連結実質赤字比率に係る赤字・黒字の構成分析'!C$39="",NA(),'連結実質赤字比率に係る赤字・黒字の構成分析'!C$39)</f>
        <v>国民健康保険事業特別会計（施設勘定）</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0.3</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0.19</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0.25</v>
      </c>
    </row>
    <row r="32" spans="1:11" ht="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0.31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0.14</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0.19</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0.13</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0.65</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0.49</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0.63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0.27</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0.61</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1.34</v>
      </c>
    </row>
    <row r="34" spans="1:11" ht="15">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2.42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1.57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0.82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1.15</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2.05</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3.25</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3.83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4.44</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4.61</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4.73</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7.77</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8.49</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7.81</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7.89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8.14</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526</v>
      </c>
      <c r="E42" s="138"/>
      <c r="F42" s="138"/>
      <c r="G42" s="138">
        <f>'実質公債費比率（分子）の構造'!L$52</f>
        <v>522</v>
      </c>
      <c r="H42" s="138"/>
      <c r="I42" s="138"/>
      <c r="J42" s="138">
        <f>'実質公債費比率（分子）の構造'!M$52</f>
        <v>533</v>
      </c>
      <c r="K42" s="138"/>
      <c r="L42" s="138"/>
      <c r="M42" s="138">
        <f>'実質公債費比率（分子）の構造'!N$52</f>
        <v>494</v>
      </c>
      <c r="N42" s="138"/>
      <c r="O42" s="138"/>
      <c r="P42" s="138">
        <f>'実質公債費比率（分子）の構造'!O$52</f>
        <v>484</v>
      </c>
    </row>
    <row r="43" spans="1:16" ht="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84</v>
      </c>
      <c r="C44" s="138"/>
      <c r="D44" s="138"/>
      <c r="E44" s="138">
        <f>'実質公債費比率（分子）の構造'!L$50</f>
        <v>75</v>
      </c>
      <c r="F44" s="138"/>
      <c r="G44" s="138"/>
      <c r="H44" s="138">
        <f>'実質公債費比率（分子）の構造'!M$50</f>
        <v>66</v>
      </c>
      <c r="I44" s="138"/>
      <c r="J44" s="138"/>
      <c r="K44" s="138">
        <f>'実質公債費比率（分子）の構造'!N$50</f>
        <v>51</v>
      </c>
      <c r="L44" s="138"/>
      <c r="M44" s="138"/>
      <c r="N44" s="138">
        <f>'実質公債費比率（分子）の構造'!O$50</f>
        <v>44</v>
      </c>
      <c r="O44" s="138"/>
      <c r="P44" s="138"/>
    </row>
    <row r="45" spans="1:16" ht="15">
      <c r="A45" s="138" t="s">
        <v>54</v>
      </c>
      <c r="B45" s="138">
        <f>'実質公債費比率（分子）の構造'!K$49</f>
        <v>69</v>
      </c>
      <c r="C45" s="138"/>
      <c r="D45" s="138"/>
      <c r="E45" s="138">
        <f>'実質公債費比率（分子）の構造'!L$49</f>
        <v>64</v>
      </c>
      <c r="F45" s="138"/>
      <c r="G45" s="138"/>
      <c r="H45" s="138">
        <f>'実質公債費比率（分子）の構造'!M$49</f>
        <v>68</v>
      </c>
      <c r="I45" s="138"/>
      <c r="J45" s="138"/>
      <c r="K45" s="138">
        <f>'実質公債費比率（分子）の構造'!N$49</f>
        <v>69</v>
      </c>
      <c r="L45" s="138"/>
      <c r="M45" s="138"/>
      <c r="N45" s="138">
        <f>'実質公債費比率（分子）の構造'!O$49</f>
        <v>66</v>
      </c>
      <c r="O45" s="138"/>
      <c r="P45" s="138"/>
    </row>
    <row r="46" spans="1:16" ht="15">
      <c r="A46" s="138" t="s">
        <v>55</v>
      </c>
      <c r="B46" s="138">
        <f>'実質公債費比率（分子）の構造'!K$48</f>
        <v>282</v>
      </c>
      <c r="C46" s="138"/>
      <c r="D46" s="138"/>
      <c r="E46" s="138">
        <f>'実質公債費比率（分子）の構造'!L$48</f>
        <v>273</v>
      </c>
      <c r="F46" s="138"/>
      <c r="G46" s="138"/>
      <c r="H46" s="138">
        <f>'実質公債費比率（分子）の構造'!M$48</f>
        <v>273</v>
      </c>
      <c r="I46" s="138"/>
      <c r="J46" s="138"/>
      <c r="K46" s="138">
        <f>'実質公債費比率（分子）の構造'!N$48</f>
        <v>283</v>
      </c>
      <c r="L46" s="138"/>
      <c r="M46" s="138"/>
      <c r="N46" s="138">
        <f>'実質公債費比率（分子）の構造'!O$48</f>
        <v>266</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554</v>
      </c>
      <c r="C49" s="138"/>
      <c r="D49" s="138"/>
      <c r="E49" s="138">
        <f>'実質公債費比率（分子）の構造'!L$45</f>
        <v>517</v>
      </c>
      <c r="F49" s="138"/>
      <c r="G49" s="138"/>
      <c r="H49" s="138">
        <f>'実質公債費比率（分子）の構造'!M$45</f>
        <v>509</v>
      </c>
      <c r="I49" s="138"/>
      <c r="J49" s="138"/>
      <c r="K49" s="138">
        <f>'実質公債費比率（分子）の構造'!N$45</f>
        <v>484</v>
      </c>
      <c r="L49" s="138"/>
      <c r="M49" s="138"/>
      <c r="N49" s="138">
        <f>'実質公債費比率（分子）の構造'!O$45</f>
        <v>465</v>
      </c>
      <c r="O49" s="138"/>
      <c r="P49" s="138"/>
    </row>
    <row r="50" spans="1:16" ht="15">
      <c r="A50" s="138" t="s">
        <v>59</v>
      </c>
      <c r="B50" s="138" t="e">
        <f>NA()</f>
        <v>#N/A</v>
      </c>
      <c r="C50" s="138">
        <f>IF(ISNUMBER('実質公債費比率（分子）の構造'!K$53),'実質公債費比率（分子）の構造'!K$53,NA())</f>
        <v>463</v>
      </c>
      <c r="D50" s="138" t="e">
        <f>NA()</f>
        <v>#N/A</v>
      </c>
      <c r="E50" s="138" t="e">
        <f>NA()</f>
        <v>#N/A</v>
      </c>
      <c r="F50" s="138">
        <f>IF(ISNUMBER('実質公債費比率（分子）の構造'!L$53),'実質公債費比率（分子）の構造'!L$53,NA())</f>
        <v>407</v>
      </c>
      <c r="G50" s="138" t="e">
        <f>NA()</f>
        <v>#N/A</v>
      </c>
      <c r="H50" s="138" t="e">
        <f>NA()</f>
        <v>#N/A</v>
      </c>
      <c r="I50" s="138">
        <f>IF(ISNUMBER('実質公債費比率（分子）の構造'!M$53),'実質公債費比率（分子）の構造'!M$53,NA())</f>
        <v>383</v>
      </c>
      <c r="J50" s="138" t="e">
        <f>NA()</f>
        <v>#N/A</v>
      </c>
      <c r="K50" s="138" t="e">
        <f>NA()</f>
        <v>#N/A</v>
      </c>
      <c r="L50" s="138">
        <f>IF(ISNUMBER('実質公債費比率（分子）の構造'!N$53),'実質公債費比率（分子）の構造'!N$53,NA())</f>
        <v>393</v>
      </c>
      <c r="M50" s="138" t="e">
        <f>NA()</f>
        <v>#N/A</v>
      </c>
      <c r="N50" s="138" t="e">
        <f>NA()</f>
        <v>#N/A</v>
      </c>
      <c r="O50" s="138">
        <f>IF(ISNUMBER('実質公債費比率（分子）の構造'!O$53),'実質公債費比率（分子）の構造'!O$53,NA())</f>
        <v>357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6136</v>
      </c>
      <c r="E56" s="137"/>
      <c r="F56" s="137"/>
      <c r="G56" s="137">
        <f>'将来負担比率（分子）の構造'!J$52</f>
        <v>5864</v>
      </c>
      <c r="H56" s="137"/>
      <c r="I56" s="137"/>
      <c r="J56" s="137">
        <f>'将来負担比率（分子）の構造'!K$52</f>
        <v>5501</v>
      </c>
      <c r="K56" s="137"/>
      <c r="L56" s="137"/>
      <c r="M56" s="137">
        <f>'将来負担比率（分子）の構造'!L$52</f>
        <v>5264</v>
      </c>
      <c r="N56" s="137"/>
      <c r="O56" s="137"/>
      <c r="P56" s="137">
        <f>'将来負担比率（分子）の構造'!M$52</f>
        <v>5274</v>
      </c>
    </row>
    <row r="57" spans="1:16" ht="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ht="15">
      <c r="A58" s="137" t="s">
        <v>35</v>
      </c>
      <c r="B58" s="137"/>
      <c r="C58" s="137"/>
      <c r="D58" s="137">
        <f>'将来負担比率（分子）の構造'!I$50</f>
        <v>2598</v>
      </c>
      <c r="E58" s="137"/>
      <c r="F58" s="137"/>
      <c r="G58" s="137">
        <f>'将来負担比率（分子）の構造'!J$50</f>
        <v>2674</v>
      </c>
      <c r="H58" s="137"/>
      <c r="I58" s="137"/>
      <c r="J58" s="137">
        <f>'将来負担比率（分子）の構造'!K$50</f>
        <v>2328</v>
      </c>
      <c r="K58" s="137"/>
      <c r="L58" s="137"/>
      <c r="M58" s="137">
        <f>'将来負担比率（分子）の構造'!L$50</f>
        <v>1830</v>
      </c>
      <c r="N58" s="137"/>
      <c r="O58" s="137"/>
      <c r="P58" s="137">
        <f>'将来負担比率（分子）の構造'!M$50</f>
        <v>1900</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v>
      </c>
      <c r="C61" s="137"/>
      <c r="D61" s="137"/>
      <c r="E61" s="137">
        <f>'将来負担比率（分子）の構造'!J$46</f>
        <v>1</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ht="15">
      <c r="A62" s="137" t="s">
        <v>29</v>
      </c>
      <c r="B62" s="137">
        <f>'将来負担比率（分子）の構造'!I$45</f>
        <v>988</v>
      </c>
      <c r="C62" s="137"/>
      <c r="D62" s="137"/>
      <c r="E62" s="137">
        <f>'将来負担比率（分子）の構造'!J$45</f>
        <v>981</v>
      </c>
      <c r="F62" s="137"/>
      <c r="G62" s="137"/>
      <c r="H62" s="137">
        <f>'将来負担比率（分子）の構造'!K$45</f>
        <v>936</v>
      </c>
      <c r="I62" s="137"/>
      <c r="J62" s="137"/>
      <c r="K62" s="137">
        <f>'将来負担比率（分子）の構造'!L$45</f>
        <v>749</v>
      </c>
      <c r="L62" s="137"/>
      <c r="M62" s="137"/>
      <c r="N62" s="137">
        <f>'将来負担比率（分子）の構造'!M$45</f>
        <v>901</v>
      </c>
      <c r="O62" s="137"/>
      <c r="P62" s="137"/>
    </row>
    <row r="63" spans="1:16" ht="15">
      <c r="A63" s="137" t="s">
        <v>28</v>
      </c>
      <c r="B63" s="137">
        <f>'将来負担比率（分子）の構造'!I$44</f>
        <v>469</v>
      </c>
      <c r="C63" s="137"/>
      <c r="D63" s="137"/>
      <c r="E63" s="137">
        <f>'将来負担比率（分子）の構造'!J$44</f>
        <v>415</v>
      </c>
      <c r="F63" s="137"/>
      <c r="G63" s="137"/>
      <c r="H63" s="137">
        <f>'将来負担比率（分子）の構造'!K$44</f>
        <v>432</v>
      </c>
      <c r="I63" s="137"/>
      <c r="J63" s="137"/>
      <c r="K63" s="137">
        <f>'将来負担比率（分子）の構造'!L$44</f>
        <v>391</v>
      </c>
      <c r="L63" s="137"/>
      <c r="M63" s="137"/>
      <c r="N63" s="137">
        <f>'将来負担比率（分子）の構造'!M$44</f>
        <v>338</v>
      </c>
      <c r="O63" s="137"/>
      <c r="P63" s="137"/>
    </row>
    <row r="64" spans="1:16" ht="15">
      <c r="A64" s="137" t="s">
        <v>27</v>
      </c>
      <c r="B64" s="137">
        <f>'将来負担比率（分子）の構造'!I$43</f>
        <v>3878</v>
      </c>
      <c r="C64" s="137"/>
      <c r="D64" s="137"/>
      <c r="E64" s="137">
        <f>'将来負担比率（分子）の構造'!J$43</f>
        <v>3775</v>
      </c>
      <c r="F64" s="137"/>
      <c r="G64" s="137"/>
      <c r="H64" s="137">
        <f>'将来負担比率（分子）の構造'!K$43</f>
        <v>3633</v>
      </c>
      <c r="I64" s="137"/>
      <c r="J64" s="137"/>
      <c r="K64" s="137">
        <f>'将来負担比率（分子）の構造'!L$43</f>
        <v>3514</v>
      </c>
      <c r="L64" s="137"/>
      <c r="M64" s="137"/>
      <c r="N64" s="137">
        <f>'将来負担比率（分子）の構造'!M$43</f>
        <v>3337</v>
      </c>
      <c r="O64" s="137"/>
      <c r="P64" s="137"/>
    </row>
    <row r="65" spans="1:16" ht="15">
      <c r="A65" s="137" t="s">
        <v>26</v>
      </c>
      <c r="B65" s="137">
        <f>'将来負担比率（分子）の構造'!I$42</f>
        <v>369</v>
      </c>
      <c r="C65" s="137"/>
      <c r="D65" s="137"/>
      <c r="E65" s="137">
        <f>'将来負担比率（分子）の構造'!J$42</f>
        <v>371</v>
      </c>
      <c r="F65" s="137"/>
      <c r="G65" s="137"/>
      <c r="H65" s="137">
        <f>'将来負担比率（分子）の構造'!K$42</f>
        <v>319</v>
      </c>
      <c r="I65" s="137"/>
      <c r="J65" s="137"/>
      <c r="K65" s="137">
        <f>'将来負担比率（分子）の構造'!L$42</f>
        <v>259</v>
      </c>
      <c r="L65" s="137"/>
      <c r="M65" s="137"/>
      <c r="N65" s="137">
        <f>'将来負担比率（分子）の構造'!M$42</f>
        <v>226</v>
      </c>
      <c r="O65" s="137"/>
      <c r="P65" s="137"/>
    </row>
    <row r="66" spans="1:16" ht="15">
      <c r="A66" s="137" t="s">
        <v>25</v>
      </c>
      <c r="B66" s="137">
        <f>'将来負担比率（分子）の構造'!I$41</f>
        <v>5387</v>
      </c>
      <c r="C66" s="137"/>
      <c r="D66" s="137"/>
      <c r="E66" s="137">
        <f>'将来負担比率（分子）の構造'!J$41</f>
        <v>5100</v>
      </c>
      <c r="F66" s="137"/>
      <c r="G66" s="137"/>
      <c r="H66" s="137">
        <f>'将来負担比率（分子）の構造'!K$41</f>
        <v>4844</v>
      </c>
      <c r="I66" s="137"/>
      <c r="J66" s="137"/>
      <c r="K66" s="137">
        <f>'将来負担比率（分子）の構造'!L$41</f>
        <v>4668</v>
      </c>
      <c r="L66" s="137"/>
      <c r="M66" s="137"/>
      <c r="N66" s="137">
        <f>'将来負担比率（分子）の構造'!M$41</f>
        <v>4731</v>
      </c>
      <c r="O66" s="137"/>
      <c r="P66" s="137"/>
    </row>
    <row r="67" spans="1:16" ht="15">
      <c r="A67" s="137" t="s">
        <v>63</v>
      </c>
      <c r="B67" s="137" t="e">
        <f>NA()</f>
        <v>#N/A</v>
      </c>
      <c r="C67" s="137">
        <f>IF(ISNUMBER('将来負担比率（分子）の構造'!I$53),IF('将来負担比率（分子）の構造'!I$53&lt;0,0,'将来負担比率（分子）の構造'!I$53),NA())</f>
        <v>2360</v>
      </c>
      <c r="D67" s="137" t="e">
        <f>NA()</f>
        <v>#N/A</v>
      </c>
      <c r="E67" s="137" t="e">
        <f>NA()</f>
        <v>#N/A</v>
      </c>
      <c r="F67" s="137">
        <f>IF(ISNUMBER('将来負担比率（分子）の構造'!J$53),IF('将来負担比率（分子）の構造'!J$53&lt;0,0,'将来負担比率（分子）の構造'!J$53),NA())</f>
        <v>2105</v>
      </c>
      <c r="G67" s="137" t="e">
        <f>NA()</f>
        <v>#N/A</v>
      </c>
      <c r="H67" s="137" t="e">
        <f>NA()</f>
        <v>#N/A</v>
      </c>
      <c r="I67" s="137">
        <f>IF(ISNUMBER('将来負担比率（分子）の構造'!K$53),IF('将来負担比率（分子）の構造'!K$53&lt;0,0,'将来負担比率（分子）の構造'!K$53),NA())</f>
        <v>2335</v>
      </c>
      <c r="J67" s="137" t="e">
        <f>NA()</f>
        <v>#N/A</v>
      </c>
      <c r="K67" s="137" t="e">
        <f>NA()</f>
        <v>#N/A</v>
      </c>
      <c r="L67" s="137">
        <f>IF(ISNUMBER('将来負担比率（分子）の構造'!L$53),IF('将来負担比率（分子）の構造'!L$53&lt;0,0,'将来負担比率（分子）の構造'!L$53),NA())</f>
        <v>2488</v>
      </c>
      <c r="M67" s="137" t="e">
        <f>NA()</f>
        <v>#N/A</v>
      </c>
      <c r="N67" s="137" t="e">
        <f>NA()</f>
        <v>#N/A</v>
      </c>
      <c r="O67" s="137">
        <f>IF(ISNUMBER('将来負担比率（分子）の構造'!M$53),IF('将来負担比率（分子）の構造'!M$53&lt;0,0,'将来負担比率（分子）の構造'!M$53),NA())</f>
        <v>2360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2817201</v>
      </c>
      <c r="S5" s="615"/>
      <c r="T5" s="615"/>
      <c r="U5" s="615"/>
      <c r="V5" s="615"/>
      <c r="W5" s="615"/>
      <c r="X5" s="615"/>
      <c r="Y5" s="616"/>
      <c r="Z5" s="617">
        <v>43.5</v>
      </c>
      <c r="AA5" s="617"/>
      <c r="AB5" s="617"/>
      <c r="AC5" s="617"/>
      <c r="AD5" s="618">
        <v>2817201</v>
      </c>
      <c r="AE5" s="618"/>
      <c r="AF5" s="618"/>
      <c r="AG5" s="618"/>
      <c r="AH5" s="618"/>
      <c r="AI5" s="618"/>
      <c r="AJ5" s="618"/>
      <c r="AK5" s="618"/>
      <c r="AL5" s="619">
        <v>83.6</v>
      </c>
      <c r="AM5" s="620"/>
      <c r="AN5" s="620"/>
      <c r="AO5" s="621"/>
      <c r="AP5" s="611" t="s">
        <v>208</v>
      </c>
      <c r="AQ5" s="612"/>
      <c r="AR5" s="612"/>
      <c r="AS5" s="612"/>
      <c r="AT5" s="612"/>
      <c r="AU5" s="612"/>
      <c r="AV5" s="612"/>
      <c r="AW5" s="612"/>
      <c r="AX5" s="612"/>
      <c r="AY5" s="612"/>
      <c r="AZ5" s="612"/>
      <c r="BA5" s="612"/>
      <c r="BB5" s="612"/>
      <c r="BC5" s="612"/>
      <c r="BD5" s="612"/>
      <c r="BE5" s="612"/>
      <c r="BF5" s="613"/>
      <c r="BG5" s="625">
        <v>2817201</v>
      </c>
      <c r="BH5" s="626"/>
      <c r="BI5" s="626"/>
      <c r="BJ5" s="626"/>
      <c r="BK5" s="626"/>
      <c r="BL5" s="626"/>
      <c r="BM5" s="626"/>
      <c r="BN5" s="627"/>
      <c r="BO5" s="628">
        <v>100</v>
      </c>
      <c r="BP5" s="628"/>
      <c r="BQ5" s="628"/>
      <c r="BR5" s="628"/>
      <c r="BS5" s="629">
        <v>21874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47874</v>
      </c>
      <c r="S6" s="626"/>
      <c r="T6" s="626"/>
      <c r="U6" s="626"/>
      <c r="V6" s="626"/>
      <c r="W6" s="626"/>
      <c r="X6" s="626"/>
      <c r="Y6" s="627"/>
      <c r="Z6" s="628">
        <v>0.7</v>
      </c>
      <c r="AA6" s="628"/>
      <c r="AB6" s="628"/>
      <c r="AC6" s="628"/>
      <c r="AD6" s="629">
        <v>47874</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2817201</v>
      </c>
      <c r="BH6" s="626"/>
      <c r="BI6" s="626"/>
      <c r="BJ6" s="626"/>
      <c r="BK6" s="626"/>
      <c r="BL6" s="626"/>
      <c r="BM6" s="626"/>
      <c r="BN6" s="627"/>
      <c r="BO6" s="628">
        <v>100</v>
      </c>
      <c r="BP6" s="628"/>
      <c r="BQ6" s="628"/>
      <c r="BR6" s="628"/>
      <c r="BS6" s="629">
        <v>21874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76604</v>
      </c>
      <c r="CS6" s="626"/>
      <c r="CT6" s="626"/>
      <c r="CU6" s="626"/>
      <c r="CV6" s="626"/>
      <c r="CW6" s="626"/>
      <c r="CX6" s="626"/>
      <c r="CY6" s="627"/>
      <c r="CZ6" s="628">
        <v>1.2</v>
      </c>
      <c r="DA6" s="628"/>
      <c r="DB6" s="628"/>
      <c r="DC6" s="628"/>
      <c r="DD6" s="634" t="s">
        <v>215</v>
      </c>
      <c r="DE6" s="626"/>
      <c r="DF6" s="626"/>
      <c r="DG6" s="626"/>
      <c r="DH6" s="626"/>
      <c r="DI6" s="626"/>
      <c r="DJ6" s="626"/>
      <c r="DK6" s="626"/>
      <c r="DL6" s="626"/>
      <c r="DM6" s="626"/>
      <c r="DN6" s="626"/>
      <c r="DO6" s="626"/>
      <c r="DP6" s="627"/>
      <c r="DQ6" s="634">
        <v>76604</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2399</v>
      </c>
      <c r="S7" s="626"/>
      <c r="T7" s="626"/>
      <c r="U7" s="626"/>
      <c r="V7" s="626"/>
      <c r="W7" s="626"/>
      <c r="X7" s="626"/>
      <c r="Y7" s="627"/>
      <c r="Z7" s="628">
        <v>0</v>
      </c>
      <c r="AA7" s="628"/>
      <c r="AB7" s="628"/>
      <c r="AC7" s="628"/>
      <c r="AD7" s="629">
        <v>2399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888638</v>
      </c>
      <c r="BH7" s="626"/>
      <c r="BI7" s="626"/>
      <c r="BJ7" s="626"/>
      <c r="BK7" s="626"/>
      <c r="BL7" s="626"/>
      <c r="BM7" s="626"/>
      <c r="BN7" s="627"/>
      <c r="BO7" s="628">
        <v>31.5</v>
      </c>
      <c r="BP7" s="628"/>
      <c r="BQ7" s="628"/>
      <c r="BR7" s="628"/>
      <c r="BS7" s="629">
        <v>21874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861758</v>
      </c>
      <c r="CS7" s="626"/>
      <c r="CT7" s="626"/>
      <c r="CU7" s="626"/>
      <c r="CV7" s="626"/>
      <c r="CW7" s="626"/>
      <c r="CX7" s="626"/>
      <c r="CY7" s="627"/>
      <c r="CZ7" s="628">
        <v>13.8</v>
      </c>
      <c r="DA7" s="628"/>
      <c r="DB7" s="628"/>
      <c r="DC7" s="628"/>
      <c r="DD7" s="634">
        <v>41857</v>
      </c>
      <c r="DE7" s="626"/>
      <c r="DF7" s="626"/>
      <c r="DG7" s="626"/>
      <c r="DH7" s="626"/>
      <c r="DI7" s="626"/>
      <c r="DJ7" s="626"/>
      <c r="DK7" s="626"/>
      <c r="DL7" s="626"/>
      <c r="DM7" s="626"/>
      <c r="DN7" s="626"/>
      <c r="DO7" s="626"/>
      <c r="DP7" s="627"/>
      <c r="DQ7" s="634">
        <v>556697</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5888</v>
      </c>
      <c r="S8" s="626"/>
      <c r="T8" s="626"/>
      <c r="U8" s="626"/>
      <c r="V8" s="626"/>
      <c r="W8" s="626"/>
      <c r="X8" s="626"/>
      <c r="Y8" s="627"/>
      <c r="Z8" s="628">
        <v>0.1</v>
      </c>
      <c r="AA8" s="628"/>
      <c r="AB8" s="628"/>
      <c r="AC8" s="628"/>
      <c r="AD8" s="629">
        <v>5888</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21670</v>
      </c>
      <c r="BH8" s="626"/>
      <c r="BI8" s="626"/>
      <c r="BJ8" s="626"/>
      <c r="BK8" s="626"/>
      <c r="BL8" s="626"/>
      <c r="BM8" s="626"/>
      <c r="BN8" s="627"/>
      <c r="BO8" s="628">
        <v>0.8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1566250</v>
      </c>
      <c r="CS8" s="626"/>
      <c r="CT8" s="626"/>
      <c r="CU8" s="626"/>
      <c r="CV8" s="626"/>
      <c r="CW8" s="626"/>
      <c r="CX8" s="626"/>
      <c r="CY8" s="627"/>
      <c r="CZ8" s="628">
        <v>25.1</v>
      </c>
      <c r="DA8" s="628"/>
      <c r="DB8" s="628"/>
      <c r="DC8" s="628"/>
      <c r="DD8" s="634">
        <v>10519</v>
      </c>
      <c r="DE8" s="626"/>
      <c r="DF8" s="626"/>
      <c r="DG8" s="626"/>
      <c r="DH8" s="626"/>
      <c r="DI8" s="626"/>
      <c r="DJ8" s="626"/>
      <c r="DK8" s="626"/>
      <c r="DL8" s="626"/>
      <c r="DM8" s="626"/>
      <c r="DN8" s="626"/>
      <c r="DO8" s="626"/>
      <c r="DP8" s="627"/>
      <c r="DQ8" s="634">
        <v>831722</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3772</v>
      </c>
      <c r="S9" s="626"/>
      <c r="T9" s="626"/>
      <c r="U9" s="626"/>
      <c r="V9" s="626"/>
      <c r="W9" s="626"/>
      <c r="X9" s="626"/>
      <c r="Y9" s="627"/>
      <c r="Z9" s="628">
        <v>0.1</v>
      </c>
      <c r="AA9" s="628"/>
      <c r="AB9" s="628"/>
      <c r="AC9" s="628"/>
      <c r="AD9" s="629">
        <v>3772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615707</v>
      </c>
      <c r="BH9" s="626"/>
      <c r="BI9" s="626"/>
      <c r="BJ9" s="626"/>
      <c r="BK9" s="626"/>
      <c r="BL9" s="626"/>
      <c r="BM9" s="626"/>
      <c r="BN9" s="627"/>
      <c r="BO9" s="628">
        <v>21.9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420301</v>
      </c>
      <c r="CS9" s="626"/>
      <c r="CT9" s="626"/>
      <c r="CU9" s="626"/>
      <c r="CV9" s="626"/>
      <c r="CW9" s="626"/>
      <c r="CX9" s="626"/>
      <c r="CY9" s="627"/>
      <c r="CZ9" s="628">
        <v>6.7</v>
      </c>
      <c r="DA9" s="628"/>
      <c r="DB9" s="628"/>
      <c r="DC9" s="628"/>
      <c r="DD9" s="634">
        <v>14304</v>
      </c>
      <c r="DE9" s="626"/>
      <c r="DF9" s="626"/>
      <c r="DG9" s="626"/>
      <c r="DH9" s="626"/>
      <c r="DI9" s="626"/>
      <c r="DJ9" s="626"/>
      <c r="DK9" s="626"/>
      <c r="DL9" s="626"/>
      <c r="DM9" s="626"/>
      <c r="DN9" s="626"/>
      <c r="DO9" s="626"/>
      <c r="DP9" s="627"/>
      <c r="DQ9" s="634">
        <v>400645</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261503</v>
      </c>
      <c r="S10" s="626"/>
      <c r="T10" s="626"/>
      <c r="U10" s="626"/>
      <c r="V10" s="626"/>
      <c r="W10" s="626"/>
      <c r="X10" s="626"/>
      <c r="Y10" s="627"/>
      <c r="Z10" s="628">
        <v>4</v>
      </c>
      <c r="AA10" s="628"/>
      <c r="AB10" s="628"/>
      <c r="AC10" s="628"/>
      <c r="AD10" s="629">
        <v>261503</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77847</v>
      </c>
      <c r="BH10" s="626"/>
      <c r="BI10" s="626"/>
      <c r="BJ10" s="626"/>
      <c r="BK10" s="626"/>
      <c r="BL10" s="626"/>
      <c r="BM10" s="626"/>
      <c r="BN10" s="627"/>
      <c r="BO10" s="628">
        <v>2.8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11268</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11208</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v>18570</v>
      </c>
      <c r="S11" s="626"/>
      <c r="T11" s="626"/>
      <c r="U11" s="626"/>
      <c r="V11" s="626"/>
      <c r="W11" s="626"/>
      <c r="X11" s="626"/>
      <c r="Y11" s="627"/>
      <c r="Z11" s="628">
        <v>0.3</v>
      </c>
      <c r="AA11" s="628"/>
      <c r="AB11" s="628"/>
      <c r="AC11" s="628"/>
      <c r="AD11" s="629">
        <v>18570</v>
      </c>
      <c r="AE11" s="629"/>
      <c r="AF11" s="629"/>
      <c r="AG11" s="629"/>
      <c r="AH11" s="629"/>
      <c r="AI11" s="629"/>
      <c r="AJ11" s="629"/>
      <c r="AK11" s="629"/>
      <c r="AL11" s="630">
        <v>0.6</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173414</v>
      </c>
      <c r="BH11" s="626"/>
      <c r="BI11" s="626"/>
      <c r="BJ11" s="626"/>
      <c r="BK11" s="626"/>
      <c r="BL11" s="626"/>
      <c r="BM11" s="626"/>
      <c r="BN11" s="627"/>
      <c r="BO11" s="628">
        <v>6.2</v>
      </c>
      <c r="BP11" s="628"/>
      <c r="BQ11" s="628"/>
      <c r="BR11" s="628"/>
      <c r="BS11" s="634">
        <v>21874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394723</v>
      </c>
      <c r="CS11" s="626"/>
      <c r="CT11" s="626"/>
      <c r="CU11" s="626"/>
      <c r="CV11" s="626"/>
      <c r="CW11" s="626"/>
      <c r="CX11" s="626"/>
      <c r="CY11" s="627"/>
      <c r="CZ11" s="628">
        <v>6.3</v>
      </c>
      <c r="DA11" s="628"/>
      <c r="DB11" s="628"/>
      <c r="DC11" s="628"/>
      <c r="DD11" s="634">
        <v>73859</v>
      </c>
      <c r="DE11" s="626"/>
      <c r="DF11" s="626"/>
      <c r="DG11" s="626"/>
      <c r="DH11" s="626"/>
      <c r="DI11" s="626"/>
      <c r="DJ11" s="626"/>
      <c r="DK11" s="626"/>
      <c r="DL11" s="626"/>
      <c r="DM11" s="626"/>
      <c r="DN11" s="626"/>
      <c r="DO11" s="626"/>
      <c r="DP11" s="627"/>
      <c r="DQ11" s="634">
        <v>173885</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1746067</v>
      </c>
      <c r="BH12" s="626"/>
      <c r="BI12" s="626"/>
      <c r="BJ12" s="626"/>
      <c r="BK12" s="626"/>
      <c r="BL12" s="626"/>
      <c r="BM12" s="626"/>
      <c r="BN12" s="627"/>
      <c r="BO12" s="628">
        <v>62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93355</v>
      </c>
      <c r="CS12" s="626"/>
      <c r="CT12" s="626"/>
      <c r="CU12" s="626"/>
      <c r="CV12" s="626"/>
      <c r="CW12" s="626"/>
      <c r="CX12" s="626"/>
      <c r="CY12" s="627"/>
      <c r="CZ12" s="628">
        <v>1.5</v>
      </c>
      <c r="DA12" s="628"/>
      <c r="DB12" s="628"/>
      <c r="DC12" s="628"/>
      <c r="DD12" s="634">
        <v>6388</v>
      </c>
      <c r="DE12" s="626"/>
      <c r="DF12" s="626"/>
      <c r="DG12" s="626"/>
      <c r="DH12" s="626"/>
      <c r="DI12" s="626"/>
      <c r="DJ12" s="626"/>
      <c r="DK12" s="626"/>
      <c r="DL12" s="626"/>
      <c r="DM12" s="626"/>
      <c r="DN12" s="626"/>
      <c r="DO12" s="626"/>
      <c r="DP12" s="627"/>
      <c r="DQ12" s="634">
        <v>66329</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13331</v>
      </c>
      <c r="S13" s="626"/>
      <c r="T13" s="626"/>
      <c r="U13" s="626"/>
      <c r="V13" s="626"/>
      <c r="W13" s="626"/>
      <c r="X13" s="626"/>
      <c r="Y13" s="627"/>
      <c r="Z13" s="628">
        <v>0.2</v>
      </c>
      <c r="AA13" s="628"/>
      <c r="AB13" s="628"/>
      <c r="AC13" s="628"/>
      <c r="AD13" s="629">
        <v>13331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1745864</v>
      </c>
      <c r="BH13" s="626"/>
      <c r="BI13" s="626"/>
      <c r="BJ13" s="626"/>
      <c r="BK13" s="626"/>
      <c r="BL13" s="626"/>
      <c r="BM13" s="626"/>
      <c r="BN13" s="627"/>
      <c r="BO13" s="628">
        <v>62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1380441</v>
      </c>
      <c r="CS13" s="626"/>
      <c r="CT13" s="626"/>
      <c r="CU13" s="626"/>
      <c r="CV13" s="626"/>
      <c r="CW13" s="626"/>
      <c r="CX13" s="626"/>
      <c r="CY13" s="627"/>
      <c r="CZ13" s="628">
        <v>22.1</v>
      </c>
      <c r="DA13" s="628"/>
      <c r="DB13" s="628"/>
      <c r="DC13" s="628"/>
      <c r="DD13" s="634">
        <v>918789</v>
      </c>
      <c r="DE13" s="626"/>
      <c r="DF13" s="626"/>
      <c r="DG13" s="626"/>
      <c r="DH13" s="626"/>
      <c r="DI13" s="626"/>
      <c r="DJ13" s="626"/>
      <c r="DK13" s="626"/>
      <c r="DL13" s="626"/>
      <c r="DM13" s="626"/>
      <c r="DN13" s="626"/>
      <c r="DO13" s="626"/>
      <c r="DP13" s="627"/>
      <c r="DQ13" s="634">
        <v>987365</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44492</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235512</v>
      </c>
      <c r="CS14" s="626"/>
      <c r="CT14" s="626"/>
      <c r="CU14" s="626"/>
      <c r="CV14" s="626"/>
      <c r="CW14" s="626"/>
      <c r="CX14" s="626"/>
      <c r="CY14" s="627"/>
      <c r="CZ14" s="628">
        <v>3.8</v>
      </c>
      <c r="DA14" s="628"/>
      <c r="DB14" s="628"/>
      <c r="DC14" s="628"/>
      <c r="DD14" s="634">
        <v>9108</v>
      </c>
      <c r="DE14" s="626"/>
      <c r="DF14" s="626"/>
      <c r="DG14" s="626"/>
      <c r="DH14" s="626"/>
      <c r="DI14" s="626"/>
      <c r="DJ14" s="626"/>
      <c r="DK14" s="626"/>
      <c r="DL14" s="626"/>
      <c r="DM14" s="626"/>
      <c r="DN14" s="626"/>
      <c r="DO14" s="626"/>
      <c r="DP14" s="627"/>
      <c r="DQ14" s="634">
        <v>212603</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6038</v>
      </c>
      <c r="S15" s="626"/>
      <c r="T15" s="626"/>
      <c r="U15" s="626"/>
      <c r="V15" s="626"/>
      <c r="W15" s="626"/>
      <c r="X15" s="626"/>
      <c r="Y15" s="627"/>
      <c r="Z15" s="628">
        <v>0.1</v>
      </c>
      <c r="AA15" s="628"/>
      <c r="AB15" s="628"/>
      <c r="AC15" s="628"/>
      <c r="AD15" s="629">
        <v>6038</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138004</v>
      </c>
      <c r="BH15" s="626"/>
      <c r="BI15" s="626"/>
      <c r="BJ15" s="626"/>
      <c r="BK15" s="626"/>
      <c r="BL15" s="626"/>
      <c r="BM15" s="626"/>
      <c r="BN15" s="627"/>
      <c r="BO15" s="628">
        <v>4.9</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733451</v>
      </c>
      <c r="CS15" s="626"/>
      <c r="CT15" s="626"/>
      <c r="CU15" s="626"/>
      <c r="CV15" s="626"/>
      <c r="CW15" s="626"/>
      <c r="CX15" s="626"/>
      <c r="CY15" s="627"/>
      <c r="CZ15" s="628">
        <v>11.7</v>
      </c>
      <c r="DA15" s="628"/>
      <c r="DB15" s="628"/>
      <c r="DC15" s="628"/>
      <c r="DD15" s="634">
        <v>6938</v>
      </c>
      <c r="DE15" s="626"/>
      <c r="DF15" s="626"/>
      <c r="DG15" s="626"/>
      <c r="DH15" s="626"/>
      <c r="DI15" s="626"/>
      <c r="DJ15" s="626"/>
      <c r="DK15" s="626"/>
      <c r="DL15" s="626"/>
      <c r="DM15" s="626"/>
      <c r="DN15" s="626"/>
      <c r="DO15" s="626"/>
      <c r="DP15" s="627"/>
      <c r="DQ15" s="634">
        <v>618416</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300584</v>
      </c>
      <c r="S16" s="626"/>
      <c r="T16" s="626"/>
      <c r="U16" s="626"/>
      <c r="V16" s="626"/>
      <c r="W16" s="626"/>
      <c r="X16" s="626"/>
      <c r="Y16" s="627"/>
      <c r="Z16" s="628">
        <v>4.6</v>
      </c>
      <c r="AA16" s="628"/>
      <c r="AB16" s="628"/>
      <c r="AC16" s="628"/>
      <c r="AD16" s="629">
        <v>179359</v>
      </c>
      <c r="AE16" s="629"/>
      <c r="AF16" s="629"/>
      <c r="AG16" s="629"/>
      <c r="AH16" s="629"/>
      <c r="AI16" s="629"/>
      <c r="AJ16" s="629"/>
      <c r="AK16" s="629"/>
      <c r="AL16" s="630">
        <v>5.3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3217</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3217</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179359</v>
      </c>
      <c r="S17" s="626"/>
      <c r="T17" s="626"/>
      <c r="U17" s="626"/>
      <c r="V17" s="626"/>
      <c r="W17" s="626"/>
      <c r="X17" s="626"/>
      <c r="Y17" s="627"/>
      <c r="Z17" s="628">
        <v>2.8</v>
      </c>
      <c r="AA17" s="628"/>
      <c r="AB17" s="628"/>
      <c r="AC17" s="628"/>
      <c r="AD17" s="629">
        <v>179359</v>
      </c>
      <c r="AE17" s="629"/>
      <c r="AF17" s="629"/>
      <c r="AG17" s="629"/>
      <c r="AH17" s="629"/>
      <c r="AI17" s="629"/>
      <c r="AJ17" s="629"/>
      <c r="AK17" s="629"/>
      <c r="AL17" s="630">
        <v>5.3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465486</v>
      </c>
      <c r="CS17" s="626"/>
      <c r="CT17" s="626"/>
      <c r="CU17" s="626"/>
      <c r="CV17" s="626"/>
      <c r="CW17" s="626"/>
      <c r="CX17" s="626"/>
      <c r="CY17" s="627"/>
      <c r="CZ17" s="628">
        <v>7.5</v>
      </c>
      <c r="DA17" s="628"/>
      <c r="DB17" s="628"/>
      <c r="DC17" s="628"/>
      <c r="DD17" s="634" t="s">
        <v>111</v>
      </c>
      <c r="DE17" s="626"/>
      <c r="DF17" s="626"/>
      <c r="DG17" s="626"/>
      <c r="DH17" s="626"/>
      <c r="DI17" s="626"/>
      <c r="DJ17" s="626"/>
      <c r="DK17" s="626"/>
      <c r="DL17" s="626"/>
      <c r="DM17" s="626"/>
      <c r="DN17" s="626"/>
      <c r="DO17" s="626"/>
      <c r="DP17" s="627"/>
      <c r="DQ17" s="634">
        <v>465486</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121225</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3477160</v>
      </c>
      <c r="S20" s="626"/>
      <c r="T20" s="626"/>
      <c r="U20" s="626"/>
      <c r="V20" s="626"/>
      <c r="W20" s="626"/>
      <c r="X20" s="626"/>
      <c r="Y20" s="627"/>
      <c r="Z20" s="628">
        <v>53.7</v>
      </c>
      <c r="AA20" s="628"/>
      <c r="AB20" s="628"/>
      <c r="AC20" s="628"/>
      <c r="AD20" s="629">
        <v>3355935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6242366</v>
      </c>
      <c r="CS20" s="626"/>
      <c r="CT20" s="626"/>
      <c r="CU20" s="626"/>
      <c r="CV20" s="626"/>
      <c r="CW20" s="626"/>
      <c r="CX20" s="626"/>
      <c r="CY20" s="627"/>
      <c r="CZ20" s="628">
        <v>100</v>
      </c>
      <c r="DA20" s="628"/>
      <c r="DB20" s="628"/>
      <c r="DC20" s="628"/>
      <c r="DD20" s="634">
        <v>1081762</v>
      </c>
      <c r="DE20" s="626"/>
      <c r="DF20" s="626"/>
      <c r="DG20" s="626"/>
      <c r="DH20" s="626"/>
      <c r="DI20" s="626"/>
      <c r="DJ20" s="626"/>
      <c r="DK20" s="626"/>
      <c r="DL20" s="626"/>
      <c r="DM20" s="626"/>
      <c r="DN20" s="626"/>
      <c r="DO20" s="626"/>
      <c r="DP20" s="627"/>
      <c r="DQ20" s="634">
        <v>4404177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2073</v>
      </c>
      <c r="S21" s="626"/>
      <c r="T21" s="626"/>
      <c r="U21" s="626"/>
      <c r="V21" s="626"/>
      <c r="W21" s="626"/>
      <c r="X21" s="626"/>
      <c r="Y21" s="627"/>
      <c r="Z21" s="628">
        <v>0</v>
      </c>
      <c r="AA21" s="628"/>
      <c r="AB21" s="628"/>
      <c r="AC21" s="628"/>
      <c r="AD21" s="629">
        <v>2073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140061</v>
      </c>
      <c r="S22" s="626"/>
      <c r="T22" s="626"/>
      <c r="U22" s="626"/>
      <c r="V22" s="626"/>
      <c r="W22" s="626"/>
      <c r="X22" s="626"/>
      <c r="Y22" s="627"/>
      <c r="Z22" s="628">
        <v>2.2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20948</v>
      </c>
      <c r="S23" s="626"/>
      <c r="T23" s="626"/>
      <c r="U23" s="626"/>
      <c r="V23" s="626"/>
      <c r="W23" s="626"/>
      <c r="X23" s="626"/>
      <c r="Y23" s="627"/>
      <c r="Z23" s="628">
        <v>0.3</v>
      </c>
      <c r="AA23" s="628"/>
      <c r="AB23" s="628"/>
      <c r="AC23" s="628"/>
      <c r="AD23" s="629">
        <v>4416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7147</v>
      </c>
      <c r="S24" s="626"/>
      <c r="T24" s="626"/>
      <c r="U24" s="626"/>
      <c r="V24" s="626"/>
      <c r="W24" s="626"/>
      <c r="X24" s="626"/>
      <c r="Y24" s="627"/>
      <c r="Z24" s="628">
        <v>0.1</v>
      </c>
      <c r="AA24" s="628"/>
      <c r="AB24" s="628"/>
      <c r="AC24" s="628"/>
      <c r="AD24" s="629">
        <v>17</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2330045</v>
      </c>
      <c r="CS24" s="615"/>
      <c r="CT24" s="615"/>
      <c r="CU24" s="615"/>
      <c r="CV24" s="615"/>
      <c r="CW24" s="615"/>
      <c r="CX24" s="615"/>
      <c r="CY24" s="616"/>
      <c r="CZ24" s="652">
        <v>37.3</v>
      </c>
      <c r="DA24" s="653"/>
      <c r="DB24" s="653"/>
      <c r="DC24" s="654"/>
      <c r="DD24" s="651">
        <v>1660850</v>
      </c>
      <c r="DE24" s="615"/>
      <c r="DF24" s="615"/>
      <c r="DG24" s="615"/>
      <c r="DH24" s="615"/>
      <c r="DI24" s="615"/>
      <c r="DJ24" s="615"/>
      <c r="DK24" s="616"/>
      <c r="DL24" s="651">
        <v>1652708</v>
      </c>
      <c r="DM24" s="615"/>
      <c r="DN24" s="615"/>
      <c r="DO24" s="615"/>
      <c r="DP24" s="615"/>
      <c r="DQ24" s="615"/>
      <c r="DR24" s="615"/>
      <c r="DS24" s="615"/>
      <c r="DT24" s="615"/>
      <c r="DU24" s="615"/>
      <c r="DV24" s="616"/>
      <c r="DW24" s="619">
        <v>44</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775007</v>
      </c>
      <c r="S25" s="626"/>
      <c r="T25" s="626"/>
      <c r="U25" s="626"/>
      <c r="V25" s="626"/>
      <c r="W25" s="626"/>
      <c r="X25" s="626"/>
      <c r="Y25" s="627"/>
      <c r="Z25" s="628">
        <v>12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1030353</v>
      </c>
      <c r="CS25" s="657"/>
      <c r="CT25" s="657"/>
      <c r="CU25" s="657"/>
      <c r="CV25" s="657"/>
      <c r="CW25" s="657"/>
      <c r="CX25" s="657"/>
      <c r="CY25" s="658"/>
      <c r="CZ25" s="659">
        <v>16.5</v>
      </c>
      <c r="DA25" s="660"/>
      <c r="DB25" s="660"/>
      <c r="DC25" s="661"/>
      <c r="DD25" s="634">
        <v>973612</v>
      </c>
      <c r="DE25" s="657"/>
      <c r="DF25" s="657"/>
      <c r="DG25" s="657"/>
      <c r="DH25" s="657"/>
      <c r="DI25" s="657"/>
      <c r="DJ25" s="657"/>
      <c r="DK25" s="658"/>
      <c r="DL25" s="634">
        <v>968299</v>
      </c>
      <c r="DM25" s="657"/>
      <c r="DN25" s="657"/>
      <c r="DO25" s="657"/>
      <c r="DP25" s="657"/>
      <c r="DQ25" s="657"/>
      <c r="DR25" s="657"/>
      <c r="DS25" s="657"/>
      <c r="DT25" s="657"/>
      <c r="DU25" s="657"/>
      <c r="DV25" s="658"/>
      <c r="DW25" s="630">
        <v>25.8</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670501</v>
      </c>
      <c r="CS26" s="626"/>
      <c r="CT26" s="626"/>
      <c r="CU26" s="626"/>
      <c r="CV26" s="626"/>
      <c r="CW26" s="626"/>
      <c r="CX26" s="626"/>
      <c r="CY26" s="627"/>
      <c r="CZ26" s="659">
        <v>10.7</v>
      </c>
      <c r="DA26" s="660"/>
      <c r="DB26" s="660"/>
      <c r="DC26" s="661"/>
      <c r="DD26" s="634">
        <v>616355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429511</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2817201</v>
      </c>
      <c r="BH27" s="626"/>
      <c r="BI27" s="626"/>
      <c r="BJ27" s="626"/>
      <c r="BK27" s="626"/>
      <c r="BL27" s="626"/>
      <c r="BM27" s="626"/>
      <c r="BN27" s="627"/>
      <c r="BO27" s="628">
        <v>100</v>
      </c>
      <c r="BP27" s="628"/>
      <c r="BQ27" s="628"/>
      <c r="BR27" s="628"/>
      <c r="BS27" s="634">
        <v>21874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834206</v>
      </c>
      <c r="CS27" s="657"/>
      <c r="CT27" s="657"/>
      <c r="CU27" s="657"/>
      <c r="CV27" s="657"/>
      <c r="CW27" s="657"/>
      <c r="CX27" s="657"/>
      <c r="CY27" s="658"/>
      <c r="CZ27" s="659">
        <v>13.4</v>
      </c>
      <c r="DA27" s="660"/>
      <c r="DB27" s="660"/>
      <c r="DC27" s="661"/>
      <c r="DD27" s="634">
        <v>221752</v>
      </c>
      <c r="DE27" s="657"/>
      <c r="DF27" s="657"/>
      <c r="DG27" s="657"/>
      <c r="DH27" s="657"/>
      <c r="DI27" s="657"/>
      <c r="DJ27" s="657"/>
      <c r="DK27" s="658"/>
      <c r="DL27" s="634">
        <v>218923</v>
      </c>
      <c r="DM27" s="657"/>
      <c r="DN27" s="657"/>
      <c r="DO27" s="657"/>
      <c r="DP27" s="657"/>
      <c r="DQ27" s="657"/>
      <c r="DR27" s="657"/>
      <c r="DS27" s="657"/>
      <c r="DT27" s="657"/>
      <c r="DU27" s="657"/>
      <c r="DV27" s="658"/>
      <c r="DW27" s="630">
        <v>5.8</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11162</v>
      </c>
      <c r="S28" s="626"/>
      <c r="T28" s="626"/>
      <c r="U28" s="626"/>
      <c r="V28" s="626"/>
      <c r="W28" s="626"/>
      <c r="X28" s="626"/>
      <c r="Y28" s="627"/>
      <c r="Z28" s="628">
        <v>0.2</v>
      </c>
      <c r="AA28" s="628"/>
      <c r="AB28" s="628"/>
      <c r="AC28" s="628"/>
      <c r="AD28" s="629">
        <v>6720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465486</v>
      </c>
      <c r="CS28" s="626"/>
      <c r="CT28" s="626"/>
      <c r="CU28" s="626"/>
      <c r="CV28" s="626"/>
      <c r="CW28" s="626"/>
      <c r="CX28" s="626"/>
      <c r="CY28" s="627"/>
      <c r="CZ28" s="659">
        <v>7.5</v>
      </c>
      <c r="DA28" s="660"/>
      <c r="DB28" s="660"/>
      <c r="DC28" s="661"/>
      <c r="DD28" s="634">
        <v>465486</v>
      </c>
      <c r="DE28" s="626"/>
      <c r="DF28" s="626"/>
      <c r="DG28" s="626"/>
      <c r="DH28" s="626"/>
      <c r="DI28" s="626"/>
      <c r="DJ28" s="626"/>
      <c r="DK28" s="627"/>
      <c r="DL28" s="634">
        <v>465486</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126537</v>
      </c>
      <c r="S29" s="626"/>
      <c r="T29" s="626"/>
      <c r="U29" s="626"/>
      <c r="V29" s="626"/>
      <c r="W29" s="626"/>
      <c r="X29" s="626"/>
      <c r="Y29" s="627"/>
      <c r="Z29" s="628">
        <v>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465251</v>
      </c>
      <c r="CS29" s="657"/>
      <c r="CT29" s="657"/>
      <c r="CU29" s="657"/>
      <c r="CV29" s="657"/>
      <c r="CW29" s="657"/>
      <c r="CX29" s="657"/>
      <c r="CY29" s="658"/>
      <c r="CZ29" s="659">
        <v>7.5</v>
      </c>
      <c r="DA29" s="660"/>
      <c r="DB29" s="660"/>
      <c r="DC29" s="661"/>
      <c r="DD29" s="634">
        <v>465251</v>
      </c>
      <c r="DE29" s="657"/>
      <c r="DF29" s="657"/>
      <c r="DG29" s="657"/>
      <c r="DH29" s="657"/>
      <c r="DI29" s="657"/>
      <c r="DJ29" s="657"/>
      <c r="DK29" s="658"/>
      <c r="DL29" s="634">
        <v>465251</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132720</v>
      </c>
      <c r="S30" s="626"/>
      <c r="T30" s="626"/>
      <c r="U30" s="626"/>
      <c r="V30" s="626"/>
      <c r="W30" s="626"/>
      <c r="X30" s="626"/>
      <c r="Y30" s="627"/>
      <c r="Z30" s="628">
        <v>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99.3</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413330</v>
      </c>
      <c r="CS30" s="626"/>
      <c r="CT30" s="626"/>
      <c r="CU30" s="626"/>
      <c r="CV30" s="626"/>
      <c r="CW30" s="626"/>
      <c r="CX30" s="626"/>
      <c r="CY30" s="627"/>
      <c r="CZ30" s="659">
        <v>6.6</v>
      </c>
      <c r="DA30" s="660"/>
      <c r="DB30" s="660"/>
      <c r="DC30" s="661"/>
      <c r="DD30" s="634">
        <v>413330</v>
      </c>
      <c r="DE30" s="626"/>
      <c r="DF30" s="626"/>
      <c r="DG30" s="626"/>
      <c r="DH30" s="626"/>
      <c r="DI30" s="626"/>
      <c r="DJ30" s="626"/>
      <c r="DK30" s="627"/>
      <c r="DL30" s="634">
        <v>413330</v>
      </c>
      <c r="DM30" s="626"/>
      <c r="DN30" s="626"/>
      <c r="DO30" s="626"/>
      <c r="DP30" s="626"/>
      <c r="DQ30" s="626"/>
      <c r="DR30" s="626"/>
      <c r="DS30" s="626"/>
      <c r="DT30" s="626"/>
      <c r="DU30" s="626"/>
      <c r="DV30" s="627"/>
      <c r="DW30" s="630">
        <v>11</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259633</v>
      </c>
      <c r="S31" s="626"/>
      <c r="T31" s="626"/>
      <c r="U31" s="626"/>
      <c r="V31" s="626"/>
      <c r="W31" s="626"/>
      <c r="X31" s="626"/>
      <c r="Y31" s="627"/>
      <c r="Z31" s="628">
        <v>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97.3</v>
      </c>
      <c r="BN31" s="681"/>
      <c r="BO31" s="681"/>
      <c r="BP31" s="681"/>
      <c r="BQ31" s="682"/>
      <c r="BR31" s="680">
        <v>98.7</v>
      </c>
      <c r="BS31" s="657"/>
      <c r="BT31" s="657"/>
      <c r="BU31" s="657"/>
      <c r="BV31" s="657"/>
      <c r="BW31" s="657"/>
      <c r="BX31" s="631">
        <v>97.3</v>
      </c>
      <c r="BY31" s="681"/>
      <c r="BZ31" s="681"/>
      <c r="CA31" s="681"/>
      <c r="CB31" s="682"/>
      <c r="CD31" s="688"/>
      <c r="CE31" s="689"/>
      <c r="CF31" s="639" t="s">
        <v>295</v>
      </c>
      <c r="CG31" s="640"/>
      <c r="CH31" s="640"/>
      <c r="CI31" s="640"/>
      <c r="CJ31" s="640"/>
      <c r="CK31" s="640"/>
      <c r="CL31" s="640"/>
      <c r="CM31" s="640"/>
      <c r="CN31" s="640"/>
      <c r="CO31" s="640"/>
      <c r="CP31" s="640"/>
      <c r="CQ31" s="641"/>
      <c r="CR31" s="625">
        <v>51921</v>
      </c>
      <c r="CS31" s="657"/>
      <c r="CT31" s="657"/>
      <c r="CU31" s="657"/>
      <c r="CV31" s="657"/>
      <c r="CW31" s="657"/>
      <c r="CX31" s="657"/>
      <c r="CY31" s="658"/>
      <c r="CZ31" s="659">
        <v>0.8</v>
      </c>
      <c r="DA31" s="660"/>
      <c r="DB31" s="660"/>
      <c r="DC31" s="661"/>
      <c r="DD31" s="634">
        <v>51921</v>
      </c>
      <c r="DE31" s="657"/>
      <c r="DF31" s="657"/>
      <c r="DG31" s="657"/>
      <c r="DH31" s="657"/>
      <c r="DI31" s="657"/>
      <c r="DJ31" s="657"/>
      <c r="DK31" s="658"/>
      <c r="DL31" s="634">
        <v>51921</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618426</v>
      </c>
      <c r="S32" s="626"/>
      <c r="T32" s="626"/>
      <c r="U32" s="626"/>
      <c r="V32" s="626"/>
      <c r="W32" s="626"/>
      <c r="X32" s="626"/>
      <c r="Y32" s="627"/>
      <c r="Z32" s="628">
        <v>9.5</v>
      </c>
      <c r="AA32" s="628"/>
      <c r="AB32" s="628"/>
      <c r="AC32" s="628"/>
      <c r="AD32" s="629">
        <v>1406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99.6</v>
      </c>
      <c r="BH32" s="693"/>
      <c r="BI32" s="693"/>
      <c r="BJ32" s="693"/>
      <c r="BK32" s="693"/>
      <c r="BL32" s="693"/>
      <c r="BM32" s="694">
        <v>98.5</v>
      </c>
      <c r="BN32" s="693"/>
      <c r="BO32" s="693"/>
      <c r="BP32" s="693"/>
      <c r="BQ32" s="695"/>
      <c r="BR32" s="692">
        <v>99.5</v>
      </c>
      <c r="BS32" s="693"/>
      <c r="BT32" s="693"/>
      <c r="BU32" s="693"/>
      <c r="BV32" s="693"/>
      <c r="BW32" s="693"/>
      <c r="BX32" s="694">
        <v>97.5</v>
      </c>
      <c r="BY32" s="693"/>
      <c r="BZ32" s="693"/>
      <c r="CA32" s="693"/>
      <c r="CB32" s="695"/>
      <c r="CD32" s="690"/>
      <c r="CE32" s="691"/>
      <c r="CF32" s="639" t="s">
        <v>298</v>
      </c>
      <c r="CG32" s="640"/>
      <c r="CH32" s="640"/>
      <c r="CI32" s="640"/>
      <c r="CJ32" s="640"/>
      <c r="CK32" s="640"/>
      <c r="CL32" s="640"/>
      <c r="CM32" s="640"/>
      <c r="CN32" s="640"/>
      <c r="CO32" s="640"/>
      <c r="CP32" s="640"/>
      <c r="CQ32" s="641"/>
      <c r="CR32" s="625">
        <v>235</v>
      </c>
      <c r="CS32" s="626"/>
      <c r="CT32" s="626"/>
      <c r="CU32" s="626"/>
      <c r="CV32" s="626"/>
      <c r="CW32" s="626"/>
      <c r="CX32" s="626"/>
      <c r="CY32" s="627"/>
      <c r="CZ32" s="659">
        <v>0</v>
      </c>
      <c r="DA32" s="660"/>
      <c r="DB32" s="660"/>
      <c r="DC32" s="661"/>
      <c r="DD32" s="634">
        <v>235</v>
      </c>
      <c r="DE32" s="626"/>
      <c r="DF32" s="626"/>
      <c r="DG32" s="626"/>
      <c r="DH32" s="626"/>
      <c r="DI32" s="626"/>
      <c r="DJ32" s="626"/>
      <c r="DK32" s="627"/>
      <c r="DL32" s="634">
        <v>235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476939</v>
      </c>
      <c r="S33" s="626"/>
      <c r="T33" s="626"/>
      <c r="U33" s="626"/>
      <c r="V33" s="626"/>
      <c r="W33" s="626"/>
      <c r="X33" s="626"/>
      <c r="Y33" s="627"/>
      <c r="Z33" s="628">
        <v>7.4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2827342</v>
      </c>
      <c r="CS33" s="657"/>
      <c r="CT33" s="657"/>
      <c r="CU33" s="657"/>
      <c r="CV33" s="657"/>
      <c r="CW33" s="657"/>
      <c r="CX33" s="657"/>
      <c r="CY33" s="658"/>
      <c r="CZ33" s="659">
        <v>45.3</v>
      </c>
      <c r="DA33" s="660"/>
      <c r="DB33" s="660"/>
      <c r="DC33" s="661"/>
      <c r="DD33" s="634">
        <v>2171559</v>
      </c>
      <c r="DE33" s="657"/>
      <c r="DF33" s="657"/>
      <c r="DG33" s="657"/>
      <c r="DH33" s="657"/>
      <c r="DI33" s="657"/>
      <c r="DJ33" s="657"/>
      <c r="DK33" s="658"/>
      <c r="DL33" s="634">
        <v>1855127</v>
      </c>
      <c r="DM33" s="657"/>
      <c r="DN33" s="657"/>
      <c r="DO33" s="657"/>
      <c r="DP33" s="657"/>
      <c r="DQ33" s="657"/>
      <c r="DR33" s="657"/>
      <c r="DS33" s="657"/>
      <c r="DT33" s="657"/>
      <c r="DU33" s="657"/>
      <c r="DV33" s="658"/>
      <c r="DW33" s="630">
        <v>49.4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1086997</v>
      </c>
      <c r="CS34" s="626"/>
      <c r="CT34" s="626"/>
      <c r="CU34" s="626"/>
      <c r="CV34" s="626"/>
      <c r="CW34" s="626"/>
      <c r="CX34" s="626"/>
      <c r="CY34" s="627"/>
      <c r="CZ34" s="659">
        <v>17.4</v>
      </c>
      <c r="DA34" s="660"/>
      <c r="DB34" s="660"/>
      <c r="DC34" s="661"/>
      <c r="DD34" s="634">
        <v>883634</v>
      </c>
      <c r="DE34" s="626"/>
      <c r="DF34" s="626"/>
      <c r="DG34" s="626"/>
      <c r="DH34" s="626"/>
      <c r="DI34" s="626"/>
      <c r="DJ34" s="626"/>
      <c r="DK34" s="627"/>
      <c r="DL34" s="634">
        <v>811933</v>
      </c>
      <c r="DM34" s="626"/>
      <c r="DN34" s="626"/>
      <c r="DO34" s="626"/>
      <c r="DP34" s="626"/>
      <c r="DQ34" s="626"/>
      <c r="DR34" s="626"/>
      <c r="DS34" s="626"/>
      <c r="DT34" s="626"/>
      <c r="DU34" s="626"/>
      <c r="DV34" s="627"/>
      <c r="DW34" s="630">
        <v>21.6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385139</v>
      </c>
      <c r="S35" s="626"/>
      <c r="T35" s="626"/>
      <c r="U35" s="626"/>
      <c r="V35" s="626"/>
      <c r="W35" s="626"/>
      <c r="X35" s="626"/>
      <c r="Y35" s="627"/>
      <c r="Z35" s="628">
        <v>5.9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673009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72707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15664</v>
      </c>
      <c r="CS35" s="657"/>
      <c r="CT35" s="657"/>
      <c r="CU35" s="657"/>
      <c r="CV35" s="657"/>
      <c r="CW35" s="657"/>
      <c r="CX35" s="657"/>
      <c r="CY35" s="658"/>
      <c r="CZ35" s="659">
        <v>0.3</v>
      </c>
      <c r="DA35" s="660"/>
      <c r="DB35" s="660"/>
      <c r="DC35" s="661"/>
      <c r="DD35" s="634">
        <v>14234</v>
      </c>
      <c r="DE35" s="657"/>
      <c r="DF35" s="657"/>
      <c r="DG35" s="657"/>
      <c r="DH35" s="657"/>
      <c r="DI35" s="657"/>
      <c r="DJ35" s="657"/>
      <c r="DK35" s="658"/>
      <c r="DL35" s="634">
        <v>14234</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6477324</v>
      </c>
      <c r="S36" s="698"/>
      <c r="T36" s="698"/>
      <c r="U36" s="698"/>
      <c r="V36" s="698"/>
      <c r="W36" s="698"/>
      <c r="X36" s="698"/>
      <c r="Y36" s="699"/>
      <c r="Z36" s="700">
        <v>100</v>
      </c>
      <c r="AA36" s="700"/>
      <c r="AB36" s="700"/>
      <c r="AC36" s="700"/>
      <c r="AD36" s="701">
        <v>3370567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262126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33764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918787</v>
      </c>
      <c r="CS36" s="626"/>
      <c r="CT36" s="626"/>
      <c r="CU36" s="626"/>
      <c r="CV36" s="626"/>
      <c r="CW36" s="626"/>
      <c r="CX36" s="626"/>
      <c r="CY36" s="627"/>
      <c r="CZ36" s="659">
        <v>14.7</v>
      </c>
      <c r="DA36" s="660"/>
      <c r="DB36" s="660"/>
      <c r="DC36" s="661"/>
      <c r="DD36" s="634">
        <v>650560</v>
      </c>
      <c r="DE36" s="626"/>
      <c r="DF36" s="626"/>
      <c r="DG36" s="626"/>
      <c r="DH36" s="626"/>
      <c r="DI36" s="626"/>
      <c r="DJ36" s="626"/>
      <c r="DK36" s="627"/>
      <c r="DL36" s="634">
        <v>466249</v>
      </c>
      <c r="DM36" s="626"/>
      <c r="DN36" s="626"/>
      <c r="DO36" s="626"/>
      <c r="DP36" s="626"/>
      <c r="DQ36" s="626"/>
      <c r="DR36" s="626"/>
      <c r="DS36" s="626"/>
      <c r="DT36" s="626"/>
      <c r="DU36" s="626"/>
      <c r="DV36" s="627"/>
      <c r="DW36" s="630">
        <v>12.4</v>
      </c>
      <c r="DX36" s="655"/>
      <c r="DY36" s="655"/>
      <c r="DZ36" s="655"/>
      <c r="EA36" s="655"/>
      <c r="EB36" s="655"/>
      <c r="EC36" s="656"/>
    </row>
    <row r="37" spans="43:133" ht="11.25" customHeight="1">
      <c r="AQ37" s="704" t="s">
        <v>313</v>
      </c>
      <c r="AR37" s="705"/>
      <c r="AS37" s="705"/>
      <c r="AT37" s="705"/>
      <c r="AU37" s="705"/>
      <c r="AV37" s="705"/>
      <c r="AW37" s="705"/>
      <c r="AX37" s="705"/>
      <c r="AY37" s="706"/>
      <c r="AZ37" s="625">
        <v>35043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1413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349661</v>
      </c>
      <c r="CS37" s="657"/>
      <c r="CT37" s="657"/>
      <c r="CU37" s="657"/>
      <c r="CV37" s="657"/>
      <c r="CW37" s="657"/>
      <c r="CX37" s="657"/>
      <c r="CY37" s="658"/>
      <c r="CZ37" s="659">
        <v>5.6</v>
      </c>
      <c r="DA37" s="660"/>
      <c r="DB37" s="660"/>
      <c r="DC37" s="661"/>
      <c r="DD37" s="634">
        <v>342402</v>
      </c>
      <c r="DE37" s="657"/>
      <c r="DF37" s="657"/>
      <c r="DG37" s="657"/>
      <c r="DH37" s="657"/>
      <c r="DI37" s="657"/>
      <c r="DJ37" s="657"/>
      <c r="DK37" s="658"/>
      <c r="DL37" s="634">
        <v>320383</v>
      </c>
      <c r="DM37" s="657"/>
      <c r="DN37" s="657"/>
      <c r="DO37" s="657"/>
      <c r="DP37" s="657"/>
      <c r="DQ37" s="657"/>
      <c r="DR37" s="657"/>
      <c r="DS37" s="657"/>
      <c r="DT37" s="657"/>
      <c r="DU37" s="657"/>
      <c r="DV37" s="658"/>
      <c r="DW37" s="630">
        <v>8.5</v>
      </c>
      <c r="DX37" s="655"/>
      <c r="DY37" s="655"/>
      <c r="DZ37" s="655"/>
      <c r="EA37" s="655"/>
      <c r="EB37" s="655"/>
      <c r="EC37" s="656"/>
    </row>
    <row r="38" spans="43: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2498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637966</v>
      </c>
      <c r="CS38" s="626"/>
      <c r="CT38" s="626"/>
      <c r="CU38" s="626"/>
      <c r="CV38" s="626"/>
      <c r="CW38" s="626"/>
      <c r="CX38" s="626"/>
      <c r="CY38" s="627"/>
      <c r="CZ38" s="659">
        <v>10.2</v>
      </c>
      <c r="DA38" s="660"/>
      <c r="DB38" s="660"/>
      <c r="DC38" s="661"/>
      <c r="DD38" s="634">
        <v>584303</v>
      </c>
      <c r="DE38" s="626"/>
      <c r="DF38" s="626"/>
      <c r="DG38" s="626"/>
      <c r="DH38" s="626"/>
      <c r="DI38" s="626"/>
      <c r="DJ38" s="626"/>
      <c r="DK38" s="627"/>
      <c r="DL38" s="634">
        <v>562711</v>
      </c>
      <c r="DM38" s="626"/>
      <c r="DN38" s="626"/>
      <c r="DO38" s="626"/>
      <c r="DP38" s="626"/>
      <c r="DQ38" s="626"/>
      <c r="DR38" s="626"/>
      <c r="DS38" s="626"/>
      <c r="DT38" s="626"/>
      <c r="DU38" s="626"/>
      <c r="DV38" s="627"/>
      <c r="DW38" s="630">
        <v>15</v>
      </c>
      <c r="DX38" s="655"/>
      <c r="DY38" s="655"/>
      <c r="DZ38" s="655"/>
      <c r="EA38" s="655"/>
      <c r="EB38" s="655"/>
      <c r="EC38" s="656"/>
    </row>
    <row r="39" spans="43: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166928</v>
      </c>
      <c r="CS39" s="657"/>
      <c r="CT39" s="657"/>
      <c r="CU39" s="657"/>
      <c r="CV39" s="657"/>
      <c r="CW39" s="657"/>
      <c r="CX39" s="657"/>
      <c r="CY39" s="658"/>
      <c r="CZ39" s="659">
        <v>2.7</v>
      </c>
      <c r="DA39" s="660"/>
      <c r="DB39" s="660"/>
      <c r="DC39" s="661"/>
      <c r="DD39" s="634">
        <v>38828</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72457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1000</v>
      </c>
      <c r="CS40" s="626"/>
      <c r="CT40" s="626"/>
      <c r="CU40" s="626"/>
      <c r="CV40" s="626"/>
      <c r="CW40" s="626"/>
      <c r="CX40" s="626"/>
      <c r="CY40" s="627"/>
      <c r="CZ40" s="659">
        <v>0</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303383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1084979</v>
      </c>
      <c r="CS42" s="626"/>
      <c r="CT42" s="626"/>
      <c r="CU42" s="626"/>
      <c r="CV42" s="626"/>
      <c r="CW42" s="626"/>
      <c r="CX42" s="626"/>
      <c r="CY42" s="627"/>
      <c r="CZ42" s="659">
        <v>17.4</v>
      </c>
      <c r="DA42" s="708"/>
      <c r="DB42" s="708"/>
      <c r="DC42" s="709"/>
      <c r="DD42" s="634">
        <v>571768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27583</v>
      </c>
      <c r="CS43" s="657"/>
      <c r="CT43" s="657"/>
      <c r="CU43" s="657"/>
      <c r="CV43" s="657"/>
      <c r="CW43" s="657"/>
      <c r="CX43" s="657"/>
      <c r="CY43" s="658"/>
      <c r="CZ43" s="659">
        <v>0.4</v>
      </c>
      <c r="DA43" s="660"/>
      <c r="DB43" s="660"/>
      <c r="DC43" s="661"/>
      <c r="DD43" s="634">
        <v>27583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1081762</v>
      </c>
      <c r="CS44" s="626"/>
      <c r="CT44" s="626"/>
      <c r="CU44" s="626"/>
      <c r="CV44" s="626"/>
      <c r="CW44" s="626"/>
      <c r="CX44" s="626"/>
      <c r="CY44" s="627"/>
      <c r="CZ44" s="659">
        <v>17.3</v>
      </c>
      <c r="DA44" s="708"/>
      <c r="DB44" s="708"/>
      <c r="DC44" s="709"/>
      <c r="DD44" s="634">
        <v>568551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922867</v>
      </c>
      <c r="CS45" s="657"/>
      <c r="CT45" s="657"/>
      <c r="CU45" s="657"/>
      <c r="CV45" s="657"/>
      <c r="CW45" s="657"/>
      <c r="CX45" s="657"/>
      <c r="CY45" s="658"/>
      <c r="CZ45" s="659">
        <v>14.8</v>
      </c>
      <c r="DA45" s="660"/>
      <c r="DB45" s="660"/>
      <c r="DC45" s="661"/>
      <c r="DD45" s="634">
        <v>491481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152516</v>
      </c>
      <c r="CS46" s="626"/>
      <c r="CT46" s="626"/>
      <c r="CU46" s="626"/>
      <c r="CV46" s="626"/>
      <c r="CW46" s="626"/>
      <c r="CX46" s="626"/>
      <c r="CY46" s="627"/>
      <c r="CZ46" s="659">
        <v>2.4</v>
      </c>
      <c r="DA46" s="708"/>
      <c r="DB46" s="708"/>
      <c r="DC46" s="709"/>
      <c r="DD46" s="634">
        <v>70691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v>3217</v>
      </c>
      <c r="CS47" s="657"/>
      <c r="CT47" s="657"/>
      <c r="CU47" s="657"/>
      <c r="CV47" s="657"/>
      <c r="CW47" s="657"/>
      <c r="CX47" s="657"/>
      <c r="CY47" s="658"/>
      <c r="CZ47" s="659">
        <v>0.1</v>
      </c>
      <c r="DA47" s="660"/>
      <c r="DB47" s="660"/>
      <c r="DC47" s="661"/>
      <c r="DD47" s="634">
        <v>3217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6242366</v>
      </c>
      <c r="CS49" s="693"/>
      <c r="CT49" s="693"/>
      <c r="CU49" s="693"/>
      <c r="CV49" s="693"/>
      <c r="CW49" s="693"/>
      <c r="CX49" s="693"/>
      <c r="CY49" s="720"/>
      <c r="CZ49" s="721">
        <v>100</v>
      </c>
      <c r="DA49" s="722"/>
      <c r="DB49" s="722"/>
      <c r="DC49" s="723"/>
      <c r="DD49" s="724">
        <v>4404177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1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6420</v>
      </c>
      <c r="R7" s="755"/>
      <c r="S7" s="755"/>
      <c r="T7" s="755"/>
      <c r="U7" s="755"/>
      <c r="V7" s="755">
        <v>6185</v>
      </c>
      <c r="W7" s="755"/>
      <c r="X7" s="755"/>
      <c r="Y7" s="755"/>
      <c r="Z7" s="755"/>
      <c r="AA7" s="755">
        <v>235</v>
      </c>
      <c r="AB7" s="755"/>
      <c r="AC7" s="755"/>
      <c r="AD7" s="755"/>
      <c r="AE7" s="756"/>
      <c r="AF7" s="757">
        <v>168</v>
      </c>
      <c r="AG7" s="758"/>
      <c r="AH7" s="758"/>
      <c r="AI7" s="758"/>
      <c r="AJ7" s="759"/>
      <c r="AK7" s="794">
        <v>133</v>
      </c>
      <c r="AL7" s="795"/>
      <c r="AM7" s="795"/>
      <c r="AN7" s="795"/>
      <c r="AO7" s="795"/>
      <c r="AP7" s="795">
        <v>4731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14</v>
      </c>
      <c r="CI7" s="792"/>
      <c r="CJ7" s="792"/>
      <c r="CK7" s="792"/>
      <c r="CL7" s="793"/>
      <c r="CM7" s="791">
        <v>131</v>
      </c>
      <c r="CN7" s="792"/>
      <c r="CO7" s="792"/>
      <c r="CP7" s="792"/>
      <c r="CQ7" s="793"/>
      <c r="CR7" s="791">
        <v>50</v>
      </c>
      <c r="CS7" s="792"/>
      <c r="CT7" s="792"/>
      <c r="CU7" s="792"/>
      <c r="CV7" s="793"/>
      <c r="CW7" s="791" t="s">
        <v>545</v>
      </c>
      <c r="CX7" s="792"/>
      <c r="CY7" s="792"/>
      <c r="CZ7" s="792"/>
      <c r="DA7" s="793"/>
      <c r="DB7" s="791" t="s">
        <v>545</v>
      </c>
      <c r="DC7" s="792"/>
      <c r="DD7" s="792"/>
      <c r="DE7" s="792"/>
      <c r="DF7" s="793"/>
      <c r="DG7" s="791" t="s">
        <v>546</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c r="A8" s="214">
        <v>2</v>
      </c>
      <c r="B8" s="775" t="s">
        <v>552</v>
      </c>
      <c r="C8" s="776"/>
      <c r="D8" s="776"/>
      <c r="E8" s="776"/>
      <c r="F8" s="776"/>
      <c r="G8" s="776"/>
      <c r="H8" s="776"/>
      <c r="I8" s="776"/>
      <c r="J8" s="776"/>
      <c r="K8" s="776"/>
      <c r="L8" s="776"/>
      <c r="M8" s="776"/>
      <c r="N8" s="776"/>
      <c r="O8" s="776"/>
      <c r="P8" s="777"/>
      <c r="Q8" s="778">
        <v>61</v>
      </c>
      <c r="R8" s="779"/>
      <c r="S8" s="779"/>
      <c r="T8" s="779"/>
      <c r="U8" s="779"/>
      <c r="V8" s="779">
        <v>60</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v>
      </c>
      <c r="CI8" s="802"/>
      <c r="CJ8" s="802"/>
      <c r="CK8" s="802"/>
      <c r="CL8" s="803"/>
      <c r="CM8" s="801">
        <v>109</v>
      </c>
      <c r="CN8" s="802"/>
      <c r="CO8" s="802"/>
      <c r="CP8" s="802"/>
      <c r="CQ8" s="803"/>
      <c r="CR8" s="801">
        <v>35</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6481</v>
      </c>
      <c r="R23" s="814"/>
      <c r="S23" s="814"/>
      <c r="T23" s="814"/>
      <c r="U23" s="814"/>
      <c r="V23" s="814">
        <v>6246</v>
      </c>
      <c r="W23" s="814"/>
      <c r="X23" s="814"/>
      <c r="Y23" s="814"/>
      <c r="Z23" s="814"/>
      <c r="AA23" s="814">
        <v>235</v>
      </c>
      <c r="AB23" s="814"/>
      <c r="AC23" s="814"/>
      <c r="AD23" s="814"/>
      <c r="AE23" s="815"/>
      <c r="AF23" s="816">
        <v>168</v>
      </c>
      <c r="AG23" s="814"/>
      <c r="AH23" s="814"/>
      <c r="AI23" s="814"/>
      <c r="AJ23" s="817"/>
      <c r="AK23" s="818"/>
      <c r="AL23" s="819"/>
      <c r="AM23" s="819"/>
      <c r="AN23" s="819"/>
      <c r="AO23" s="819"/>
      <c r="AP23" s="814">
        <v>4731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553</v>
      </c>
      <c r="C28" s="752"/>
      <c r="D28" s="752"/>
      <c r="E28" s="752"/>
      <c r="F28" s="752"/>
      <c r="G28" s="752"/>
      <c r="H28" s="752"/>
      <c r="I28" s="752"/>
      <c r="J28" s="752"/>
      <c r="K28" s="752"/>
      <c r="L28" s="752"/>
      <c r="M28" s="752"/>
      <c r="N28" s="752"/>
      <c r="O28" s="752"/>
      <c r="P28" s="753"/>
      <c r="Q28" s="842">
        <v>1309</v>
      </c>
      <c r="R28" s="843"/>
      <c r="S28" s="843"/>
      <c r="T28" s="843"/>
      <c r="U28" s="843"/>
      <c r="V28" s="843">
        <v>1237</v>
      </c>
      <c r="W28" s="843"/>
      <c r="X28" s="843"/>
      <c r="Y28" s="843"/>
      <c r="Z28" s="843"/>
      <c r="AA28" s="843">
        <v>73</v>
      </c>
      <c r="AB28" s="843"/>
      <c r="AC28" s="843"/>
      <c r="AD28" s="843"/>
      <c r="AE28" s="844"/>
      <c r="AF28" s="845">
        <v>73</v>
      </c>
      <c r="AG28" s="843"/>
      <c r="AH28" s="843"/>
      <c r="AI28" s="843"/>
      <c r="AJ28" s="846"/>
      <c r="AK28" s="847">
        <v>69</v>
      </c>
      <c r="AL28" s="838"/>
      <c r="AM28" s="838"/>
      <c r="AN28" s="838"/>
      <c r="AO28" s="838"/>
      <c r="AP28" s="838" t="s">
        <v>547</v>
      </c>
      <c r="AQ28" s="838"/>
      <c r="AR28" s="838"/>
      <c r="AS28" s="838"/>
      <c r="AT28" s="838"/>
      <c r="AU28" s="838" t="s">
        <v>476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72</v>
      </c>
      <c r="R29" s="779"/>
      <c r="S29" s="779"/>
      <c r="T29" s="779"/>
      <c r="U29" s="779"/>
      <c r="V29" s="779">
        <v>63</v>
      </c>
      <c r="W29" s="779"/>
      <c r="X29" s="779"/>
      <c r="Y29" s="779"/>
      <c r="Z29" s="779"/>
      <c r="AA29" s="779">
        <v>9</v>
      </c>
      <c r="AB29" s="779"/>
      <c r="AC29" s="779"/>
      <c r="AD29" s="779"/>
      <c r="AE29" s="780"/>
      <c r="AF29" s="781">
        <v>9</v>
      </c>
      <c r="AG29" s="782"/>
      <c r="AH29" s="782"/>
      <c r="AI29" s="782"/>
      <c r="AJ29" s="783"/>
      <c r="AK29" s="850">
        <v>3</v>
      </c>
      <c r="AL29" s="851"/>
      <c r="AM29" s="851"/>
      <c r="AN29" s="851"/>
      <c r="AO29" s="851"/>
      <c r="AP29" s="851" t="s">
        <v>547</v>
      </c>
      <c r="AQ29" s="851"/>
      <c r="AR29" s="851"/>
      <c r="AS29" s="851"/>
      <c r="AT29" s="851"/>
      <c r="AU29" s="851" t="s">
        <v>476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931</v>
      </c>
      <c r="R30" s="779"/>
      <c r="S30" s="779"/>
      <c r="T30" s="779"/>
      <c r="U30" s="779"/>
      <c r="V30" s="779">
        <v>883</v>
      </c>
      <c r="W30" s="779"/>
      <c r="X30" s="779"/>
      <c r="Y30" s="779"/>
      <c r="Z30" s="779"/>
      <c r="AA30" s="779">
        <v>48</v>
      </c>
      <c r="AB30" s="779"/>
      <c r="AC30" s="779"/>
      <c r="AD30" s="779"/>
      <c r="AE30" s="780"/>
      <c r="AF30" s="781">
        <v>48</v>
      </c>
      <c r="AG30" s="782"/>
      <c r="AH30" s="782"/>
      <c r="AI30" s="782"/>
      <c r="AJ30" s="783"/>
      <c r="AK30" s="850">
        <v>146</v>
      </c>
      <c r="AL30" s="851"/>
      <c r="AM30" s="851"/>
      <c r="AN30" s="851"/>
      <c r="AO30" s="851"/>
      <c r="AP30" s="851" t="s">
        <v>547</v>
      </c>
      <c r="AQ30" s="851"/>
      <c r="AR30" s="851"/>
      <c r="AS30" s="851"/>
      <c r="AT30" s="851"/>
      <c r="AU30" s="851" t="s">
        <v>476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96</v>
      </c>
      <c r="R31" s="779"/>
      <c r="S31" s="779"/>
      <c r="T31" s="779"/>
      <c r="U31" s="779"/>
      <c r="V31" s="779">
        <v>96</v>
      </c>
      <c r="W31" s="779"/>
      <c r="X31" s="779"/>
      <c r="Y31" s="779"/>
      <c r="Z31" s="779"/>
      <c r="AA31" s="779">
        <v>0</v>
      </c>
      <c r="AB31" s="779"/>
      <c r="AC31" s="779"/>
      <c r="AD31" s="779"/>
      <c r="AE31" s="780"/>
      <c r="AF31" s="781">
        <v>0</v>
      </c>
      <c r="AG31" s="782"/>
      <c r="AH31" s="782"/>
      <c r="AI31" s="782"/>
      <c r="AJ31" s="783"/>
      <c r="AK31" s="850">
        <v>156</v>
      </c>
      <c r="AL31" s="851"/>
      <c r="AM31" s="851"/>
      <c r="AN31" s="851"/>
      <c r="AO31" s="851"/>
      <c r="AP31" s="851" t="s">
        <v>547</v>
      </c>
      <c r="AQ31" s="851"/>
      <c r="AR31" s="851"/>
      <c r="AS31" s="851"/>
      <c r="AT31" s="851"/>
      <c r="AU31" s="851" t="s">
        <v>476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554</v>
      </c>
      <c r="C32" s="776"/>
      <c r="D32" s="776"/>
      <c r="E32" s="776"/>
      <c r="F32" s="776"/>
      <c r="G32" s="776"/>
      <c r="H32" s="776"/>
      <c r="I32" s="776"/>
      <c r="J32" s="776"/>
      <c r="K32" s="776"/>
      <c r="L32" s="776"/>
      <c r="M32" s="776"/>
      <c r="N32" s="776"/>
      <c r="O32" s="776"/>
      <c r="P32" s="777"/>
      <c r="Q32" s="778">
        <v>343</v>
      </c>
      <c r="R32" s="779"/>
      <c r="S32" s="779"/>
      <c r="T32" s="779"/>
      <c r="U32" s="779"/>
      <c r="V32" s="779">
        <v>332</v>
      </c>
      <c r="W32" s="779"/>
      <c r="X32" s="779"/>
      <c r="Y32" s="779"/>
      <c r="Z32" s="779"/>
      <c r="AA32" s="779">
        <v>10</v>
      </c>
      <c r="AB32" s="779"/>
      <c r="AC32" s="779"/>
      <c r="AD32" s="779"/>
      <c r="AE32" s="780"/>
      <c r="AF32" s="781">
        <v>288</v>
      </c>
      <c r="AG32" s="782"/>
      <c r="AH32" s="782"/>
      <c r="AI32" s="782"/>
      <c r="AJ32" s="783"/>
      <c r="AK32" s="850">
        <v>35</v>
      </c>
      <c r="AL32" s="851"/>
      <c r="AM32" s="851"/>
      <c r="AN32" s="851"/>
      <c r="AO32" s="851"/>
      <c r="AP32" s="851">
        <v>777</v>
      </c>
      <c r="AQ32" s="851"/>
      <c r="AR32" s="851"/>
      <c r="AS32" s="851"/>
      <c r="AT32" s="851"/>
      <c r="AU32" s="851">
        <v>81</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555</v>
      </c>
      <c r="C33" s="776"/>
      <c r="D33" s="776"/>
      <c r="E33" s="776"/>
      <c r="F33" s="776"/>
      <c r="G33" s="776"/>
      <c r="H33" s="776"/>
      <c r="I33" s="776"/>
      <c r="J33" s="776"/>
      <c r="K33" s="776"/>
      <c r="L33" s="776"/>
      <c r="M33" s="776"/>
      <c r="N33" s="776"/>
      <c r="O33" s="776"/>
      <c r="P33" s="777"/>
      <c r="Q33" s="778">
        <v>643</v>
      </c>
      <c r="R33" s="779"/>
      <c r="S33" s="779"/>
      <c r="T33" s="779"/>
      <c r="U33" s="779"/>
      <c r="V33" s="779">
        <v>638</v>
      </c>
      <c r="W33" s="779"/>
      <c r="X33" s="779"/>
      <c r="Y33" s="779"/>
      <c r="Z33" s="779"/>
      <c r="AA33" s="779">
        <v>6</v>
      </c>
      <c r="AB33" s="779"/>
      <c r="AC33" s="779"/>
      <c r="AD33" s="779"/>
      <c r="AE33" s="780"/>
      <c r="AF33" s="781">
        <v>23</v>
      </c>
      <c r="AG33" s="782"/>
      <c r="AH33" s="782"/>
      <c r="AI33" s="782"/>
      <c r="AJ33" s="783"/>
      <c r="AK33" s="850">
        <v>262</v>
      </c>
      <c r="AL33" s="851"/>
      <c r="AM33" s="851"/>
      <c r="AN33" s="851"/>
      <c r="AO33" s="851"/>
      <c r="AP33" s="851">
        <v>4273</v>
      </c>
      <c r="AQ33" s="851"/>
      <c r="AR33" s="851"/>
      <c r="AS33" s="851"/>
      <c r="AT33" s="851"/>
      <c r="AU33" s="851">
        <v>3256</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441</v>
      </c>
      <c r="AG63" s="862"/>
      <c r="AH63" s="862"/>
      <c r="AI63" s="862"/>
      <c r="AJ63" s="863"/>
      <c r="AK63" s="864"/>
      <c r="AL63" s="859"/>
      <c r="AM63" s="859"/>
      <c r="AN63" s="859"/>
      <c r="AO63" s="859"/>
      <c r="AP63" s="862">
        <v>5050</v>
      </c>
      <c r="AQ63" s="862"/>
      <c r="AR63" s="862"/>
      <c r="AS63" s="862"/>
      <c r="AT63" s="862"/>
      <c r="AU63" s="862">
        <v>3337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1134" t="s">
        <v>533</v>
      </c>
      <c r="C68" s="1135"/>
      <c r="D68" s="1135"/>
      <c r="E68" s="1135"/>
      <c r="F68" s="1135"/>
      <c r="G68" s="1135"/>
      <c r="H68" s="1135"/>
      <c r="I68" s="1135"/>
      <c r="J68" s="1135"/>
      <c r="K68" s="1135"/>
      <c r="L68" s="1135"/>
      <c r="M68" s="1135"/>
      <c r="N68" s="1135"/>
      <c r="O68" s="1135"/>
      <c r="P68" s="1136"/>
      <c r="Q68" s="889">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547</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6" t="s">
        <v>534</v>
      </c>
      <c r="C69" s="897"/>
      <c r="D69" s="897"/>
      <c r="E69" s="897"/>
      <c r="F69" s="897"/>
      <c r="G69" s="897"/>
      <c r="H69" s="897"/>
      <c r="I69" s="897"/>
      <c r="J69" s="897"/>
      <c r="K69" s="897"/>
      <c r="L69" s="897"/>
      <c r="M69" s="897"/>
      <c r="N69" s="897"/>
      <c r="O69" s="897"/>
      <c r="P69" s="898"/>
      <c r="Q69" s="890" t="s">
        <v>547</v>
      </c>
      <c r="R69" s="851"/>
      <c r="S69" s="851"/>
      <c r="T69" s="851"/>
      <c r="U69" s="851"/>
      <c r="V69" s="851" t="s">
        <v>547</v>
      </c>
      <c r="W69" s="851"/>
      <c r="X69" s="851"/>
      <c r="Y69" s="851"/>
      <c r="Z69" s="851"/>
      <c r="AA69" s="851" t="s">
        <v>547</v>
      </c>
      <c r="AB69" s="851"/>
      <c r="AC69" s="851"/>
      <c r="AD69" s="851"/>
      <c r="AE69" s="851"/>
      <c r="AF69" s="851" t="s">
        <v>547</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6" t="s">
        <v>535</v>
      </c>
      <c r="C70" s="897"/>
      <c r="D70" s="897"/>
      <c r="E70" s="897"/>
      <c r="F70" s="897"/>
      <c r="G70" s="897"/>
      <c r="H70" s="897"/>
      <c r="I70" s="897"/>
      <c r="J70" s="897"/>
      <c r="K70" s="897"/>
      <c r="L70" s="897"/>
      <c r="M70" s="897"/>
      <c r="N70" s="897"/>
      <c r="O70" s="897"/>
      <c r="P70" s="898"/>
      <c r="Q70" s="890">
        <v>637</v>
      </c>
      <c r="R70" s="851"/>
      <c r="S70" s="851"/>
      <c r="T70" s="851"/>
      <c r="U70" s="851"/>
      <c r="V70" s="851">
        <v>588</v>
      </c>
      <c r="W70" s="851"/>
      <c r="X70" s="851"/>
      <c r="Y70" s="851"/>
      <c r="Z70" s="851"/>
      <c r="AA70" s="851">
        <v>49</v>
      </c>
      <c r="AB70" s="851"/>
      <c r="AC70" s="851"/>
      <c r="AD70" s="851"/>
      <c r="AE70" s="851"/>
      <c r="AF70" s="851">
        <v>49</v>
      </c>
      <c r="AG70" s="851"/>
      <c r="AH70" s="851"/>
      <c r="AI70" s="851"/>
      <c r="AJ70" s="851"/>
      <c r="AK70" s="851">
        <v>22</v>
      </c>
      <c r="AL70" s="851"/>
      <c r="AM70" s="851"/>
      <c r="AN70" s="851"/>
      <c r="AO70" s="851"/>
      <c r="AP70" s="851" t="s">
        <v>547</v>
      </c>
      <c r="AQ70" s="851"/>
      <c r="AR70" s="851"/>
      <c r="AS70" s="851"/>
      <c r="AT70" s="851"/>
      <c r="AU70" s="851" t="s">
        <v>547</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6" t="s">
        <v>536</v>
      </c>
      <c r="C71" s="897"/>
      <c r="D71" s="897"/>
      <c r="E71" s="897"/>
      <c r="F71" s="897"/>
      <c r="G71" s="897"/>
      <c r="H71" s="897"/>
      <c r="I71" s="897"/>
      <c r="J71" s="897"/>
      <c r="K71" s="897"/>
      <c r="L71" s="897"/>
      <c r="M71" s="897"/>
      <c r="N71" s="897"/>
      <c r="O71" s="897"/>
      <c r="P71" s="898"/>
      <c r="Q71" s="890">
        <v>29</v>
      </c>
      <c r="R71" s="851"/>
      <c r="S71" s="851"/>
      <c r="T71" s="851"/>
      <c r="U71" s="851"/>
      <c r="V71" s="851">
        <v>28</v>
      </c>
      <c r="W71" s="851"/>
      <c r="X71" s="851"/>
      <c r="Y71" s="851"/>
      <c r="Z71" s="851"/>
      <c r="AA71" s="851">
        <v>1</v>
      </c>
      <c r="AB71" s="851"/>
      <c r="AC71" s="851"/>
      <c r="AD71" s="851"/>
      <c r="AE71" s="851"/>
      <c r="AF71" s="851">
        <v>1</v>
      </c>
      <c r="AG71" s="851"/>
      <c r="AH71" s="851"/>
      <c r="AI71" s="851"/>
      <c r="AJ71" s="851"/>
      <c r="AK71" s="851">
        <v>1</v>
      </c>
      <c r="AL71" s="851"/>
      <c r="AM71" s="851"/>
      <c r="AN71" s="851"/>
      <c r="AO71" s="851"/>
      <c r="AP71" s="851" t="s">
        <v>547</v>
      </c>
      <c r="AQ71" s="851"/>
      <c r="AR71" s="851"/>
      <c r="AS71" s="851"/>
      <c r="AT71" s="851"/>
      <c r="AU71" s="851" t="s">
        <v>547</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6" t="s">
        <v>537</v>
      </c>
      <c r="C72" s="897"/>
      <c r="D72" s="897"/>
      <c r="E72" s="897"/>
      <c r="F72" s="897"/>
      <c r="G72" s="897"/>
      <c r="H72" s="897"/>
      <c r="I72" s="897"/>
      <c r="J72" s="897"/>
      <c r="K72" s="897"/>
      <c r="L72" s="897"/>
      <c r="M72" s="897"/>
      <c r="N72" s="897"/>
      <c r="O72" s="897"/>
      <c r="P72" s="898"/>
      <c r="Q72" s="890">
        <v>1927</v>
      </c>
      <c r="R72" s="851"/>
      <c r="S72" s="851"/>
      <c r="T72" s="851"/>
      <c r="U72" s="851"/>
      <c r="V72" s="851">
        <v>1838</v>
      </c>
      <c r="W72" s="851"/>
      <c r="X72" s="851"/>
      <c r="Y72" s="851"/>
      <c r="Z72" s="851"/>
      <c r="AA72" s="851">
        <v>90</v>
      </c>
      <c r="AB72" s="851"/>
      <c r="AC72" s="851"/>
      <c r="AD72" s="851"/>
      <c r="AE72" s="851"/>
      <c r="AF72" s="851">
        <v>90</v>
      </c>
      <c r="AG72" s="851"/>
      <c r="AH72" s="851"/>
      <c r="AI72" s="851"/>
      <c r="AJ72" s="851"/>
      <c r="AK72" s="851" t="s">
        <v>551</v>
      </c>
      <c r="AL72" s="851"/>
      <c r="AM72" s="851"/>
      <c r="AN72" s="851"/>
      <c r="AO72" s="851"/>
      <c r="AP72" s="851">
        <v>2487</v>
      </c>
      <c r="AQ72" s="851"/>
      <c r="AR72" s="851"/>
      <c r="AS72" s="851"/>
      <c r="AT72" s="851"/>
      <c r="AU72" s="851">
        <v>209</v>
      </c>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6" t="s">
        <v>538</v>
      </c>
      <c r="C73" s="897"/>
      <c r="D73" s="897"/>
      <c r="E73" s="897"/>
      <c r="F73" s="897"/>
      <c r="G73" s="897"/>
      <c r="H73" s="897"/>
      <c r="I73" s="897"/>
      <c r="J73" s="897"/>
      <c r="K73" s="897"/>
      <c r="L73" s="897"/>
      <c r="M73" s="897"/>
      <c r="N73" s="897"/>
      <c r="O73" s="897"/>
      <c r="P73" s="898"/>
      <c r="Q73" s="890">
        <v>3279</v>
      </c>
      <c r="R73" s="851"/>
      <c r="S73" s="851"/>
      <c r="T73" s="851"/>
      <c r="U73" s="851"/>
      <c r="V73" s="851">
        <v>3223</v>
      </c>
      <c r="W73" s="851"/>
      <c r="X73" s="851"/>
      <c r="Y73" s="851"/>
      <c r="Z73" s="851"/>
      <c r="AA73" s="851">
        <v>56</v>
      </c>
      <c r="AB73" s="851"/>
      <c r="AC73" s="851"/>
      <c r="AD73" s="851"/>
      <c r="AE73" s="851"/>
      <c r="AF73" s="851">
        <v>56</v>
      </c>
      <c r="AG73" s="851"/>
      <c r="AH73" s="851"/>
      <c r="AI73" s="851"/>
      <c r="AJ73" s="851"/>
      <c r="AK73" s="851">
        <v>118</v>
      </c>
      <c r="AL73" s="851"/>
      <c r="AM73" s="851"/>
      <c r="AN73" s="851"/>
      <c r="AO73" s="851"/>
      <c r="AP73" s="851">
        <v>2506</v>
      </c>
      <c r="AQ73" s="851"/>
      <c r="AR73" s="851"/>
      <c r="AS73" s="851"/>
      <c r="AT73" s="851"/>
      <c r="AU73" s="851">
        <v>129</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6" t="s">
        <v>539</v>
      </c>
      <c r="C74" s="897"/>
      <c r="D74" s="897"/>
      <c r="E74" s="897"/>
      <c r="F74" s="897"/>
      <c r="G74" s="897"/>
      <c r="H74" s="897"/>
      <c r="I74" s="897"/>
      <c r="J74" s="897"/>
      <c r="K74" s="897"/>
      <c r="L74" s="897"/>
      <c r="M74" s="897"/>
      <c r="N74" s="897"/>
      <c r="O74" s="897"/>
      <c r="P74" s="898"/>
      <c r="Q74" s="890">
        <v>193</v>
      </c>
      <c r="R74" s="851"/>
      <c r="S74" s="851"/>
      <c r="T74" s="851"/>
      <c r="U74" s="851"/>
      <c r="V74" s="851">
        <v>172</v>
      </c>
      <c r="W74" s="851"/>
      <c r="X74" s="851"/>
      <c r="Y74" s="851"/>
      <c r="Z74" s="851"/>
      <c r="AA74" s="851">
        <v>22</v>
      </c>
      <c r="AB74" s="851"/>
      <c r="AC74" s="851"/>
      <c r="AD74" s="851"/>
      <c r="AE74" s="851"/>
      <c r="AF74" s="851">
        <v>22</v>
      </c>
      <c r="AG74" s="851"/>
      <c r="AH74" s="851"/>
      <c r="AI74" s="851"/>
      <c r="AJ74" s="851"/>
      <c r="AK74" s="851" t="s">
        <v>549</v>
      </c>
      <c r="AL74" s="851"/>
      <c r="AM74" s="851"/>
      <c r="AN74" s="851"/>
      <c r="AO74" s="851"/>
      <c r="AP74" s="851" t="s">
        <v>549</v>
      </c>
      <c r="AQ74" s="851"/>
      <c r="AR74" s="851"/>
      <c r="AS74" s="851"/>
      <c r="AT74" s="851"/>
      <c r="AU74" s="851" t="s">
        <v>547</v>
      </c>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6" t="s">
        <v>540</v>
      </c>
      <c r="C75" s="897"/>
      <c r="D75" s="897"/>
      <c r="E75" s="897"/>
      <c r="F75" s="897"/>
      <c r="G75" s="897"/>
      <c r="H75" s="897"/>
      <c r="I75" s="897"/>
      <c r="J75" s="897"/>
      <c r="K75" s="897"/>
      <c r="L75" s="897"/>
      <c r="M75" s="897"/>
      <c r="N75" s="897"/>
      <c r="O75" s="897"/>
      <c r="P75" s="898"/>
      <c r="Q75" s="893">
        <v>84</v>
      </c>
      <c r="R75" s="894"/>
      <c r="S75" s="894"/>
      <c r="T75" s="894"/>
      <c r="U75" s="850"/>
      <c r="V75" s="895">
        <v>77</v>
      </c>
      <c r="W75" s="894"/>
      <c r="X75" s="894"/>
      <c r="Y75" s="894"/>
      <c r="Z75" s="850"/>
      <c r="AA75" s="895">
        <v>7</v>
      </c>
      <c r="AB75" s="894"/>
      <c r="AC75" s="894"/>
      <c r="AD75" s="894"/>
      <c r="AE75" s="850"/>
      <c r="AF75" s="895">
        <v>7</v>
      </c>
      <c r="AG75" s="894"/>
      <c r="AH75" s="894"/>
      <c r="AI75" s="894"/>
      <c r="AJ75" s="850"/>
      <c r="AK75" s="895" t="s">
        <v>549</v>
      </c>
      <c r="AL75" s="894"/>
      <c r="AM75" s="894"/>
      <c r="AN75" s="894"/>
      <c r="AO75" s="850"/>
      <c r="AP75" s="895" t="s">
        <v>549</v>
      </c>
      <c r="AQ75" s="894"/>
      <c r="AR75" s="894"/>
      <c r="AS75" s="894"/>
      <c r="AT75" s="850"/>
      <c r="AU75" s="895" t="s">
        <v>547</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6" t="s">
        <v>541</v>
      </c>
      <c r="C76" s="897"/>
      <c r="D76" s="897"/>
      <c r="E76" s="897"/>
      <c r="F76" s="897"/>
      <c r="G76" s="897"/>
      <c r="H76" s="897"/>
      <c r="I76" s="897"/>
      <c r="J76" s="897"/>
      <c r="K76" s="897"/>
      <c r="L76" s="897"/>
      <c r="M76" s="897"/>
      <c r="N76" s="897"/>
      <c r="O76" s="897"/>
      <c r="P76" s="898"/>
      <c r="Q76" s="893">
        <v>146</v>
      </c>
      <c r="R76" s="894"/>
      <c r="S76" s="894"/>
      <c r="T76" s="894"/>
      <c r="U76" s="850"/>
      <c r="V76" s="895">
        <v>138</v>
      </c>
      <c r="W76" s="894"/>
      <c r="X76" s="894"/>
      <c r="Y76" s="894"/>
      <c r="Z76" s="850"/>
      <c r="AA76" s="895">
        <v>7</v>
      </c>
      <c r="AB76" s="894"/>
      <c r="AC76" s="894"/>
      <c r="AD76" s="894"/>
      <c r="AE76" s="850"/>
      <c r="AF76" s="895">
        <v>7</v>
      </c>
      <c r="AG76" s="894"/>
      <c r="AH76" s="894"/>
      <c r="AI76" s="894"/>
      <c r="AJ76" s="850"/>
      <c r="AK76" s="895" t="s">
        <v>549</v>
      </c>
      <c r="AL76" s="894"/>
      <c r="AM76" s="894"/>
      <c r="AN76" s="894"/>
      <c r="AO76" s="850"/>
      <c r="AP76" s="895" t="s">
        <v>549</v>
      </c>
      <c r="AQ76" s="894"/>
      <c r="AR76" s="894"/>
      <c r="AS76" s="894"/>
      <c r="AT76" s="850"/>
      <c r="AU76" s="895" t="s">
        <v>547</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6" t="s">
        <v>542</v>
      </c>
      <c r="C77" s="897"/>
      <c r="D77" s="897"/>
      <c r="E77" s="897"/>
      <c r="F77" s="897"/>
      <c r="G77" s="897"/>
      <c r="H77" s="897"/>
      <c r="I77" s="897"/>
      <c r="J77" s="897"/>
      <c r="K77" s="897"/>
      <c r="L77" s="897"/>
      <c r="M77" s="897"/>
      <c r="N77" s="897"/>
      <c r="O77" s="897"/>
      <c r="P77" s="898"/>
      <c r="Q77" s="893">
        <v>155566</v>
      </c>
      <c r="R77" s="894"/>
      <c r="S77" s="894"/>
      <c r="T77" s="894"/>
      <c r="U77" s="850"/>
      <c r="V77" s="895">
        <v>148928</v>
      </c>
      <c r="W77" s="894"/>
      <c r="X77" s="894"/>
      <c r="Y77" s="894"/>
      <c r="Z77" s="850"/>
      <c r="AA77" s="895">
        <v>6639</v>
      </c>
      <c r="AB77" s="894"/>
      <c r="AC77" s="894"/>
      <c r="AD77" s="894"/>
      <c r="AE77" s="850"/>
      <c r="AF77" s="895">
        <v>6639</v>
      </c>
      <c r="AG77" s="894"/>
      <c r="AH77" s="894"/>
      <c r="AI77" s="894"/>
      <c r="AJ77" s="850"/>
      <c r="AK77" s="895" t="s">
        <v>549</v>
      </c>
      <c r="AL77" s="894"/>
      <c r="AM77" s="894"/>
      <c r="AN77" s="894"/>
      <c r="AO77" s="850"/>
      <c r="AP77" s="895" t="s">
        <v>550</v>
      </c>
      <c r="AQ77" s="894"/>
      <c r="AR77" s="894"/>
      <c r="AS77" s="894"/>
      <c r="AT77" s="850"/>
      <c r="AU77" s="895" t="s">
        <v>547</v>
      </c>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6906</v>
      </c>
      <c r="AG88" s="862"/>
      <c r="AH88" s="862"/>
      <c r="AI88" s="862"/>
      <c r="AJ88" s="862"/>
      <c r="AK88" s="859"/>
      <c r="AL88" s="859"/>
      <c r="AM88" s="859"/>
      <c r="AN88" s="859"/>
      <c r="AO88" s="859"/>
      <c r="AP88" s="862">
        <v>4993</v>
      </c>
      <c r="AQ88" s="862"/>
      <c r="AR88" s="862"/>
      <c r="AS88" s="862"/>
      <c r="AT88" s="862"/>
      <c r="AU88" s="862">
        <v>338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85</v>
      </c>
      <c r="CS102" s="870"/>
      <c r="CT102" s="870"/>
      <c r="CU102" s="870"/>
      <c r="CV102" s="910"/>
      <c r="CW102" s="909" t="s">
        <v>547</v>
      </c>
      <c r="CX102" s="870"/>
      <c r="CY102" s="870"/>
      <c r="CZ102" s="870"/>
      <c r="DA102" s="910"/>
      <c r="DB102" s="909" t="s">
        <v>547</v>
      </c>
      <c r="DC102" s="870"/>
      <c r="DD102" s="870"/>
      <c r="DE102" s="870"/>
      <c r="DF102" s="910"/>
      <c r="DG102" s="909" t="s">
        <v>547</v>
      </c>
      <c r="DH102" s="870"/>
      <c r="DI102" s="870"/>
      <c r="DJ102" s="870"/>
      <c r="DK102" s="910"/>
      <c r="DL102" s="909" t="s">
        <v>547</v>
      </c>
      <c r="DM102" s="870"/>
      <c r="DN102" s="870"/>
      <c r="DO102" s="870"/>
      <c r="DP102" s="910"/>
      <c r="DQ102" s="909" t="s">
        <v>547</v>
      </c>
      <c r="DR102" s="870"/>
      <c r="DS102" s="870"/>
      <c r="DT102" s="870"/>
      <c r="DU102" s="910"/>
      <c r="DV102" s="933"/>
      <c r="DW102" s="934"/>
      <c r="DX102" s="934"/>
      <c r="DY102" s="934"/>
      <c r="DZ102" s="935"/>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38" t="s">
        <v>396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0" s="199" customFormat="1" ht="26.25" customHeight="1">
      <c r="A109" s="931"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286</v>
      </c>
      <c r="AG109" s="912"/>
      <c r="AH109" s="912"/>
      <c r="AI109" s="912"/>
      <c r="AJ109" s="913"/>
      <c r="AK109" s="911" t="s">
        <v>285</v>
      </c>
      <c r="AL109" s="912"/>
      <c r="AM109" s="912"/>
      <c r="AN109" s="912"/>
      <c r="AO109" s="913"/>
      <c r="AP109" s="911" t="s">
        <v>400</v>
      </c>
      <c r="AQ109" s="912"/>
      <c r="AR109" s="912"/>
      <c r="AS109" s="912"/>
      <c r="AT109" s="914"/>
      <c r="AU109" s="931"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286</v>
      </c>
      <c r="BW109" s="912"/>
      <c r="BX109" s="912"/>
      <c r="BY109" s="912"/>
      <c r="BZ109" s="913"/>
      <c r="CA109" s="911" t="s">
        <v>285</v>
      </c>
      <c r="CB109" s="912"/>
      <c r="CC109" s="912"/>
      <c r="CD109" s="912"/>
      <c r="CE109" s="913"/>
      <c r="CF109" s="932" t="s">
        <v>400</v>
      </c>
      <c r="CG109" s="932"/>
      <c r="CH109" s="932"/>
      <c r="CI109" s="932"/>
      <c r="CJ109" s="932"/>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286</v>
      </c>
      <c r="DM109" s="912"/>
      <c r="DN109" s="912"/>
      <c r="DO109" s="912"/>
      <c r="DP109" s="913"/>
      <c r="DQ109" s="911" t="s">
        <v>285</v>
      </c>
      <c r="DR109" s="912"/>
      <c r="DS109" s="912"/>
      <c r="DT109" s="912"/>
      <c r="DU109" s="913"/>
      <c r="DV109" s="911" t="s">
        <v>400</v>
      </c>
      <c r="DW109" s="912"/>
      <c r="DX109" s="912"/>
      <c r="DY109" s="912"/>
      <c r="DZ109" s="914"/>
    </row>
    <row r="110" spans="1:130" s="199" customFormat="1" ht="26.25" customHeight="1">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509443</v>
      </c>
      <c r="AB110" s="919"/>
      <c r="AC110" s="919"/>
      <c r="AD110" s="919"/>
      <c r="AE110" s="920"/>
      <c r="AF110" s="921">
        <v>483865</v>
      </c>
      <c r="AG110" s="919"/>
      <c r="AH110" s="919"/>
      <c r="AI110" s="919"/>
      <c r="AJ110" s="920"/>
      <c r="AK110" s="921">
        <v>465251</v>
      </c>
      <c r="AL110" s="919"/>
      <c r="AM110" s="919"/>
      <c r="AN110" s="919"/>
      <c r="AO110" s="920"/>
      <c r="AP110" s="922">
        <v>15.2</v>
      </c>
      <c r="AQ110" s="923"/>
      <c r="AR110" s="923"/>
      <c r="AS110" s="923"/>
      <c r="AT110" s="924"/>
      <c r="AU110" s="925" t="s">
        <v>61</v>
      </c>
      <c r="AV110" s="926"/>
      <c r="AW110" s="926"/>
      <c r="AX110" s="926"/>
      <c r="AY110" s="926"/>
      <c r="AZ110" s="967" t="s">
        <v>403</v>
      </c>
      <c r="BA110" s="916"/>
      <c r="BB110" s="916"/>
      <c r="BC110" s="916"/>
      <c r="BD110" s="916"/>
      <c r="BE110" s="916"/>
      <c r="BF110" s="916"/>
      <c r="BG110" s="916"/>
      <c r="BH110" s="916"/>
      <c r="BI110" s="916"/>
      <c r="BJ110" s="916"/>
      <c r="BK110" s="916"/>
      <c r="BL110" s="916"/>
      <c r="BM110" s="916"/>
      <c r="BN110" s="916"/>
      <c r="BO110" s="916"/>
      <c r="BP110" s="917"/>
      <c r="BQ110" s="953">
        <v>4843810</v>
      </c>
      <c r="BR110" s="954"/>
      <c r="BS110" s="954"/>
      <c r="BT110" s="954"/>
      <c r="BU110" s="954"/>
      <c r="BV110" s="954">
        <v>4667726</v>
      </c>
      <c r="BW110" s="954"/>
      <c r="BX110" s="954"/>
      <c r="BY110" s="954"/>
      <c r="BZ110" s="954"/>
      <c r="CA110" s="954">
        <v>4731335</v>
      </c>
      <c r="CB110" s="954"/>
      <c r="CC110" s="954"/>
      <c r="CD110" s="954"/>
      <c r="CE110" s="954"/>
      <c r="CF110" s="968">
        <v>154.7</v>
      </c>
      <c r="CG110" s="969"/>
      <c r="CH110" s="969"/>
      <c r="CI110" s="969"/>
      <c r="CJ110" s="969"/>
      <c r="CK110" s="970" t="s">
        <v>404</v>
      </c>
      <c r="CL110" s="971"/>
      <c r="CM110" s="950" t="s">
        <v>405</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0" s="199" customFormat="1" ht="26.25" customHeight="1">
      <c r="A111" s="957" t="s">
        <v>406</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7"/>
      <c r="AV111" s="928"/>
      <c r="AW111" s="928"/>
      <c r="AX111" s="928"/>
      <c r="AY111" s="928"/>
      <c r="AZ111" s="976" t="s">
        <v>407</v>
      </c>
      <c r="BA111" s="977"/>
      <c r="BB111" s="977"/>
      <c r="BC111" s="977"/>
      <c r="BD111" s="977"/>
      <c r="BE111" s="977"/>
      <c r="BF111" s="977"/>
      <c r="BG111" s="977"/>
      <c r="BH111" s="977"/>
      <c r="BI111" s="977"/>
      <c r="BJ111" s="977"/>
      <c r="BK111" s="977"/>
      <c r="BL111" s="977"/>
      <c r="BM111" s="977"/>
      <c r="BN111" s="977"/>
      <c r="BO111" s="977"/>
      <c r="BP111" s="978"/>
      <c r="BQ111" s="946">
        <v>318648</v>
      </c>
      <c r="BR111" s="947"/>
      <c r="BS111" s="947"/>
      <c r="BT111" s="947"/>
      <c r="BU111" s="947"/>
      <c r="BV111" s="947">
        <v>259254</v>
      </c>
      <c r="BW111" s="947"/>
      <c r="BX111" s="947"/>
      <c r="BY111" s="947"/>
      <c r="BZ111" s="947"/>
      <c r="CA111" s="947">
        <v>225619</v>
      </c>
      <c r="CB111" s="947"/>
      <c r="CC111" s="947"/>
      <c r="CD111" s="947"/>
      <c r="CE111" s="947"/>
      <c r="CF111" s="941">
        <v>7.4</v>
      </c>
      <c r="CG111" s="942"/>
      <c r="CH111" s="942"/>
      <c r="CI111" s="942"/>
      <c r="CJ111" s="942"/>
      <c r="CK111" s="972"/>
      <c r="CL111" s="973"/>
      <c r="CM111" s="943" t="s">
        <v>408</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0" s="199" customFormat="1" ht="26.25" customHeight="1">
      <c r="A112" s="982" t="s">
        <v>409</v>
      </c>
      <c r="B112" s="983"/>
      <c r="C112" s="977" t="s">
        <v>410</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8" t="s">
        <v>111</v>
      </c>
      <c r="AB112" s="989"/>
      <c r="AC112" s="989"/>
      <c r="AD112" s="989"/>
      <c r="AE112" s="990"/>
      <c r="AF112" s="991" t="s">
        <v>111</v>
      </c>
      <c r="AG112" s="989"/>
      <c r="AH112" s="989"/>
      <c r="AI112" s="989"/>
      <c r="AJ112" s="990"/>
      <c r="AK112" s="991" t="s">
        <v>111</v>
      </c>
      <c r="AL112" s="989"/>
      <c r="AM112" s="989"/>
      <c r="AN112" s="989"/>
      <c r="AO112" s="990"/>
      <c r="AP112" s="979" t="s">
        <v>111</v>
      </c>
      <c r="AQ112" s="980"/>
      <c r="AR112" s="980"/>
      <c r="AS112" s="980"/>
      <c r="AT112" s="981"/>
      <c r="AU112" s="927"/>
      <c r="AV112" s="928"/>
      <c r="AW112" s="928"/>
      <c r="AX112" s="928"/>
      <c r="AY112" s="928"/>
      <c r="AZ112" s="976" t="s">
        <v>411</v>
      </c>
      <c r="BA112" s="977"/>
      <c r="BB112" s="977"/>
      <c r="BC112" s="977"/>
      <c r="BD112" s="977"/>
      <c r="BE112" s="977"/>
      <c r="BF112" s="977"/>
      <c r="BG112" s="977"/>
      <c r="BH112" s="977"/>
      <c r="BI112" s="977"/>
      <c r="BJ112" s="977"/>
      <c r="BK112" s="977"/>
      <c r="BL112" s="977"/>
      <c r="BM112" s="977"/>
      <c r="BN112" s="977"/>
      <c r="BO112" s="977"/>
      <c r="BP112" s="978"/>
      <c r="BQ112" s="946">
        <v>3633139</v>
      </c>
      <c r="BR112" s="947"/>
      <c r="BS112" s="947"/>
      <c r="BT112" s="947"/>
      <c r="BU112" s="947"/>
      <c r="BV112" s="947">
        <v>3514120</v>
      </c>
      <c r="BW112" s="947"/>
      <c r="BX112" s="947"/>
      <c r="BY112" s="947"/>
      <c r="BZ112" s="947"/>
      <c r="CA112" s="947">
        <v>3336913</v>
      </c>
      <c r="CB112" s="947"/>
      <c r="CC112" s="947"/>
      <c r="CD112" s="947"/>
      <c r="CE112" s="947"/>
      <c r="CF112" s="941">
        <v>109.1</v>
      </c>
      <c r="CG112" s="942"/>
      <c r="CH112" s="942"/>
      <c r="CI112" s="942"/>
      <c r="CJ112" s="942"/>
      <c r="CK112" s="972"/>
      <c r="CL112" s="973"/>
      <c r="CM112" s="943" t="s">
        <v>412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9" customFormat="1" ht="26.25" customHeight="1">
      <c r="A113" s="984"/>
      <c r="B113" s="985"/>
      <c r="C113" s="977" t="s">
        <v>413</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275292</v>
      </c>
      <c r="AB113" s="961"/>
      <c r="AC113" s="961"/>
      <c r="AD113" s="961"/>
      <c r="AE113" s="962"/>
      <c r="AF113" s="963">
        <v>282795</v>
      </c>
      <c r="AG113" s="961"/>
      <c r="AH113" s="961"/>
      <c r="AI113" s="961"/>
      <c r="AJ113" s="962"/>
      <c r="AK113" s="963">
        <v>266191</v>
      </c>
      <c r="AL113" s="961"/>
      <c r="AM113" s="961"/>
      <c r="AN113" s="961"/>
      <c r="AO113" s="962"/>
      <c r="AP113" s="964">
        <v>8.7</v>
      </c>
      <c r="AQ113" s="965"/>
      <c r="AR113" s="965"/>
      <c r="AS113" s="965"/>
      <c r="AT113" s="966"/>
      <c r="AU113" s="927"/>
      <c r="AV113" s="928"/>
      <c r="AW113" s="928"/>
      <c r="AX113" s="928"/>
      <c r="AY113" s="928"/>
      <c r="AZ113" s="976" t="s">
        <v>414</v>
      </c>
      <c r="BA113" s="977"/>
      <c r="BB113" s="977"/>
      <c r="BC113" s="977"/>
      <c r="BD113" s="977"/>
      <c r="BE113" s="977"/>
      <c r="BF113" s="977"/>
      <c r="BG113" s="977"/>
      <c r="BH113" s="977"/>
      <c r="BI113" s="977"/>
      <c r="BJ113" s="977"/>
      <c r="BK113" s="977"/>
      <c r="BL113" s="977"/>
      <c r="BM113" s="977"/>
      <c r="BN113" s="977"/>
      <c r="BO113" s="977"/>
      <c r="BP113" s="978"/>
      <c r="BQ113" s="946">
        <v>431554</v>
      </c>
      <c r="BR113" s="947"/>
      <c r="BS113" s="947"/>
      <c r="BT113" s="947"/>
      <c r="BU113" s="947"/>
      <c r="BV113" s="947">
        <v>390671</v>
      </c>
      <c r="BW113" s="947"/>
      <c r="BX113" s="947"/>
      <c r="BY113" s="947"/>
      <c r="BZ113" s="947"/>
      <c r="CA113" s="947">
        <v>337917</v>
      </c>
      <c r="CB113" s="947"/>
      <c r="CC113" s="947"/>
      <c r="CD113" s="947"/>
      <c r="CE113" s="947"/>
      <c r="CF113" s="941">
        <v>11</v>
      </c>
      <c r="CG113" s="942"/>
      <c r="CH113" s="942"/>
      <c r="CI113" s="942"/>
      <c r="CJ113" s="942"/>
      <c r="CK113" s="972"/>
      <c r="CL113" s="973"/>
      <c r="CM113" s="943" t="s">
        <v>415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8" t="s">
        <v>111</v>
      </c>
      <c r="DH113" s="989"/>
      <c r="DI113" s="989"/>
      <c r="DJ113" s="989"/>
      <c r="DK113" s="990"/>
      <c r="DL113" s="991" t="s">
        <v>111</v>
      </c>
      <c r="DM113" s="989"/>
      <c r="DN113" s="989"/>
      <c r="DO113" s="989"/>
      <c r="DP113" s="990"/>
      <c r="DQ113" s="991" t="s">
        <v>111</v>
      </c>
      <c r="DR113" s="989"/>
      <c r="DS113" s="989"/>
      <c r="DT113" s="989"/>
      <c r="DU113" s="990"/>
      <c r="DV113" s="979" t="s">
        <v>111</v>
      </c>
      <c r="DW113" s="980"/>
      <c r="DX113" s="980"/>
      <c r="DY113" s="980"/>
      <c r="DZ113" s="981"/>
    </row>
    <row r="114" spans="1:130" s="199" customFormat="1" ht="26.25" customHeight="1">
      <c r="A114" s="984"/>
      <c r="B114" s="985"/>
      <c r="C114" s="977" t="s">
        <v>416</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8">
        <v>67592</v>
      </c>
      <c r="AB114" s="989"/>
      <c r="AC114" s="989"/>
      <c r="AD114" s="989"/>
      <c r="AE114" s="990"/>
      <c r="AF114" s="991">
        <v>68926</v>
      </c>
      <c r="AG114" s="989"/>
      <c r="AH114" s="989"/>
      <c r="AI114" s="989"/>
      <c r="AJ114" s="990"/>
      <c r="AK114" s="991">
        <v>66340</v>
      </c>
      <c r="AL114" s="989"/>
      <c r="AM114" s="989"/>
      <c r="AN114" s="989"/>
      <c r="AO114" s="990"/>
      <c r="AP114" s="979">
        <v>2.2</v>
      </c>
      <c r="AQ114" s="980"/>
      <c r="AR114" s="980"/>
      <c r="AS114" s="980"/>
      <c r="AT114" s="981"/>
      <c r="AU114" s="927"/>
      <c r="AV114" s="928"/>
      <c r="AW114" s="928"/>
      <c r="AX114" s="928"/>
      <c r="AY114" s="928"/>
      <c r="AZ114" s="976" t="s">
        <v>417</v>
      </c>
      <c r="BA114" s="977"/>
      <c r="BB114" s="977"/>
      <c r="BC114" s="977"/>
      <c r="BD114" s="977"/>
      <c r="BE114" s="977"/>
      <c r="BF114" s="977"/>
      <c r="BG114" s="977"/>
      <c r="BH114" s="977"/>
      <c r="BI114" s="977"/>
      <c r="BJ114" s="977"/>
      <c r="BK114" s="977"/>
      <c r="BL114" s="977"/>
      <c r="BM114" s="977"/>
      <c r="BN114" s="977"/>
      <c r="BO114" s="977"/>
      <c r="BP114" s="978"/>
      <c r="BQ114" s="946">
        <v>935809</v>
      </c>
      <c r="BR114" s="947"/>
      <c r="BS114" s="947"/>
      <c r="BT114" s="947"/>
      <c r="BU114" s="947"/>
      <c r="BV114" s="947">
        <v>749263</v>
      </c>
      <c r="BW114" s="947"/>
      <c r="BX114" s="947"/>
      <c r="BY114" s="947"/>
      <c r="BZ114" s="947"/>
      <c r="CA114" s="947">
        <v>900841</v>
      </c>
      <c r="CB114" s="947"/>
      <c r="CC114" s="947"/>
      <c r="CD114" s="947"/>
      <c r="CE114" s="947"/>
      <c r="CF114" s="941">
        <v>29.5</v>
      </c>
      <c r="CG114" s="942"/>
      <c r="CH114" s="942"/>
      <c r="CI114" s="942"/>
      <c r="CJ114" s="942"/>
      <c r="CK114" s="972"/>
      <c r="CL114" s="973"/>
      <c r="CM114" s="943" t="s">
        <v>418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8" t="s">
        <v>111</v>
      </c>
      <c r="DH114" s="989"/>
      <c r="DI114" s="989"/>
      <c r="DJ114" s="989"/>
      <c r="DK114" s="990"/>
      <c r="DL114" s="991" t="s">
        <v>111</v>
      </c>
      <c r="DM114" s="989"/>
      <c r="DN114" s="989"/>
      <c r="DO114" s="989"/>
      <c r="DP114" s="990"/>
      <c r="DQ114" s="991" t="s">
        <v>111</v>
      </c>
      <c r="DR114" s="989"/>
      <c r="DS114" s="989"/>
      <c r="DT114" s="989"/>
      <c r="DU114" s="990"/>
      <c r="DV114" s="979" t="s">
        <v>111</v>
      </c>
      <c r="DW114" s="980"/>
      <c r="DX114" s="980"/>
      <c r="DY114" s="980"/>
      <c r="DZ114" s="981"/>
    </row>
    <row r="115" spans="1:130" s="199" customFormat="1" ht="26.25" customHeight="1">
      <c r="A115" s="984"/>
      <c r="B115" s="985"/>
      <c r="C115" s="977" t="s">
        <v>419</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65905</v>
      </c>
      <c r="AB115" s="961"/>
      <c r="AC115" s="961"/>
      <c r="AD115" s="961"/>
      <c r="AE115" s="962"/>
      <c r="AF115" s="963">
        <v>50748</v>
      </c>
      <c r="AG115" s="961"/>
      <c r="AH115" s="961"/>
      <c r="AI115" s="961"/>
      <c r="AJ115" s="962"/>
      <c r="AK115" s="963">
        <v>44100</v>
      </c>
      <c r="AL115" s="961"/>
      <c r="AM115" s="961"/>
      <c r="AN115" s="961"/>
      <c r="AO115" s="962"/>
      <c r="AP115" s="964">
        <v>1.4</v>
      </c>
      <c r="AQ115" s="965"/>
      <c r="AR115" s="965"/>
      <c r="AS115" s="965"/>
      <c r="AT115" s="966"/>
      <c r="AU115" s="927"/>
      <c r="AV115" s="928"/>
      <c r="AW115" s="928"/>
      <c r="AX115" s="928"/>
      <c r="AY115" s="928"/>
      <c r="AZ115" s="976" t="s">
        <v>420</v>
      </c>
      <c r="BA115" s="977"/>
      <c r="BB115" s="977"/>
      <c r="BC115" s="977"/>
      <c r="BD115" s="977"/>
      <c r="BE115" s="977"/>
      <c r="BF115" s="977"/>
      <c r="BG115" s="977"/>
      <c r="BH115" s="977"/>
      <c r="BI115" s="977"/>
      <c r="BJ115" s="977"/>
      <c r="BK115" s="977"/>
      <c r="BL115" s="977"/>
      <c r="BM115" s="977"/>
      <c r="BN115" s="977"/>
      <c r="BO115" s="977"/>
      <c r="BP115" s="978"/>
      <c r="BQ115" s="946">
        <v>1177</v>
      </c>
      <c r="BR115" s="947"/>
      <c r="BS115" s="947"/>
      <c r="BT115" s="947"/>
      <c r="BU115" s="947"/>
      <c r="BV115" s="947">
        <v>942</v>
      </c>
      <c r="BW115" s="947"/>
      <c r="BX115" s="947"/>
      <c r="BY115" s="947"/>
      <c r="BZ115" s="947"/>
      <c r="CA115" s="947">
        <v>712</v>
      </c>
      <c r="CB115" s="947"/>
      <c r="CC115" s="947"/>
      <c r="CD115" s="947"/>
      <c r="CE115" s="947"/>
      <c r="CF115" s="941">
        <v>0</v>
      </c>
      <c r="CG115" s="942"/>
      <c r="CH115" s="942"/>
      <c r="CI115" s="942"/>
      <c r="CJ115" s="942"/>
      <c r="CK115" s="972"/>
      <c r="CL115" s="973"/>
      <c r="CM115" s="976" t="s">
        <v>421</v>
      </c>
      <c r="CN115" s="992"/>
      <c r="CO115" s="992"/>
      <c r="CP115" s="992"/>
      <c r="CQ115" s="992"/>
      <c r="CR115" s="992"/>
      <c r="CS115" s="992"/>
      <c r="CT115" s="992"/>
      <c r="CU115" s="992"/>
      <c r="CV115" s="992"/>
      <c r="CW115" s="992"/>
      <c r="CX115" s="992"/>
      <c r="CY115" s="992"/>
      <c r="CZ115" s="992"/>
      <c r="DA115" s="992"/>
      <c r="DB115" s="992"/>
      <c r="DC115" s="992"/>
      <c r="DD115" s="992"/>
      <c r="DE115" s="992"/>
      <c r="DF115" s="978"/>
      <c r="DG115" s="988" t="s">
        <v>111</v>
      </c>
      <c r="DH115" s="989"/>
      <c r="DI115" s="989"/>
      <c r="DJ115" s="989"/>
      <c r="DK115" s="990"/>
      <c r="DL115" s="991" t="s">
        <v>111</v>
      </c>
      <c r="DM115" s="989"/>
      <c r="DN115" s="989"/>
      <c r="DO115" s="989"/>
      <c r="DP115" s="990"/>
      <c r="DQ115" s="991" t="s">
        <v>111</v>
      </c>
      <c r="DR115" s="989"/>
      <c r="DS115" s="989"/>
      <c r="DT115" s="989"/>
      <c r="DU115" s="990"/>
      <c r="DV115" s="979" t="s">
        <v>111</v>
      </c>
      <c r="DW115" s="980"/>
      <c r="DX115" s="980"/>
      <c r="DY115" s="980"/>
      <c r="DZ115" s="981"/>
    </row>
    <row r="116" spans="1:130" s="199" customFormat="1" ht="26.25" customHeight="1">
      <c r="A116" s="986"/>
      <c r="B116" s="987"/>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8">
        <v>231</v>
      </c>
      <c r="AB116" s="989"/>
      <c r="AC116" s="989"/>
      <c r="AD116" s="989"/>
      <c r="AE116" s="990"/>
      <c r="AF116" s="991">
        <v>231</v>
      </c>
      <c r="AG116" s="989"/>
      <c r="AH116" s="989"/>
      <c r="AI116" s="989"/>
      <c r="AJ116" s="990"/>
      <c r="AK116" s="991">
        <v>235</v>
      </c>
      <c r="AL116" s="989"/>
      <c r="AM116" s="989"/>
      <c r="AN116" s="989"/>
      <c r="AO116" s="990"/>
      <c r="AP116" s="979">
        <v>0</v>
      </c>
      <c r="AQ116" s="980"/>
      <c r="AR116" s="980"/>
      <c r="AS116" s="980"/>
      <c r="AT116" s="981"/>
      <c r="AU116" s="927"/>
      <c r="AV116" s="928"/>
      <c r="AW116" s="928"/>
      <c r="AX116" s="928"/>
      <c r="AY116" s="928"/>
      <c r="AZ116" s="999" t="s">
        <v>423</v>
      </c>
      <c r="BA116" s="1000"/>
      <c r="BB116" s="1000"/>
      <c r="BC116" s="1000"/>
      <c r="BD116" s="1000"/>
      <c r="BE116" s="1000"/>
      <c r="BF116" s="1000"/>
      <c r="BG116" s="1000"/>
      <c r="BH116" s="1000"/>
      <c r="BI116" s="1000"/>
      <c r="BJ116" s="1000"/>
      <c r="BK116" s="1000"/>
      <c r="BL116" s="1000"/>
      <c r="BM116" s="1000"/>
      <c r="BN116" s="1000"/>
      <c r="BO116" s="1000"/>
      <c r="BP116" s="1001"/>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8">
        <v>105275</v>
      </c>
      <c r="DH116" s="989"/>
      <c r="DI116" s="989"/>
      <c r="DJ116" s="989"/>
      <c r="DK116" s="990"/>
      <c r="DL116" s="991">
        <v>87693</v>
      </c>
      <c r="DM116" s="989"/>
      <c r="DN116" s="989"/>
      <c r="DO116" s="989"/>
      <c r="DP116" s="990"/>
      <c r="DQ116" s="991">
        <v>71407</v>
      </c>
      <c r="DR116" s="989"/>
      <c r="DS116" s="989"/>
      <c r="DT116" s="989"/>
      <c r="DU116" s="990"/>
      <c r="DV116" s="979">
        <v>2.3</v>
      </c>
      <c r="DW116" s="980"/>
      <c r="DX116" s="980"/>
      <c r="DY116" s="980"/>
      <c r="DZ116" s="981"/>
    </row>
    <row r="117" spans="1:130" s="199" customFormat="1" ht="26.25" customHeight="1">
      <c r="A117" s="931"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425</v>
      </c>
      <c r="Z117" s="913"/>
      <c r="AA117" s="1003">
        <v>918463</v>
      </c>
      <c r="AB117" s="1004"/>
      <c r="AC117" s="1004"/>
      <c r="AD117" s="1004"/>
      <c r="AE117" s="1005"/>
      <c r="AF117" s="1006">
        <v>886565</v>
      </c>
      <c r="AG117" s="1004"/>
      <c r="AH117" s="1004"/>
      <c r="AI117" s="1004"/>
      <c r="AJ117" s="1005"/>
      <c r="AK117" s="1006">
        <v>842117</v>
      </c>
      <c r="AL117" s="1004"/>
      <c r="AM117" s="1004"/>
      <c r="AN117" s="1004"/>
      <c r="AO117" s="1005"/>
      <c r="AP117" s="1007"/>
      <c r="AQ117" s="1008"/>
      <c r="AR117" s="1008"/>
      <c r="AS117" s="1008"/>
      <c r="AT117" s="1009"/>
      <c r="AU117" s="927"/>
      <c r="AV117" s="928"/>
      <c r="AW117" s="928"/>
      <c r="AX117" s="928"/>
      <c r="AY117" s="928"/>
      <c r="AZ117" s="999" t="s">
        <v>426</v>
      </c>
      <c r="BA117" s="1000"/>
      <c r="BB117" s="1000"/>
      <c r="BC117" s="1000"/>
      <c r="BD117" s="1000"/>
      <c r="BE117" s="1000"/>
      <c r="BF117" s="1000"/>
      <c r="BG117" s="1000"/>
      <c r="BH117" s="1000"/>
      <c r="BI117" s="1000"/>
      <c r="BJ117" s="1000"/>
      <c r="BK117" s="1000"/>
      <c r="BL117" s="1000"/>
      <c r="BM117" s="1000"/>
      <c r="BN117" s="1000"/>
      <c r="BO117" s="1000"/>
      <c r="BP117" s="1001"/>
      <c r="BQ117" s="946" t="s">
        <v>111</v>
      </c>
      <c r="BR117" s="947"/>
      <c r="BS117" s="947"/>
      <c r="BT117" s="947"/>
      <c r="BU117" s="947"/>
      <c r="BV117" s="947" t="s">
        <v>111</v>
      </c>
      <c r="BW117" s="947"/>
      <c r="BX117" s="947"/>
      <c r="BY117" s="947"/>
      <c r="BZ117" s="947"/>
      <c r="CA117" s="947" t="s">
        <v>111</v>
      </c>
      <c r="CB117" s="947"/>
      <c r="CC117" s="947"/>
      <c r="CD117" s="947"/>
      <c r="CE117" s="947"/>
      <c r="CF117" s="941" t="s">
        <v>111</v>
      </c>
      <c r="CG117" s="942"/>
      <c r="CH117" s="942"/>
      <c r="CI117" s="942"/>
      <c r="CJ117" s="942"/>
      <c r="CK117" s="972"/>
      <c r="CL117" s="973"/>
      <c r="CM117" s="943" t="s">
        <v>427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8" t="s">
        <v>111</v>
      </c>
      <c r="DH117" s="989"/>
      <c r="DI117" s="989"/>
      <c r="DJ117" s="989"/>
      <c r="DK117" s="990"/>
      <c r="DL117" s="991" t="s">
        <v>111</v>
      </c>
      <c r="DM117" s="989"/>
      <c r="DN117" s="989"/>
      <c r="DO117" s="989"/>
      <c r="DP117" s="990"/>
      <c r="DQ117" s="991" t="s">
        <v>111</v>
      </c>
      <c r="DR117" s="989"/>
      <c r="DS117" s="989"/>
      <c r="DT117" s="989"/>
      <c r="DU117" s="990"/>
      <c r="DV117" s="979" t="s">
        <v>111</v>
      </c>
      <c r="DW117" s="980"/>
      <c r="DX117" s="980"/>
      <c r="DY117" s="980"/>
      <c r="DZ117" s="981"/>
    </row>
    <row r="118" spans="1:130" s="199" customFormat="1" ht="26.25" customHeight="1">
      <c r="A118" s="931"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286</v>
      </c>
      <c r="AG118" s="912"/>
      <c r="AH118" s="912"/>
      <c r="AI118" s="912"/>
      <c r="AJ118" s="913"/>
      <c r="AK118" s="911" t="s">
        <v>285</v>
      </c>
      <c r="AL118" s="912"/>
      <c r="AM118" s="912"/>
      <c r="AN118" s="912"/>
      <c r="AO118" s="913"/>
      <c r="AP118" s="993" t="s">
        <v>400</v>
      </c>
      <c r="AQ118" s="994"/>
      <c r="AR118" s="994"/>
      <c r="AS118" s="994"/>
      <c r="AT118" s="995"/>
      <c r="AU118" s="927"/>
      <c r="AV118" s="928"/>
      <c r="AW118" s="928"/>
      <c r="AX118" s="928"/>
      <c r="AY118" s="928"/>
      <c r="AZ118" s="996" t="s">
        <v>428</v>
      </c>
      <c r="BA118" s="997"/>
      <c r="BB118" s="997"/>
      <c r="BC118" s="997"/>
      <c r="BD118" s="997"/>
      <c r="BE118" s="997"/>
      <c r="BF118" s="997"/>
      <c r="BG118" s="997"/>
      <c r="BH118" s="997"/>
      <c r="BI118" s="997"/>
      <c r="BJ118" s="997"/>
      <c r="BK118" s="997"/>
      <c r="BL118" s="997"/>
      <c r="BM118" s="997"/>
      <c r="BN118" s="997"/>
      <c r="BO118" s="997"/>
      <c r="BP118" s="998"/>
      <c r="BQ118" s="1024" t="s">
        <v>111</v>
      </c>
      <c r="BR118" s="1025"/>
      <c r="BS118" s="1025"/>
      <c r="BT118" s="1025"/>
      <c r="BU118" s="1025"/>
      <c r="BV118" s="1025" t="s">
        <v>111</v>
      </c>
      <c r="BW118" s="1025"/>
      <c r="BX118" s="1025"/>
      <c r="BY118" s="1025"/>
      <c r="BZ118" s="1025"/>
      <c r="CA118" s="1025" t="s">
        <v>111</v>
      </c>
      <c r="CB118" s="1025"/>
      <c r="CC118" s="1025"/>
      <c r="CD118" s="1025"/>
      <c r="CE118" s="1025"/>
      <c r="CF118" s="941" t="s">
        <v>111</v>
      </c>
      <c r="CG118" s="942"/>
      <c r="CH118" s="942"/>
      <c r="CI118" s="942"/>
      <c r="CJ118" s="942"/>
      <c r="CK118" s="972"/>
      <c r="CL118" s="973"/>
      <c r="CM118" s="943" t="s">
        <v>429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8">
        <v>213373</v>
      </c>
      <c r="DH118" s="989"/>
      <c r="DI118" s="989"/>
      <c r="DJ118" s="989"/>
      <c r="DK118" s="990"/>
      <c r="DL118" s="991">
        <v>171561</v>
      </c>
      <c r="DM118" s="989"/>
      <c r="DN118" s="989"/>
      <c r="DO118" s="989"/>
      <c r="DP118" s="990"/>
      <c r="DQ118" s="991">
        <v>154212</v>
      </c>
      <c r="DR118" s="989"/>
      <c r="DS118" s="989"/>
      <c r="DT118" s="989"/>
      <c r="DU118" s="990"/>
      <c r="DV118" s="979">
        <v>5</v>
      </c>
      <c r="DW118" s="980"/>
      <c r="DX118" s="980"/>
      <c r="DY118" s="980"/>
      <c r="DZ118" s="981"/>
    </row>
    <row r="119" spans="1:130" s="199" customFormat="1" ht="26.25" customHeight="1">
      <c r="A119" s="1081" t="s">
        <v>404</v>
      </c>
      <c r="B119" s="971"/>
      <c r="C119" s="950" t="s">
        <v>405</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1002" t="s">
        <v>430</v>
      </c>
      <c r="BP119" s="1033"/>
      <c r="BQ119" s="1024">
        <v>10164137</v>
      </c>
      <c r="BR119" s="1025"/>
      <c r="BS119" s="1025"/>
      <c r="BT119" s="1025"/>
      <c r="BU119" s="1025"/>
      <c r="BV119" s="1025">
        <v>9581976</v>
      </c>
      <c r="BW119" s="1025"/>
      <c r="BX119" s="1025"/>
      <c r="BY119" s="1025"/>
      <c r="BZ119" s="1025"/>
      <c r="CA119" s="1025">
        <v>9533337</v>
      </c>
      <c r="CB119" s="1025"/>
      <c r="CC119" s="1025"/>
      <c r="CD119" s="1025"/>
      <c r="CE119" s="1025"/>
      <c r="CF119" s="1026"/>
      <c r="CG119" s="1027"/>
      <c r="CH119" s="1027"/>
      <c r="CI119" s="1027"/>
      <c r="CJ119" s="1028"/>
      <c r="CK119" s="974"/>
      <c r="CL119" s="975"/>
      <c r="CM119" s="1029" t="s">
        <v>431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111</v>
      </c>
      <c r="DH119" s="1011"/>
      <c r="DI119" s="1011"/>
      <c r="DJ119" s="1011"/>
      <c r="DK119" s="1012"/>
      <c r="DL119" s="1010" t="s">
        <v>111</v>
      </c>
      <c r="DM119" s="1011"/>
      <c r="DN119" s="1011"/>
      <c r="DO119" s="1011"/>
      <c r="DP119" s="1012"/>
      <c r="DQ119" s="1010" t="s">
        <v>111</v>
      </c>
      <c r="DR119" s="1011"/>
      <c r="DS119" s="1011"/>
      <c r="DT119" s="1011"/>
      <c r="DU119" s="1012"/>
      <c r="DV119" s="1013" t="s">
        <v>111</v>
      </c>
      <c r="DW119" s="1014"/>
      <c r="DX119" s="1014"/>
      <c r="DY119" s="1014"/>
      <c r="DZ119" s="1015"/>
    </row>
    <row r="120" spans="1:130" s="199" customFormat="1" ht="26.25" customHeight="1">
      <c r="A120" s="1082"/>
      <c r="B120" s="973"/>
      <c r="C120" s="943" t="s">
        <v>408</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8" t="s">
        <v>111</v>
      </c>
      <c r="AB120" s="989"/>
      <c r="AC120" s="989"/>
      <c r="AD120" s="989"/>
      <c r="AE120" s="990"/>
      <c r="AF120" s="991" t="s">
        <v>111</v>
      </c>
      <c r="AG120" s="989"/>
      <c r="AH120" s="989"/>
      <c r="AI120" s="989"/>
      <c r="AJ120" s="990"/>
      <c r="AK120" s="991" t="s">
        <v>111</v>
      </c>
      <c r="AL120" s="989"/>
      <c r="AM120" s="989"/>
      <c r="AN120" s="989"/>
      <c r="AO120" s="990"/>
      <c r="AP120" s="979" t="s">
        <v>111</v>
      </c>
      <c r="AQ120" s="980"/>
      <c r="AR120" s="980"/>
      <c r="AS120" s="980"/>
      <c r="AT120" s="981"/>
      <c r="AU120" s="1016" t="s">
        <v>432</v>
      </c>
      <c r="AV120" s="1017"/>
      <c r="AW120" s="1017"/>
      <c r="AX120" s="1017"/>
      <c r="AY120" s="1018"/>
      <c r="AZ120" s="967" t="s">
        <v>433</v>
      </c>
      <c r="BA120" s="916"/>
      <c r="BB120" s="916"/>
      <c r="BC120" s="916"/>
      <c r="BD120" s="916"/>
      <c r="BE120" s="916"/>
      <c r="BF120" s="916"/>
      <c r="BG120" s="916"/>
      <c r="BH120" s="916"/>
      <c r="BI120" s="916"/>
      <c r="BJ120" s="916"/>
      <c r="BK120" s="916"/>
      <c r="BL120" s="916"/>
      <c r="BM120" s="916"/>
      <c r="BN120" s="916"/>
      <c r="BO120" s="916"/>
      <c r="BP120" s="917"/>
      <c r="BQ120" s="953">
        <v>2327741</v>
      </c>
      <c r="BR120" s="954"/>
      <c r="BS120" s="954"/>
      <c r="BT120" s="954"/>
      <c r="BU120" s="954"/>
      <c r="BV120" s="954">
        <v>1830346</v>
      </c>
      <c r="BW120" s="954"/>
      <c r="BX120" s="954"/>
      <c r="BY120" s="954"/>
      <c r="BZ120" s="954"/>
      <c r="CA120" s="954">
        <v>1899720</v>
      </c>
      <c r="CB120" s="954"/>
      <c r="CC120" s="954"/>
      <c r="CD120" s="954"/>
      <c r="CE120" s="954"/>
      <c r="CF120" s="968">
        <v>62.1</v>
      </c>
      <c r="CG120" s="969"/>
      <c r="CH120" s="969"/>
      <c r="CI120" s="969"/>
      <c r="CJ120" s="969"/>
      <c r="CK120" s="1034" t="s">
        <v>434</v>
      </c>
      <c r="CL120" s="1035"/>
      <c r="CM120" s="1035"/>
      <c r="CN120" s="1035"/>
      <c r="CO120" s="1036"/>
      <c r="CP120" s="1042" t="s">
        <v>383</v>
      </c>
      <c r="CQ120" s="1043"/>
      <c r="CR120" s="1043"/>
      <c r="CS120" s="1043"/>
      <c r="CT120" s="1043"/>
      <c r="CU120" s="1043"/>
      <c r="CV120" s="1043"/>
      <c r="CW120" s="1043"/>
      <c r="CX120" s="1043"/>
      <c r="CY120" s="1043"/>
      <c r="CZ120" s="1043"/>
      <c r="DA120" s="1043"/>
      <c r="DB120" s="1043"/>
      <c r="DC120" s="1043"/>
      <c r="DD120" s="1043"/>
      <c r="DE120" s="1043"/>
      <c r="DF120" s="1044"/>
      <c r="DG120" s="953">
        <v>3514949</v>
      </c>
      <c r="DH120" s="954"/>
      <c r="DI120" s="954"/>
      <c r="DJ120" s="954"/>
      <c r="DK120" s="954"/>
      <c r="DL120" s="954">
        <v>3426614</v>
      </c>
      <c r="DM120" s="954"/>
      <c r="DN120" s="954"/>
      <c r="DO120" s="954"/>
      <c r="DP120" s="954"/>
      <c r="DQ120" s="954">
        <v>3256121</v>
      </c>
      <c r="DR120" s="954"/>
      <c r="DS120" s="954"/>
      <c r="DT120" s="954"/>
      <c r="DU120" s="954"/>
      <c r="DV120" s="955">
        <v>106.5</v>
      </c>
      <c r="DW120" s="955"/>
      <c r="DX120" s="955"/>
      <c r="DY120" s="955"/>
      <c r="DZ120" s="956"/>
    </row>
    <row r="121" spans="1:130" s="199" customFormat="1" ht="26.25" customHeight="1">
      <c r="A121" s="1082"/>
      <c r="B121" s="973"/>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111</v>
      </c>
      <c r="AB121" s="989"/>
      <c r="AC121" s="989"/>
      <c r="AD121" s="989"/>
      <c r="AE121" s="990"/>
      <c r="AF121" s="991" t="s">
        <v>111</v>
      </c>
      <c r="AG121" s="989"/>
      <c r="AH121" s="989"/>
      <c r="AI121" s="989"/>
      <c r="AJ121" s="990"/>
      <c r="AK121" s="991" t="s">
        <v>111</v>
      </c>
      <c r="AL121" s="989"/>
      <c r="AM121" s="989"/>
      <c r="AN121" s="989"/>
      <c r="AO121" s="990"/>
      <c r="AP121" s="979" t="s">
        <v>111</v>
      </c>
      <c r="AQ121" s="980"/>
      <c r="AR121" s="980"/>
      <c r="AS121" s="980"/>
      <c r="AT121" s="981"/>
      <c r="AU121" s="1019"/>
      <c r="AV121" s="1020"/>
      <c r="AW121" s="1020"/>
      <c r="AX121" s="1020"/>
      <c r="AY121" s="1021"/>
      <c r="AZ121" s="976" t="s">
        <v>436</v>
      </c>
      <c r="BA121" s="977"/>
      <c r="BB121" s="977"/>
      <c r="BC121" s="977"/>
      <c r="BD121" s="977"/>
      <c r="BE121" s="977"/>
      <c r="BF121" s="977"/>
      <c r="BG121" s="977"/>
      <c r="BH121" s="977"/>
      <c r="BI121" s="977"/>
      <c r="BJ121" s="977"/>
      <c r="BK121" s="977"/>
      <c r="BL121" s="977"/>
      <c r="BM121" s="977"/>
      <c r="BN121" s="977"/>
      <c r="BO121" s="977"/>
      <c r="BP121" s="978"/>
      <c r="BQ121" s="946" t="s">
        <v>111</v>
      </c>
      <c r="BR121" s="947"/>
      <c r="BS121" s="947"/>
      <c r="BT121" s="947"/>
      <c r="BU121" s="947"/>
      <c r="BV121" s="947" t="s">
        <v>111</v>
      </c>
      <c r="BW121" s="947"/>
      <c r="BX121" s="947"/>
      <c r="BY121" s="947"/>
      <c r="BZ121" s="947"/>
      <c r="CA121" s="947" t="s">
        <v>111</v>
      </c>
      <c r="CB121" s="947"/>
      <c r="CC121" s="947"/>
      <c r="CD121" s="947"/>
      <c r="CE121" s="947"/>
      <c r="CF121" s="941" t="s">
        <v>111</v>
      </c>
      <c r="CG121" s="942"/>
      <c r="CH121" s="942"/>
      <c r="CI121" s="942"/>
      <c r="CJ121" s="942"/>
      <c r="CK121" s="1037"/>
      <c r="CL121" s="1038"/>
      <c r="CM121" s="1038"/>
      <c r="CN121" s="1038"/>
      <c r="CO121" s="1039"/>
      <c r="CP121" s="1047" t="s">
        <v>381</v>
      </c>
      <c r="CQ121" s="1048"/>
      <c r="CR121" s="1048"/>
      <c r="CS121" s="1048"/>
      <c r="CT121" s="1048"/>
      <c r="CU121" s="1048"/>
      <c r="CV121" s="1048"/>
      <c r="CW121" s="1048"/>
      <c r="CX121" s="1048"/>
      <c r="CY121" s="1048"/>
      <c r="CZ121" s="1048"/>
      <c r="DA121" s="1048"/>
      <c r="DB121" s="1048"/>
      <c r="DC121" s="1048"/>
      <c r="DD121" s="1048"/>
      <c r="DE121" s="1048"/>
      <c r="DF121" s="1049"/>
      <c r="DG121" s="946">
        <v>118190</v>
      </c>
      <c r="DH121" s="947"/>
      <c r="DI121" s="947"/>
      <c r="DJ121" s="947"/>
      <c r="DK121" s="947"/>
      <c r="DL121" s="947">
        <v>87506</v>
      </c>
      <c r="DM121" s="947"/>
      <c r="DN121" s="947"/>
      <c r="DO121" s="947"/>
      <c r="DP121" s="947"/>
      <c r="DQ121" s="947">
        <v>80792</v>
      </c>
      <c r="DR121" s="947"/>
      <c r="DS121" s="947"/>
      <c r="DT121" s="947"/>
      <c r="DU121" s="947"/>
      <c r="DV121" s="948">
        <v>2.6</v>
      </c>
      <c r="DW121" s="948"/>
      <c r="DX121" s="948"/>
      <c r="DY121" s="948"/>
      <c r="DZ121" s="949"/>
    </row>
    <row r="122" spans="1:130" s="199" customFormat="1" ht="26.25" customHeight="1">
      <c r="A122" s="1082"/>
      <c r="B122" s="973"/>
      <c r="C122" s="943" t="s">
        <v>418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8" t="s">
        <v>111</v>
      </c>
      <c r="AB122" s="989"/>
      <c r="AC122" s="989"/>
      <c r="AD122" s="989"/>
      <c r="AE122" s="990"/>
      <c r="AF122" s="991" t="s">
        <v>111</v>
      </c>
      <c r="AG122" s="989"/>
      <c r="AH122" s="989"/>
      <c r="AI122" s="989"/>
      <c r="AJ122" s="990"/>
      <c r="AK122" s="991" t="s">
        <v>111</v>
      </c>
      <c r="AL122" s="989"/>
      <c r="AM122" s="989"/>
      <c r="AN122" s="989"/>
      <c r="AO122" s="990"/>
      <c r="AP122" s="979" t="s">
        <v>111</v>
      </c>
      <c r="AQ122" s="980"/>
      <c r="AR122" s="980"/>
      <c r="AS122" s="980"/>
      <c r="AT122" s="981"/>
      <c r="AU122" s="1019"/>
      <c r="AV122" s="1020"/>
      <c r="AW122" s="1020"/>
      <c r="AX122" s="1020"/>
      <c r="AY122" s="1021"/>
      <c r="AZ122" s="996" t="s">
        <v>437</v>
      </c>
      <c r="BA122" s="997"/>
      <c r="BB122" s="997"/>
      <c r="BC122" s="997"/>
      <c r="BD122" s="997"/>
      <c r="BE122" s="997"/>
      <c r="BF122" s="997"/>
      <c r="BG122" s="997"/>
      <c r="BH122" s="997"/>
      <c r="BI122" s="997"/>
      <c r="BJ122" s="997"/>
      <c r="BK122" s="997"/>
      <c r="BL122" s="997"/>
      <c r="BM122" s="997"/>
      <c r="BN122" s="997"/>
      <c r="BO122" s="997"/>
      <c r="BP122" s="998"/>
      <c r="BQ122" s="1024">
        <v>5501218</v>
      </c>
      <c r="BR122" s="1025"/>
      <c r="BS122" s="1025"/>
      <c r="BT122" s="1025"/>
      <c r="BU122" s="1025"/>
      <c r="BV122" s="1025">
        <v>5263901</v>
      </c>
      <c r="BW122" s="1025"/>
      <c r="BX122" s="1025"/>
      <c r="BY122" s="1025"/>
      <c r="BZ122" s="1025"/>
      <c r="CA122" s="1025">
        <v>5274098</v>
      </c>
      <c r="CB122" s="1025"/>
      <c r="CC122" s="1025"/>
      <c r="CD122" s="1025"/>
      <c r="CE122" s="1025"/>
      <c r="CF122" s="1045">
        <v>172.5</v>
      </c>
      <c r="CG122" s="1046"/>
      <c r="CH122" s="1046"/>
      <c r="CI122" s="1046"/>
      <c r="CJ122" s="1046"/>
      <c r="CK122" s="1037"/>
      <c r="CL122" s="1038"/>
      <c r="CM122" s="1038"/>
      <c r="CN122" s="1038"/>
      <c r="CO122" s="1039"/>
      <c r="CP122" s="1047" t="s">
        <v>379</v>
      </c>
      <c r="CQ122" s="1048"/>
      <c r="CR122" s="1048"/>
      <c r="CS122" s="1048"/>
      <c r="CT122" s="1048"/>
      <c r="CU122" s="1048"/>
      <c r="CV122" s="1048"/>
      <c r="CW122" s="1048"/>
      <c r="CX122" s="1048"/>
      <c r="CY122" s="1048"/>
      <c r="CZ122" s="1048"/>
      <c r="DA122" s="1048"/>
      <c r="DB122" s="1048"/>
      <c r="DC122" s="1048"/>
      <c r="DD122" s="1048"/>
      <c r="DE122" s="1048"/>
      <c r="DF122" s="1049"/>
      <c r="DG122" s="946" t="s">
        <v>111</v>
      </c>
      <c r="DH122" s="947"/>
      <c r="DI122" s="947"/>
      <c r="DJ122" s="947"/>
      <c r="DK122" s="947"/>
      <c r="DL122" s="947" t="s">
        <v>111</v>
      </c>
      <c r="DM122" s="947"/>
      <c r="DN122" s="947"/>
      <c r="DO122" s="947"/>
      <c r="DP122" s="947"/>
      <c r="DQ122" s="947" t="s">
        <v>111</v>
      </c>
      <c r="DR122" s="947"/>
      <c r="DS122" s="947"/>
      <c r="DT122" s="947"/>
      <c r="DU122" s="947"/>
      <c r="DV122" s="948" t="s">
        <v>111</v>
      </c>
      <c r="DW122" s="948"/>
      <c r="DX122" s="948"/>
      <c r="DY122" s="948"/>
      <c r="DZ122" s="949"/>
    </row>
    <row r="123" spans="1:130" s="199" customFormat="1" ht="26.25" customHeight="1">
      <c r="A123" s="1082"/>
      <c r="B123" s="973"/>
      <c r="C123" s="943" t="s">
        <v>424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8">
        <v>25922</v>
      </c>
      <c r="AB123" s="989"/>
      <c r="AC123" s="989"/>
      <c r="AD123" s="989"/>
      <c r="AE123" s="990"/>
      <c r="AF123" s="991">
        <v>17986</v>
      </c>
      <c r="AG123" s="989"/>
      <c r="AH123" s="989"/>
      <c r="AI123" s="989"/>
      <c r="AJ123" s="990"/>
      <c r="AK123" s="991">
        <v>17701</v>
      </c>
      <c r="AL123" s="989"/>
      <c r="AM123" s="989"/>
      <c r="AN123" s="989"/>
      <c r="AO123" s="990"/>
      <c r="AP123" s="979">
        <v>0.6</v>
      </c>
      <c r="AQ123" s="980"/>
      <c r="AR123" s="980"/>
      <c r="AS123" s="980"/>
      <c r="AT123" s="98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438</v>
      </c>
      <c r="BP123" s="1033"/>
      <c r="BQ123" s="1088">
        <v>7828959</v>
      </c>
      <c r="BR123" s="1089"/>
      <c r="BS123" s="1089"/>
      <c r="BT123" s="1089"/>
      <c r="BU123" s="1089"/>
      <c r="BV123" s="1089">
        <v>7094247</v>
      </c>
      <c r="BW123" s="1089"/>
      <c r="BX123" s="1089"/>
      <c r="BY123" s="1089"/>
      <c r="BZ123" s="1089"/>
      <c r="CA123" s="1089">
        <v>7173818</v>
      </c>
      <c r="CB123" s="1089"/>
      <c r="CC123" s="1089"/>
      <c r="CD123" s="1089"/>
      <c r="CE123" s="1089"/>
      <c r="CF123" s="1026"/>
      <c r="CG123" s="1027"/>
      <c r="CH123" s="1027"/>
      <c r="CI123" s="1027"/>
      <c r="CJ123" s="1028"/>
      <c r="CK123" s="1037"/>
      <c r="CL123" s="1038"/>
      <c r="CM123" s="1038"/>
      <c r="CN123" s="1038"/>
      <c r="CO123" s="1039"/>
      <c r="CP123" s="1047" t="s">
        <v>380</v>
      </c>
      <c r="CQ123" s="1048"/>
      <c r="CR123" s="1048"/>
      <c r="CS123" s="1048"/>
      <c r="CT123" s="1048"/>
      <c r="CU123" s="1048"/>
      <c r="CV123" s="1048"/>
      <c r="CW123" s="1048"/>
      <c r="CX123" s="1048"/>
      <c r="CY123" s="1048"/>
      <c r="CZ123" s="1048"/>
      <c r="DA123" s="1048"/>
      <c r="DB123" s="1048"/>
      <c r="DC123" s="1048"/>
      <c r="DD123" s="1048"/>
      <c r="DE123" s="1048"/>
      <c r="DF123" s="1049"/>
      <c r="DG123" s="988" t="s">
        <v>111</v>
      </c>
      <c r="DH123" s="989"/>
      <c r="DI123" s="989"/>
      <c r="DJ123" s="989"/>
      <c r="DK123" s="990"/>
      <c r="DL123" s="991" t="s">
        <v>111</v>
      </c>
      <c r="DM123" s="989"/>
      <c r="DN123" s="989"/>
      <c r="DO123" s="989"/>
      <c r="DP123" s="990"/>
      <c r="DQ123" s="991" t="s">
        <v>111</v>
      </c>
      <c r="DR123" s="989"/>
      <c r="DS123" s="989"/>
      <c r="DT123" s="989"/>
      <c r="DU123" s="990"/>
      <c r="DV123" s="979" t="s">
        <v>111</v>
      </c>
      <c r="DW123" s="980"/>
      <c r="DX123" s="980"/>
      <c r="DY123" s="980"/>
      <c r="DZ123" s="981"/>
    </row>
    <row r="124" spans="1:130" s="199" customFormat="1" ht="26.25" customHeight="1" thickBot="1">
      <c r="A124" s="1082"/>
      <c r="B124" s="973"/>
      <c r="C124" s="943" t="s">
        <v>427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8" t="s">
        <v>111</v>
      </c>
      <c r="AB124" s="989"/>
      <c r="AC124" s="989"/>
      <c r="AD124" s="989"/>
      <c r="AE124" s="990"/>
      <c r="AF124" s="991" t="s">
        <v>111</v>
      </c>
      <c r="AG124" s="989"/>
      <c r="AH124" s="989"/>
      <c r="AI124" s="989"/>
      <c r="AJ124" s="990"/>
      <c r="AK124" s="991" t="s">
        <v>111</v>
      </c>
      <c r="AL124" s="989"/>
      <c r="AM124" s="989"/>
      <c r="AN124" s="989"/>
      <c r="AO124" s="990"/>
      <c r="AP124" s="979" t="s">
        <v>111</v>
      </c>
      <c r="AQ124" s="980"/>
      <c r="AR124" s="980"/>
      <c r="AS124" s="980"/>
      <c r="AT124" s="981"/>
      <c r="AU124" s="1084" t="s">
        <v>439</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67.1</v>
      </c>
      <c r="BR124" s="1055"/>
      <c r="BS124" s="1055"/>
      <c r="BT124" s="1055"/>
      <c r="BU124" s="1055"/>
      <c r="BV124" s="1055">
        <v>75.4</v>
      </c>
      <c r="BW124" s="1055"/>
      <c r="BX124" s="1055"/>
      <c r="BY124" s="1055"/>
      <c r="BZ124" s="1055"/>
      <c r="CA124" s="1055">
        <v>77.1</v>
      </c>
      <c r="CB124" s="1055"/>
      <c r="CC124" s="1055"/>
      <c r="CD124" s="1055"/>
      <c r="CE124" s="1055"/>
      <c r="CF124" s="1056"/>
      <c r="CG124" s="1057"/>
      <c r="CH124" s="1057"/>
      <c r="CI124" s="1057"/>
      <c r="CJ124" s="1058"/>
      <c r="CK124" s="1040"/>
      <c r="CL124" s="1040"/>
      <c r="CM124" s="1040"/>
      <c r="CN124" s="1040"/>
      <c r="CO124" s="1041"/>
      <c r="CP124" s="1047" t="s">
        <v>440</v>
      </c>
      <c r="CQ124" s="1048"/>
      <c r="CR124" s="1048"/>
      <c r="CS124" s="1048"/>
      <c r="CT124" s="1048"/>
      <c r="CU124" s="1048"/>
      <c r="CV124" s="1048"/>
      <c r="CW124" s="1048"/>
      <c r="CX124" s="1048"/>
      <c r="CY124" s="1048"/>
      <c r="CZ124" s="1048"/>
      <c r="DA124" s="1048"/>
      <c r="DB124" s="1048"/>
      <c r="DC124" s="1048"/>
      <c r="DD124" s="1048"/>
      <c r="DE124" s="1048"/>
      <c r="DF124" s="1049"/>
      <c r="DG124" s="1032" t="s">
        <v>111</v>
      </c>
      <c r="DH124" s="1011"/>
      <c r="DI124" s="1011"/>
      <c r="DJ124" s="1011"/>
      <c r="DK124" s="1012"/>
      <c r="DL124" s="1010" t="s">
        <v>111</v>
      </c>
      <c r="DM124" s="1011"/>
      <c r="DN124" s="1011"/>
      <c r="DO124" s="1011"/>
      <c r="DP124" s="1012"/>
      <c r="DQ124" s="1010" t="s">
        <v>111</v>
      </c>
      <c r="DR124" s="1011"/>
      <c r="DS124" s="1011"/>
      <c r="DT124" s="1011"/>
      <c r="DU124" s="1012"/>
      <c r="DV124" s="1013" t="s">
        <v>111</v>
      </c>
      <c r="DW124" s="1014"/>
      <c r="DX124" s="1014"/>
      <c r="DY124" s="1014"/>
      <c r="DZ124" s="1015"/>
    </row>
    <row r="125" spans="1:130" s="199" customFormat="1" ht="26.25" customHeight="1">
      <c r="A125" s="1082"/>
      <c r="B125" s="973"/>
      <c r="C125" s="943" t="s">
        <v>429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8">
        <v>39983</v>
      </c>
      <c r="AB125" s="989"/>
      <c r="AC125" s="989"/>
      <c r="AD125" s="989"/>
      <c r="AE125" s="990"/>
      <c r="AF125" s="991">
        <v>32762</v>
      </c>
      <c r="AG125" s="989"/>
      <c r="AH125" s="989"/>
      <c r="AI125" s="989"/>
      <c r="AJ125" s="990"/>
      <c r="AK125" s="991">
        <v>26399</v>
      </c>
      <c r="AL125" s="989"/>
      <c r="AM125" s="989"/>
      <c r="AN125" s="989"/>
      <c r="AO125" s="990"/>
      <c r="AP125" s="979">
        <v>0.9</v>
      </c>
      <c r="AQ125" s="980"/>
      <c r="AR125" s="980"/>
      <c r="AS125" s="980"/>
      <c r="AT125" s="98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441</v>
      </c>
      <c r="CL125" s="1035"/>
      <c r="CM125" s="1035"/>
      <c r="CN125" s="1035"/>
      <c r="CO125" s="1036"/>
      <c r="CP125" s="967" t="s">
        <v>442</v>
      </c>
      <c r="CQ125" s="916"/>
      <c r="CR125" s="916"/>
      <c r="CS125" s="916"/>
      <c r="CT125" s="916"/>
      <c r="CU125" s="916"/>
      <c r="CV125" s="916"/>
      <c r="CW125" s="916"/>
      <c r="CX125" s="916"/>
      <c r="CY125" s="916"/>
      <c r="CZ125" s="916"/>
      <c r="DA125" s="916"/>
      <c r="DB125" s="916"/>
      <c r="DC125" s="916"/>
      <c r="DD125" s="916"/>
      <c r="DE125" s="916"/>
      <c r="DF125" s="917"/>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9" customFormat="1" ht="26.25" customHeight="1" thickBot="1">
      <c r="A126" s="1082"/>
      <c r="B126" s="973"/>
      <c r="C126" s="943" t="s">
        <v>431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8" t="s">
        <v>111</v>
      </c>
      <c r="AB126" s="989"/>
      <c r="AC126" s="989"/>
      <c r="AD126" s="989"/>
      <c r="AE126" s="990"/>
      <c r="AF126" s="991" t="s">
        <v>111</v>
      </c>
      <c r="AG126" s="989"/>
      <c r="AH126" s="989"/>
      <c r="AI126" s="989"/>
      <c r="AJ126" s="990"/>
      <c r="AK126" s="991" t="s">
        <v>111</v>
      </c>
      <c r="AL126" s="989"/>
      <c r="AM126" s="989"/>
      <c r="AN126" s="989"/>
      <c r="AO126" s="990"/>
      <c r="AP126" s="979" t="s">
        <v>111</v>
      </c>
      <c r="AQ126" s="980"/>
      <c r="AR126" s="980"/>
      <c r="AS126" s="980"/>
      <c r="AT126" s="98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443</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9" customFormat="1" ht="26.25" customHeight="1">
      <c r="A127" s="1083"/>
      <c r="B127" s="975"/>
      <c r="C127" s="1029" t="s">
        <v>444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8" t="s">
        <v>111</v>
      </c>
      <c r="AB127" s="989"/>
      <c r="AC127" s="989"/>
      <c r="AD127" s="989"/>
      <c r="AE127" s="990"/>
      <c r="AF127" s="991" t="s">
        <v>111</v>
      </c>
      <c r="AG127" s="989"/>
      <c r="AH127" s="989"/>
      <c r="AI127" s="989"/>
      <c r="AJ127" s="990"/>
      <c r="AK127" s="991" t="s">
        <v>111</v>
      </c>
      <c r="AL127" s="989"/>
      <c r="AM127" s="989"/>
      <c r="AN127" s="989"/>
      <c r="AO127" s="990"/>
      <c r="AP127" s="979" t="s">
        <v>111</v>
      </c>
      <c r="AQ127" s="980"/>
      <c r="AR127" s="980"/>
      <c r="AS127" s="980"/>
      <c r="AT127" s="981"/>
      <c r="AU127" s="235"/>
      <c r="AV127" s="235"/>
      <c r="AW127" s="235"/>
      <c r="AX127" s="1059" t="s">
        <v>445</v>
      </c>
      <c r="AY127" s="1060"/>
      <c r="AZ127" s="1060"/>
      <c r="BA127" s="1060"/>
      <c r="BB127" s="1060"/>
      <c r="BC127" s="1060"/>
      <c r="BD127" s="1060"/>
      <c r="BE127" s="1061"/>
      <c r="BF127" s="1062" t="s">
        <v>446</v>
      </c>
      <c r="BG127" s="1060"/>
      <c r="BH127" s="1060"/>
      <c r="BI127" s="1060"/>
      <c r="BJ127" s="1060"/>
      <c r="BK127" s="1060"/>
      <c r="BL127" s="1061"/>
      <c r="BM127" s="1062" t="s">
        <v>447</v>
      </c>
      <c r="BN127" s="1060"/>
      <c r="BO127" s="1060"/>
      <c r="BP127" s="1060"/>
      <c r="BQ127" s="1060"/>
      <c r="BR127" s="1060"/>
      <c r="BS127" s="1061"/>
      <c r="BT127" s="1062" t="s">
        <v>448</v>
      </c>
      <c r="BU127" s="1060"/>
      <c r="BV127" s="1060"/>
      <c r="BW127" s="1060"/>
      <c r="BX127" s="1060"/>
      <c r="BY127" s="1060"/>
      <c r="BZ127" s="1080"/>
      <c r="CA127" s="235"/>
      <c r="CB127" s="235"/>
      <c r="CC127" s="235"/>
      <c r="CD127" s="236"/>
      <c r="CE127" s="236"/>
      <c r="CF127" s="236"/>
      <c r="CG127" s="233"/>
      <c r="CH127" s="233"/>
      <c r="CI127" s="233"/>
      <c r="CJ127" s="234"/>
      <c r="CK127" s="1051"/>
      <c r="CL127" s="1038"/>
      <c r="CM127" s="1038"/>
      <c r="CN127" s="1038"/>
      <c r="CO127" s="1039"/>
      <c r="CP127" s="976" t="s">
        <v>449</v>
      </c>
      <c r="CQ127" s="977"/>
      <c r="CR127" s="977"/>
      <c r="CS127" s="977"/>
      <c r="CT127" s="977"/>
      <c r="CU127" s="977"/>
      <c r="CV127" s="977"/>
      <c r="CW127" s="977"/>
      <c r="CX127" s="977"/>
      <c r="CY127" s="977"/>
      <c r="CZ127" s="977"/>
      <c r="DA127" s="977"/>
      <c r="DB127" s="977"/>
      <c r="DC127" s="977"/>
      <c r="DD127" s="977"/>
      <c r="DE127" s="977"/>
      <c r="DF127" s="978"/>
      <c r="DG127" s="946" t="s">
        <v>111</v>
      </c>
      <c r="DH127" s="947"/>
      <c r="DI127" s="947"/>
      <c r="DJ127" s="947"/>
      <c r="DK127" s="947"/>
      <c r="DL127" s="947" t="s">
        <v>111</v>
      </c>
      <c r="DM127" s="947"/>
      <c r="DN127" s="947"/>
      <c r="DO127" s="947"/>
      <c r="DP127" s="947"/>
      <c r="DQ127" s="947" t="s">
        <v>111</v>
      </c>
      <c r="DR127" s="947"/>
      <c r="DS127" s="947"/>
      <c r="DT127" s="947"/>
      <c r="DU127" s="947"/>
      <c r="DV127" s="948" t="s">
        <v>111</v>
      </c>
      <c r="DW127" s="948"/>
      <c r="DX127" s="948"/>
      <c r="DY127" s="948"/>
      <c r="DZ127" s="949"/>
    </row>
    <row r="128" spans="1:130" s="199" customFormat="1" ht="26.25" customHeight="1" thickBot="1">
      <c r="A128" s="1066" t="s">
        <v>450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451</v>
      </c>
      <c r="X128" s="1068"/>
      <c r="Y128" s="1068"/>
      <c r="Z128" s="1069"/>
      <c r="AA128" s="1070" t="s">
        <v>111</v>
      </c>
      <c r="AB128" s="1071"/>
      <c r="AC128" s="1071"/>
      <c r="AD128" s="1071"/>
      <c r="AE128" s="1072"/>
      <c r="AF128" s="1073" t="s">
        <v>111</v>
      </c>
      <c r="AG128" s="1071"/>
      <c r="AH128" s="1071"/>
      <c r="AI128" s="1071"/>
      <c r="AJ128" s="1072"/>
      <c r="AK128" s="1073" t="s">
        <v>111</v>
      </c>
      <c r="AL128" s="1071"/>
      <c r="AM128" s="1071"/>
      <c r="AN128" s="1071"/>
      <c r="AO128" s="1072"/>
      <c r="AP128" s="1074"/>
      <c r="AQ128" s="1075"/>
      <c r="AR128" s="1075"/>
      <c r="AS128" s="1075"/>
      <c r="AT128" s="1076"/>
      <c r="AU128" s="235"/>
      <c r="AV128" s="235"/>
      <c r="AW128" s="235"/>
      <c r="AX128" s="915" t="s">
        <v>452</v>
      </c>
      <c r="AY128" s="916"/>
      <c r="AZ128" s="916"/>
      <c r="BA128" s="916"/>
      <c r="BB128" s="916"/>
      <c r="BC128" s="916"/>
      <c r="BD128" s="916"/>
      <c r="BE128" s="917"/>
      <c r="BF128" s="1077" t="s">
        <v>111</v>
      </c>
      <c r="BG128" s="1078"/>
      <c r="BH128" s="1078"/>
      <c r="BI128" s="1078"/>
      <c r="BJ128" s="1078"/>
      <c r="BK128" s="1078"/>
      <c r="BL128" s="1079"/>
      <c r="BM128" s="1077">
        <v>15</v>
      </c>
      <c r="BN128" s="1078"/>
      <c r="BO128" s="1078"/>
      <c r="BP128" s="1078"/>
      <c r="BQ128" s="1078"/>
      <c r="BR128" s="1078"/>
      <c r="BS128" s="1079"/>
      <c r="BT128" s="1077">
        <v>20</v>
      </c>
      <c r="BU128" s="1078"/>
      <c r="BV128" s="1078"/>
      <c r="BW128" s="1078"/>
      <c r="BX128" s="1078"/>
      <c r="BY128" s="1078"/>
      <c r="BZ128" s="1101"/>
      <c r="CA128" s="236"/>
      <c r="CB128" s="236"/>
      <c r="CC128" s="236"/>
      <c r="CD128" s="236"/>
      <c r="CE128" s="236"/>
      <c r="CF128" s="236"/>
      <c r="CG128" s="233"/>
      <c r="CH128" s="233"/>
      <c r="CI128" s="233"/>
      <c r="CJ128" s="234"/>
      <c r="CK128" s="1052"/>
      <c r="CL128" s="1053"/>
      <c r="CM128" s="1053"/>
      <c r="CN128" s="1053"/>
      <c r="CO128" s="1054"/>
      <c r="CP128" s="1102" t="s">
        <v>453</v>
      </c>
      <c r="CQ128" s="1103"/>
      <c r="CR128" s="1103"/>
      <c r="CS128" s="1103"/>
      <c r="CT128" s="1103"/>
      <c r="CU128" s="1103"/>
      <c r="CV128" s="1103"/>
      <c r="CW128" s="1103"/>
      <c r="CX128" s="1103"/>
      <c r="CY128" s="1103"/>
      <c r="CZ128" s="1103"/>
      <c r="DA128" s="1103"/>
      <c r="DB128" s="1103"/>
      <c r="DC128" s="1103"/>
      <c r="DD128" s="1103"/>
      <c r="DE128" s="1103"/>
      <c r="DF128" s="1104"/>
      <c r="DG128" s="1105">
        <v>1177</v>
      </c>
      <c r="DH128" s="1063"/>
      <c r="DI128" s="1063"/>
      <c r="DJ128" s="1063"/>
      <c r="DK128" s="1063"/>
      <c r="DL128" s="1063">
        <v>942</v>
      </c>
      <c r="DM128" s="1063"/>
      <c r="DN128" s="1063"/>
      <c r="DO128" s="1063"/>
      <c r="DP128" s="1063"/>
      <c r="DQ128" s="1063">
        <v>712</v>
      </c>
      <c r="DR128" s="1063"/>
      <c r="DS128" s="1063"/>
      <c r="DT128" s="1063"/>
      <c r="DU128" s="1063"/>
      <c r="DV128" s="1064">
        <v>0</v>
      </c>
      <c r="DW128" s="1064"/>
      <c r="DX128" s="1064"/>
      <c r="DY128" s="1064"/>
      <c r="DZ128" s="1065"/>
    </row>
    <row r="129" spans="1:130" s="199" customFormat="1" ht="26.25" customHeight="1">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5" t="s">
        <v>454</v>
      </c>
      <c r="X129" s="1096"/>
      <c r="Y129" s="1096"/>
      <c r="Z129" s="1097"/>
      <c r="AA129" s="988">
        <v>4009865</v>
      </c>
      <c r="AB129" s="989"/>
      <c r="AC129" s="989"/>
      <c r="AD129" s="989"/>
      <c r="AE129" s="990"/>
      <c r="AF129" s="991">
        <v>3789821</v>
      </c>
      <c r="AG129" s="989"/>
      <c r="AH129" s="989"/>
      <c r="AI129" s="989"/>
      <c r="AJ129" s="990"/>
      <c r="AK129" s="991">
        <v>3541962</v>
      </c>
      <c r="AL129" s="989"/>
      <c r="AM129" s="989"/>
      <c r="AN129" s="989"/>
      <c r="AO129" s="990"/>
      <c r="AP129" s="1098"/>
      <c r="AQ129" s="1099"/>
      <c r="AR129" s="1099"/>
      <c r="AS129" s="1099"/>
      <c r="AT129" s="1100"/>
      <c r="AU129" s="237"/>
      <c r="AV129" s="237"/>
      <c r="AW129" s="237"/>
      <c r="AX129" s="1120" t="s">
        <v>455</v>
      </c>
      <c r="AY129" s="977"/>
      <c r="AZ129" s="977"/>
      <c r="BA129" s="977"/>
      <c r="BB129" s="977"/>
      <c r="BC129" s="977"/>
      <c r="BD129" s="977"/>
      <c r="BE129" s="978"/>
      <c r="BF129" s="1090" t="s">
        <v>111</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57" t="s">
        <v>456</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5" t="s">
        <v>457</v>
      </c>
      <c r="X130" s="1096"/>
      <c r="Y130" s="1096"/>
      <c r="Z130" s="1097"/>
      <c r="AA130" s="988">
        <v>533142</v>
      </c>
      <c r="AB130" s="989"/>
      <c r="AC130" s="989"/>
      <c r="AD130" s="989"/>
      <c r="AE130" s="990"/>
      <c r="AF130" s="991">
        <v>493706</v>
      </c>
      <c r="AG130" s="989"/>
      <c r="AH130" s="989"/>
      <c r="AI130" s="989"/>
      <c r="AJ130" s="990"/>
      <c r="AK130" s="991">
        <v>483640</v>
      </c>
      <c r="AL130" s="989"/>
      <c r="AM130" s="989"/>
      <c r="AN130" s="989"/>
      <c r="AO130" s="990"/>
      <c r="AP130" s="1098"/>
      <c r="AQ130" s="1099"/>
      <c r="AR130" s="1099"/>
      <c r="AS130" s="1099"/>
      <c r="AT130" s="1100"/>
      <c r="AU130" s="237"/>
      <c r="AV130" s="237"/>
      <c r="AW130" s="237"/>
      <c r="AX130" s="1120" t="s">
        <v>458</v>
      </c>
      <c r="AY130" s="977"/>
      <c r="AZ130" s="977"/>
      <c r="BA130" s="977"/>
      <c r="BB130" s="977"/>
      <c r="BC130" s="977"/>
      <c r="BD130" s="977"/>
      <c r="BE130" s="978"/>
      <c r="BF130" s="1121">
        <v>11.5</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459</v>
      </c>
      <c r="X131" s="1129"/>
      <c r="Y131" s="1129"/>
      <c r="Z131" s="1130"/>
      <c r="AA131" s="1032">
        <v>3476723</v>
      </c>
      <c r="AB131" s="1011"/>
      <c r="AC131" s="1011"/>
      <c r="AD131" s="1011"/>
      <c r="AE131" s="1012"/>
      <c r="AF131" s="1010">
        <v>3296115</v>
      </c>
      <c r="AG131" s="1011"/>
      <c r="AH131" s="1011"/>
      <c r="AI131" s="1011"/>
      <c r="AJ131" s="1012"/>
      <c r="AK131" s="1010">
        <v>3058322</v>
      </c>
      <c r="AL131" s="1011"/>
      <c r="AM131" s="1011"/>
      <c r="AN131" s="1011"/>
      <c r="AO131" s="1012"/>
      <c r="AP131" s="1131"/>
      <c r="AQ131" s="1132"/>
      <c r="AR131" s="1132"/>
      <c r="AS131" s="1132"/>
      <c r="AT131" s="1133"/>
      <c r="AU131" s="237"/>
      <c r="AV131" s="237"/>
      <c r="AW131" s="237"/>
      <c r="AX131" s="1143" t="s">
        <v>460</v>
      </c>
      <c r="AY131" s="1103"/>
      <c r="AZ131" s="1103"/>
      <c r="BA131" s="1103"/>
      <c r="BB131" s="1103"/>
      <c r="BC131" s="1103"/>
      <c r="BD131" s="1103"/>
      <c r="BE131" s="1104"/>
      <c r="BF131" s="1144">
        <v>77.1</v>
      </c>
      <c r="BG131" s="1145"/>
      <c r="BH131" s="1145"/>
      <c r="BI131" s="1145"/>
      <c r="BJ131" s="1145"/>
      <c r="BK131" s="1145"/>
      <c r="BL131" s="1146"/>
      <c r="BM131" s="1144">
        <v>350</v>
      </c>
      <c r="BN131" s="1145"/>
      <c r="BO131" s="1145"/>
      <c r="BP131" s="1145"/>
      <c r="BQ131" s="1145"/>
      <c r="BR131" s="1145"/>
      <c r="BS131" s="114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09" t="s">
        <v>461</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462</v>
      </c>
      <c r="W132" s="1113"/>
      <c r="X132" s="1113"/>
      <c r="Y132" s="1113"/>
      <c r="Z132" s="1114"/>
      <c r="AA132" s="1115">
        <v>11.08287891</v>
      </c>
      <c r="AB132" s="1116"/>
      <c r="AC132" s="1116"/>
      <c r="AD132" s="1116"/>
      <c r="AE132" s="1117"/>
      <c r="AF132" s="1118">
        <v>11.91884992</v>
      </c>
      <c r="AG132" s="1116"/>
      <c r="AH132" s="1116"/>
      <c r="AI132" s="1116"/>
      <c r="AJ132" s="1117"/>
      <c r="AK132" s="1118">
        <v>11.72136224</v>
      </c>
      <c r="AL132" s="1116"/>
      <c r="AM132" s="1116"/>
      <c r="AN132" s="1116"/>
      <c r="AO132" s="1117"/>
      <c r="AP132" s="1026"/>
      <c r="AQ132" s="1027"/>
      <c r="AR132" s="1027"/>
      <c r="AS132" s="1027"/>
      <c r="AT132" s="111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37" t="s">
        <v>463</v>
      </c>
      <c r="W133" s="1137"/>
      <c r="X133" s="1137"/>
      <c r="Y133" s="1137"/>
      <c r="Z133" s="1138"/>
      <c r="AA133" s="1139">
        <v>12.7</v>
      </c>
      <c r="AB133" s="1140"/>
      <c r="AC133" s="1140"/>
      <c r="AD133" s="1140"/>
      <c r="AE133" s="1141"/>
      <c r="AF133" s="1139">
        <v>11.6</v>
      </c>
      <c r="AG133" s="1140"/>
      <c r="AH133" s="1140"/>
      <c r="AI133" s="1140"/>
      <c r="AJ133" s="1141"/>
      <c r="AK133" s="1139">
        <v>11.5</v>
      </c>
      <c r="AL133" s="1140"/>
      <c r="AM133" s="1140"/>
      <c r="AN133" s="1140"/>
      <c r="AO133" s="1141"/>
      <c r="AP133" s="1056"/>
      <c r="AQ133" s="1057"/>
      <c r="AR133" s="1057"/>
      <c r="AS133" s="1057"/>
      <c r="AT133" s="11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T31">
      <selection activeCell="AB50" sqref="AB50"/>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464</v>
      </c>
      <c r="B5" s="248"/>
      <c r="C5" s="248"/>
      <c r="D5" s="248"/>
      <c r="E5" s="248"/>
      <c r="F5" s="248"/>
      <c r="G5" s="248"/>
      <c r="H5" s="248"/>
      <c r="I5" s="248"/>
      <c r="J5" s="248"/>
      <c r="K5" s="248"/>
      <c r="L5" s="248"/>
      <c r="M5" s="248"/>
      <c r="N5" s="248"/>
      <c r="O5" s="249"/>
    </row>
    <row r="6" spans="1:14" ht="13.5">
      <c r="A6" s="250"/>
      <c r="B6" s="246"/>
      <c r="C6" s="246"/>
      <c r="D6" s="246"/>
      <c r="E6" s="246"/>
      <c r="F6" s="246"/>
      <c r="G6" s="251" t="s">
        <v>465</v>
      </c>
      <c r="H6" s="251"/>
      <c r="I6" s="251"/>
      <c r="J6" s="251"/>
      <c r="K6" s="246"/>
      <c r="L6" s="246"/>
      <c r="M6" s="246"/>
      <c r="N6" s="246"/>
    </row>
    <row r="7" spans="1:14" ht="13.5">
      <c r="A7" s="250"/>
      <c r="B7" s="246"/>
      <c r="C7" s="246"/>
      <c r="D7" s="246"/>
      <c r="E7" s="246"/>
      <c r="F7" s="246"/>
      <c r="G7" s="253"/>
      <c r="H7" s="254"/>
      <c r="I7" s="254"/>
      <c r="J7" s="255"/>
      <c r="K7" s="1150" t="s">
        <v>466</v>
      </c>
      <c r="L7" s="256"/>
      <c r="M7" s="257" t="s">
        <v>467</v>
      </c>
      <c r="N7" s="258"/>
    </row>
    <row r="8" spans="1:14" ht="14.25">
      <c r="A8" s="250"/>
      <c r="B8" s="246"/>
      <c r="C8" s="246"/>
      <c r="D8" s="246"/>
      <c r="E8" s="246"/>
      <c r="F8" s="246"/>
      <c r="G8" s="259"/>
      <c r="H8" s="260"/>
      <c r="I8" s="260"/>
      <c r="J8" s="261"/>
      <c r="K8" s="1151"/>
      <c r="L8" s="262" t="s">
        <v>468</v>
      </c>
      <c r="M8" s="263" t="s">
        <v>469</v>
      </c>
      <c r="N8" s="264" t="s">
        <v>470</v>
      </c>
    </row>
    <row r="9" spans="1:14" ht="14.25">
      <c r="A9" s="250"/>
      <c r="B9" s="246"/>
      <c r="C9" s="246"/>
      <c r="D9" s="246"/>
      <c r="E9" s="246"/>
      <c r="F9" s="246"/>
      <c r="G9" s="1152" t="s">
        <v>471</v>
      </c>
      <c r="H9" s="1153"/>
      <c r="I9" s="1153"/>
      <c r="J9" s="1154"/>
      <c r="K9" s="265">
        <v>1030353</v>
      </c>
      <c r="L9" s="266">
        <v>83673</v>
      </c>
      <c r="M9" s="267">
        <v>85150</v>
      </c>
      <c r="N9" s="268">
        <v>-1.7</v>
      </c>
    </row>
    <row r="10" spans="1:14" ht="14.25">
      <c r="A10" s="250"/>
      <c r="B10" s="246"/>
      <c r="C10" s="246"/>
      <c r="D10" s="246"/>
      <c r="E10" s="246"/>
      <c r="F10" s="246"/>
      <c r="G10" s="1152" t="s">
        <v>472</v>
      </c>
      <c r="H10" s="1153"/>
      <c r="I10" s="1153"/>
      <c r="J10" s="1154"/>
      <c r="K10" s="269">
        <v>117880</v>
      </c>
      <c r="L10" s="270">
        <v>9573</v>
      </c>
      <c r="M10" s="271">
        <v>9032</v>
      </c>
      <c r="N10" s="272">
        <v>6</v>
      </c>
    </row>
    <row r="11" spans="1:14" ht="13.5" customHeight="1">
      <c r="A11" s="250"/>
      <c r="B11" s="246"/>
      <c r="C11" s="246"/>
      <c r="D11" s="246"/>
      <c r="E11" s="246"/>
      <c r="F11" s="246"/>
      <c r="G11" s="1152" t="s">
        <v>473</v>
      </c>
      <c r="H11" s="1153"/>
      <c r="I11" s="1153"/>
      <c r="J11" s="1154"/>
      <c r="K11" s="269">
        <v>142452</v>
      </c>
      <c r="L11" s="270">
        <v>11568</v>
      </c>
      <c r="M11" s="271">
        <v>13711</v>
      </c>
      <c r="N11" s="272">
        <v>-15.6</v>
      </c>
    </row>
    <row r="12" spans="1:14" ht="13.5" customHeight="1">
      <c r="A12" s="250"/>
      <c r="B12" s="246"/>
      <c r="C12" s="246"/>
      <c r="D12" s="246"/>
      <c r="E12" s="246"/>
      <c r="F12" s="246"/>
      <c r="G12" s="1152" t="s">
        <v>474</v>
      </c>
      <c r="H12" s="1153"/>
      <c r="I12" s="1153"/>
      <c r="J12" s="1154"/>
      <c r="K12" s="269">
        <v>5260</v>
      </c>
      <c r="L12" s="270">
        <v>427</v>
      </c>
      <c r="M12" s="271">
        <v>641</v>
      </c>
      <c r="N12" s="272">
        <v>-33.4</v>
      </c>
    </row>
    <row r="13" spans="1:14" ht="13.5" customHeight="1">
      <c r="A13" s="250"/>
      <c r="B13" s="246"/>
      <c r="C13" s="246"/>
      <c r="D13" s="246"/>
      <c r="E13" s="246"/>
      <c r="F13" s="246"/>
      <c r="G13" s="1152" t="s">
        <v>475</v>
      </c>
      <c r="H13" s="1153"/>
      <c r="I13" s="1153"/>
      <c r="J13" s="1154"/>
      <c r="K13" s="269" t="s">
        <v>476</v>
      </c>
      <c r="L13" s="270" t="s">
        <v>476</v>
      </c>
      <c r="M13" s="271" t="s">
        <v>476</v>
      </c>
      <c r="N13" s="272" t="s">
        <v>476</v>
      </c>
    </row>
    <row r="14" spans="1:14" ht="13.5" customHeight="1">
      <c r="A14" s="250"/>
      <c r="B14" s="246"/>
      <c r="C14" s="246"/>
      <c r="D14" s="246"/>
      <c r="E14" s="246"/>
      <c r="F14" s="246"/>
      <c r="G14" s="1152" t="s">
        <v>477</v>
      </c>
      <c r="H14" s="1153"/>
      <c r="I14" s="1153"/>
      <c r="J14" s="1154"/>
      <c r="K14" s="269">
        <v>34690</v>
      </c>
      <c r="L14" s="270">
        <v>2817</v>
      </c>
      <c r="M14" s="271">
        <v>4184</v>
      </c>
      <c r="N14" s="272">
        <v>-32.7</v>
      </c>
    </row>
    <row r="15" spans="1:14" ht="13.5" customHeight="1">
      <c r="A15" s="250"/>
      <c r="B15" s="246"/>
      <c r="C15" s="246"/>
      <c r="D15" s="246"/>
      <c r="E15" s="246"/>
      <c r="F15" s="246"/>
      <c r="G15" s="1152" t="s">
        <v>478</v>
      </c>
      <c r="H15" s="1153"/>
      <c r="I15" s="1153"/>
      <c r="J15" s="1154"/>
      <c r="K15" s="269">
        <v>27583</v>
      </c>
      <c r="L15" s="270">
        <v>2240</v>
      </c>
      <c r="M15" s="271">
        <v>2000</v>
      </c>
      <c r="N15" s="272">
        <v>12</v>
      </c>
    </row>
    <row r="16" spans="1:14" ht="14.25">
      <c r="A16" s="250"/>
      <c r="B16" s="246"/>
      <c r="C16" s="246"/>
      <c r="D16" s="246"/>
      <c r="E16" s="246"/>
      <c r="F16" s="246"/>
      <c r="G16" s="1155" t="s">
        <v>479</v>
      </c>
      <c r="H16" s="1156"/>
      <c r="I16" s="1156"/>
      <c r="J16" s="1157"/>
      <c r="K16" s="270">
        <v>-75847</v>
      </c>
      <c r="L16" s="270">
        <v>-6159</v>
      </c>
      <c r="M16" s="271">
        <v>-8546</v>
      </c>
      <c r="N16" s="272">
        <v>-27.9</v>
      </c>
    </row>
    <row r="17" spans="1:14" ht="14.25">
      <c r="A17" s="250"/>
      <c r="B17" s="246"/>
      <c r="C17" s="246"/>
      <c r="D17" s="246"/>
      <c r="E17" s="246"/>
      <c r="F17" s="246"/>
      <c r="G17" s="1155" t="s">
        <v>169</v>
      </c>
      <c r="H17" s="1156"/>
      <c r="I17" s="1156"/>
      <c r="J17" s="1157"/>
      <c r="K17" s="270">
        <v>1282371</v>
      </c>
      <c r="L17" s="270">
        <v>104139</v>
      </c>
      <c r="M17" s="271">
        <v>106172</v>
      </c>
      <c r="N17" s="272">
        <v>-1.9</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480</v>
      </c>
      <c r="H19" s="246"/>
      <c r="I19" s="246"/>
      <c r="J19" s="246"/>
      <c r="K19" s="246"/>
      <c r="L19" s="246"/>
      <c r="M19" s="246"/>
      <c r="N19" s="246"/>
    </row>
    <row r="20" spans="1:14" ht="14.25">
      <c r="A20" s="250"/>
      <c r="B20" s="246"/>
      <c r="C20" s="246"/>
      <c r="D20" s="246"/>
      <c r="E20" s="246"/>
      <c r="F20" s="246"/>
      <c r="G20" s="274"/>
      <c r="H20" s="275"/>
      <c r="I20" s="275"/>
      <c r="J20" s="276"/>
      <c r="K20" s="277" t="s">
        <v>481</v>
      </c>
      <c r="L20" s="278" t="s">
        <v>482</v>
      </c>
      <c r="M20" s="279" t="s">
        <v>483</v>
      </c>
      <c r="N20" s="280"/>
    </row>
    <row r="21" spans="1:16" s="286" customFormat="1" ht="14.25">
      <c r="A21" s="281"/>
      <c r="B21" s="251"/>
      <c r="C21" s="251"/>
      <c r="D21" s="251"/>
      <c r="E21" s="251"/>
      <c r="F21" s="251"/>
      <c r="G21" s="1147" t="s">
        <v>484</v>
      </c>
      <c r="H21" s="1148"/>
      <c r="I21" s="1148"/>
      <c r="J21" s="1149"/>
      <c r="K21" s="282">
        <v>10.72</v>
      </c>
      <c r="L21" s="283">
        <v>10.19</v>
      </c>
      <c r="M21" s="284">
        <v>0.53</v>
      </c>
      <c r="N21" s="251"/>
      <c r="O21" s="285"/>
      <c r="P21" s="281"/>
    </row>
    <row r="22" spans="1:16" s="286" customFormat="1" ht="14.25">
      <c r="A22" s="281"/>
      <c r="B22" s="251"/>
      <c r="C22" s="251"/>
      <c r="D22" s="251"/>
      <c r="E22" s="251"/>
      <c r="F22" s="251"/>
      <c r="G22" s="1147" t="s">
        <v>485</v>
      </c>
      <c r="H22" s="1148"/>
      <c r="I22" s="1148"/>
      <c r="J22" s="1149"/>
      <c r="K22" s="287">
        <v>98.3</v>
      </c>
      <c r="L22" s="288">
        <v>96.4</v>
      </c>
      <c r="M22" s="289">
        <v>1.9</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486</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487</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488</v>
      </c>
      <c r="H29" s="251"/>
      <c r="I29" s="251"/>
      <c r="J29" s="251"/>
      <c r="K29" s="246"/>
      <c r="L29" s="246"/>
      <c r="M29" s="246"/>
      <c r="N29" s="246"/>
      <c r="O29" s="295"/>
    </row>
    <row r="30" spans="1:14" ht="13.5">
      <c r="A30" s="250"/>
      <c r="B30" s="246"/>
      <c r="C30" s="246"/>
      <c r="D30" s="246"/>
      <c r="E30" s="246"/>
      <c r="F30" s="246"/>
      <c r="G30" s="253"/>
      <c r="H30" s="254"/>
      <c r="I30" s="254"/>
      <c r="J30" s="255"/>
      <c r="K30" s="1150" t="s">
        <v>466</v>
      </c>
      <c r="L30" s="256"/>
      <c r="M30" s="257" t="s">
        <v>467</v>
      </c>
      <c r="N30" s="258"/>
    </row>
    <row r="31" spans="1:14" ht="14.25">
      <c r="A31" s="250"/>
      <c r="B31" s="246"/>
      <c r="C31" s="246"/>
      <c r="D31" s="246"/>
      <c r="E31" s="246"/>
      <c r="F31" s="246"/>
      <c r="G31" s="259"/>
      <c r="H31" s="260"/>
      <c r="I31" s="260"/>
      <c r="J31" s="261"/>
      <c r="K31" s="1151"/>
      <c r="L31" s="262" t="s">
        <v>468</v>
      </c>
      <c r="M31" s="263" t="s">
        <v>469</v>
      </c>
      <c r="N31" s="264" t="s">
        <v>470</v>
      </c>
    </row>
    <row r="32" spans="1:14" ht="27" customHeight="1">
      <c r="A32" s="250"/>
      <c r="B32" s="246"/>
      <c r="C32" s="246"/>
      <c r="D32" s="246"/>
      <c r="E32" s="246"/>
      <c r="F32" s="246"/>
      <c r="G32" s="1163" t="s">
        <v>489</v>
      </c>
      <c r="H32" s="1164"/>
      <c r="I32" s="1164"/>
      <c r="J32" s="1165"/>
      <c r="K32" s="296">
        <v>465251</v>
      </c>
      <c r="L32" s="296">
        <v>37782</v>
      </c>
      <c r="M32" s="297">
        <v>58921</v>
      </c>
      <c r="N32" s="298">
        <v>-35.9</v>
      </c>
    </row>
    <row r="33" spans="1:14" ht="13.5" customHeight="1">
      <c r="A33" s="250"/>
      <c r="B33" s="246"/>
      <c r="C33" s="246"/>
      <c r="D33" s="246"/>
      <c r="E33" s="246"/>
      <c r="F33" s="246"/>
      <c r="G33" s="1163" t="s">
        <v>490</v>
      </c>
      <c r="H33" s="1164"/>
      <c r="I33" s="1164"/>
      <c r="J33" s="1165"/>
      <c r="K33" s="296" t="s">
        <v>476</v>
      </c>
      <c r="L33" s="296" t="s">
        <v>476</v>
      </c>
      <c r="M33" s="297" t="s">
        <v>476</v>
      </c>
      <c r="N33" s="298" t="s">
        <v>476</v>
      </c>
    </row>
    <row r="34" spans="1:14" ht="27" customHeight="1">
      <c r="A34" s="250"/>
      <c r="B34" s="246"/>
      <c r="C34" s="246"/>
      <c r="D34" s="246"/>
      <c r="E34" s="246"/>
      <c r="F34" s="246"/>
      <c r="G34" s="1163" t="s">
        <v>491</v>
      </c>
      <c r="H34" s="1164"/>
      <c r="I34" s="1164"/>
      <c r="J34" s="1165"/>
      <c r="K34" s="296" t="s">
        <v>476</v>
      </c>
      <c r="L34" s="296" t="s">
        <v>476</v>
      </c>
      <c r="M34" s="297">
        <v>1</v>
      </c>
      <c r="N34" s="298" t="s">
        <v>476</v>
      </c>
    </row>
    <row r="35" spans="1:14" ht="27" customHeight="1">
      <c r="A35" s="250"/>
      <c r="B35" s="246"/>
      <c r="C35" s="246"/>
      <c r="D35" s="246"/>
      <c r="E35" s="246"/>
      <c r="F35" s="246"/>
      <c r="G35" s="1163" t="s">
        <v>492</v>
      </c>
      <c r="H35" s="1164"/>
      <c r="I35" s="1164"/>
      <c r="J35" s="1165"/>
      <c r="K35" s="296">
        <v>266191</v>
      </c>
      <c r="L35" s="296">
        <v>21617</v>
      </c>
      <c r="M35" s="297">
        <v>21946</v>
      </c>
      <c r="N35" s="298">
        <v>-1.5</v>
      </c>
    </row>
    <row r="36" spans="1:14" ht="27" customHeight="1">
      <c r="A36" s="250"/>
      <c r="B36" s="246"/>
      <c r="C36" s="246"/>
      <c r="D36" s="246"/>
      <c r="E36" s="246"/>
      <c r="F36" s="246"/>
      <c r="G36" s="1163" t="s">
        <v>493</v>
      </c>
      <c r="H36" s="1164"/>
      <c r="I36" s="1164"/>
      <c r="J36" s="1165"/>
      <c r="K36" s="296">
        <v>66340</v>
      </c>
      <c r="L36" s="296">
        <v>5387</v>
      </c>
      <c r="M36" s="297">
        <v>3467</v>
      </c>
      <c r="N36" s="298">
        <v>55.4</v>
      </c>
    </row>
    <row r="37" spans="1:14" ht="13.5" customHeight="1">
      <c r="A37" s="250"/>
      <c r="B37" s="246"/>
      <c r="C37" s="246"/>
      <c r="D37" s="246"/>
      <c r="E37" s="246"/>
      <c r="F37" s="246"/>
      <c r="G37" s="1163" t="s">
        <v>494</v>
      </c>
      <c r="H37" s="1164"/>
      <c r="I37" s="1164"/>
      <c r="J37" s="1165"/>
      <c r="K37" s="296">
        <v>44100</v>
      </c>
      <c r="L37" s="296">
        <v>3581</v>
      </c>
      <c r="M37" s="297">
        <v>1242</v>
      </c>
      <c r="N37" s="298">
        <v>188.3</v>
      </c>
    </row>
    <row r="38" spans="1:15" ht="27" customHeight="1">
      <c r="A38" s="250"/>
      <c r="B38" s="246"/>
      <c r="C38" s="246"/>
      <c r="D38" s="246"/>
      <c r="E38" s="246"/>
      <c r="F38" s="246"/>
      <c r="G38" s="1166" t="s">
        <v>495</v>
      </c>
      <c r="H38" s="1167"/>
      <c r="I38" s="1167"/>
      <c r="J38" s="1168"/>
      <c r="K38" s="299">
        <v>235</v>
      </c>
      <c r="L38" s="299">
        <v>19</v>
      </c>
      <c r="M38" s="300">
        <v>1</v>
      </c>
      <c r="N38" s="301">
        <v>1800</v>
      </c>
      <c r="O38" s="295"/>
    </row>
    <row r="39" spans="1:15" ht="14.25">
      <c r="A39" s="250"/>
      <c r="B39" s="246"/>
      <c r="C39" s="246"/>
      <c r="D39" s="246"/>
      <c r="E39" s="246"/>
      <c r="F39" s="246"/>
      <c r="G39" s="1166" t="s">
        <v>496</v>
      </c>
      <c r="H39" s="1167"/>
      <c r="I39" s="1167"/>
      <c r="J39" s="1168"/>
      <c r="K39" s="302" t="s">
        <v>476</v>
      </c>
      <c r="L39" s="302" t="s">
        <v>476</v>
      </c>
      <c r="M39" s="303">
        <v>-1780</v>
      </c>
      <c r="N39" s="304" t="s">
        <v>476</v>
      </c>
      <c r="O39" s="295"/>
    </row>
    <row r="40" spans="1:15" ht="27" customHeight="1">
      <c r="A40" s="250"/>
      <c r="B40" s="246"/>
      <c r="C40" s="246"/>
      <c r="D40" s="246"/>
      <c r="E40" s="246"/>
      <c r="F40" s="246"/>
      <c r="G40" s="1163" t="s">
        <v>497</v>
      </c>
      <c r="H40" s="1164"/>
      <c r="I40" s="1164"/>
      <c r="J40" s="1165"/>
      <c r="K40" s="302">
        <v>-483640</v>
      </c>
      <c r="L40" s="302">
        <v>-39276</v>
      </c>
      <c r="M40" s="303">
        <v>-57269</v>
      </c>
      <c r="N40" s="304">
        <v>-31.4</v>
      </c>
      <c r="O40" s="295"/>
    </row>
    <row r="41" spans="1:15" ht="14.25">
      <c r="A41" s="250"/>
      <c r="B41" s="246"/>
      <c r="C41" s="246"/>
      <c r="D41" s="246"/>
      <c r="E41" s="246"/>
      <c r="F41" s="246"/>
      <c r="G41" s="1169" t="s">
        <v>280</v>
      </c>
      <c r="H41" s="1170"/>
      <c r="I41" s="1170"/>
      <c r="J41" s="1171"/>
      <c r="K41" s="296">
        <v>358477</v>
      </c>
      <c r="L41" s="302">
        <v>29111</v>
      </c>
      <c r="M41" s="303">
        <v>26530</v>
      </c>
      <c r="N41" s="304">
        <v>9.7</v>
      </c>
      <c r="O41" s="295"/>
    </row>
    <row r="42" spans="1:15" ht="14.25">
      <c r="A42" s="250"/>
      <c r="B42" s="246"/>
      <c r="C42" s="246"/>
      <c r="D42" s="246"/>
      <c r="E42" s="246"/>
      <c r="F42" s="246"/>
      <c r="G42" s="305" t="s">
        <v>498</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499</v>
      </c>
      <c r="B47" s="246"/>
      <c r="C47" s="246"/>
      <c r="D47" s="246"/>
      <c r="E47" s="246"/>
      <c r="F47" s="246"/>
      <c r="G47" s="246"/>
      <c r="H47" s="246"/>
      <c r="I47" s="246"/>
      <c r="J47" s="246"/>
      <c r="K47" s="246"/>
      <c r="L47" s="246"/>
      <c r="M47" s="246"/>
      <c r="N47" s="246"/>
    </row>
    <row r="48" spans="1:14" ht="14.25">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58" t="s">
        <v>466</v>
      </c>
      <c r="J49" s="1160" t="s">
        <v>501</v>
      </c>
      <c r="K49" s="1161"/>
      <c r="L49" s="1161"/>
      <c r="M49" s="1161"/>
      <c r="N49" s="1162"/>
    </row>
    <row r="50" spans="1:14" ht="14.25">
      <c r="A50" s="250"/>
      <c r="B50" s="246"/>
      <c r="C50" s="246"/>
      <c r="D50" s="246"/>
      <c r="E50" s="246"/>
      <c r="F50" s="246"/>
      <c r="G50" s="314"/>
      <c r="H50" s="315"/>
      <c r="I50" s="1159"/>
      <c r="J50" s="316" t="s">
        <v>502</v>
      </c>
      <c r="K50" s="317" t="s">
        <v>503</v>
      </c>
      <c r="L50" s="318" t="s">
        <v>504</v>
      </c>
      <c r="M50" s="319" t="s">
        <v>505</v>
      </c>
      <c r="N50" s="320" t="s">
        <v>506</v>
      </c>
    </row>
    <row r="51" spans="1:14" ht="14.25">
      <c r="A51" s="250"/>
      <c r="B51" s="246"/>
      <c r="C51" s="246"/>
      <c r="D51" s="246"/>
      <c r="E51" s="246"/>
      <c r="F51" s="246"/>
      <c r="G51" s="312" t="s">
        <v>507</v>
      </c>
      <c r="H51" s="313"/>
      <c r="I51" s="321">
        <v>390881</v>
      </c>
      <c r="J51" s="322">
        <v>30705</v>
      </c>
      <c r="K51" s="323">
        <v>477.4</v>
      </c>
      <c r="L51" s="324">
        <v>70317</v>
      </c>
      <c r="M51" s="325">
        <v>-3.3</v>
      </c>
      <c r="N51" s="326">
        <v>480.7</v>
      </c>
    </row>
    <row r="52" spans="1:14" ht="14.25">
      <c r="A52" s="250"/>
      <c r="B52" s="246"/>
      <c r="C52" s="246"/>
      <c r="D52" s="246"/>
      <c r="E52" s="246"/>
      <c r="F52" s="246"/>
      <c r="G52" s="327"/>
      <c r="H52" s="328" t="s">
        <v>508</v>
      </c>
      <c r="I52" s="329">
        <v>269793</v>
      </c>
      <c r="J52" s="330">
        <v>21193</v>
      </c>
      <c r="K52" s="331">
        <v>408.1</v>
      </c>
      <c r="L52" s="332">
        <v>35725</v>
      </c>
      <c r="M52" s="333">
        <v>-1.6</v>
      </c>
      <c r="N52" s="334">
        <v>409.7</v>
      </c>
    </row>
    <row r="53" spans="1:14" ht="14.25">
      <c r="A53" s="250"/>
      <c r="B53" s="246"/>
      <c r="C53" s="246"/>
      <c r="D53" s="246"/>
      <c r="E53" s="246"/>
      <c r="F53" s="246"/>
      <c r="G53" s="312" t="s">
        <v>509</v>
      </c>
      <c r="H53" s="313"/>
      <c r="I53" s="321">
        <v>1414997</v>
      </c>
      <c r="J53" s="322">
        <v>111321</v>
      </c>
      <c r="K53" s="323">
        <v>262.6</v>
      </c>
      <c r="L53" s="324">
        <v>105751</v>
      </c>
      <c r="M53" s="325">
        <v>50.4</v>
      </c>
      <c r="N53" s="326">
        <v>212.2</v>
      </c>
    </row>
    <row r="54" spans="1:14" ht="14.25">
      <c r="A54" s="250"/>
      <c r="B54" s="246"/>
      <c r="C54" s="246"/>
      <c r="D54" s="246"/>
      <c r="E54" s="246"/>
      <c r="F54" s="246"/>
      <c r="G54" s="327"/>
      <c r="H54" s="328" t="s">
        <v>508</v>
      </c>
      <c r="I54" s="329">
        <v>163897</v>
      </c>
      <c r="J54" s="330">
        <v>12894</v>
      </c>
      <c r="K54" s="331">
        <v>-39.2</v>
      </c>
      <c r="L54" s="332">
        <v>49969</v>
      </c>
      <c r="M54" s="333">
        <v>39.9</v>
      </c>
      <c r="N54" s="334">
        <v>-79.1</v>
      </c>
    </row>
    <row r="55" spans="1:14" ht="14.25">
      <c r="A55" s="250"/>
      <c r="B55" s="246"/>
      <c r="C55" s="246"/>
      <c r="D55" s="246"/>
      <c r="E55" s="246"/>
      <c r="F55" s="246"/>
      <c r="G55" s="312" t="s">
        <v>510</v>
      </c>
      <c r="H55" s="313"/>
      <c r="I55" s="321">
        <v>1050950</v>
      </c>
      <c r="J55" s="322">
        <v>84029</v>
      </c>
      <c r="K55" s="323">
        <v>-24.5</v>
      </c>
      <c r="L55" s="324">
        <v>158564</v>
      </c>
      <c r="M55" s="325">
        <v>49.9</v>
      </c>
      <c r="N55" s="326">
        <v>-74.4</v>
      </c>
    </row>
    <row r="56" spans="1:14" ht="14.25">
      <c r="A56" s="250"/>
      <c r="B56" s="246"/>
      <c r="C56" s="246"/>
      <c r="D56" s="246"/>
      <c r="E56" s="246"/>
      <c r="F56" s="246"/>
      <c r="G56" s="327"/>
      <c r="H56" s="328" t="s">
        <v>508</v>
      </c>
      <c r="I56" s="329">
        <v>351412</v>
      </c>
      <c r="J56" s="330">
        <v>28097</v>
      </c>
      <c r="K56" s="331">
        <v>117.9</v>
      </c>
      <c r="L56" s="332">
        <v>48412</v>
      </c>
      <c r="M56" s="333">
        <v>-3.1</v>
      </c>
      <c r="N56" s="334">
        <v>121</v>
      </c>
    </row>
    <row r="57" spans="1:14" ht="14.25">
      <c r="A57" s="250"/>
      <c r="B57" s="246"/>
      <c r="C57" s="246"/>
      <c r="D57" s="246"/>
      <c r="E57" s="246"/>
      <c r="F57" s="246"/>
      <c r="G57" s="312" t="s">
        <v>511</v>
      </c>
      <c r="H57" s="313"/>
      <c r="I57" s="321">
        <v>1023068</v>
      </c>
      <c r="J57" s="322">
        <v>82772</v>
      </c>
      <c r="K57" s="323">
        <v>-1.5</v>
      </c>
      <c r="L57" s="324">
        <v>106092</v>
      </c>
      <c r="M57" s="325">
        <v>-33.1</v>
      </c>
      <c r="N57" s="326">
        <v>31.6</v>
      </c>
    </row>
    <row r="58" spans="1:14" ht="14.25">
      <c r="A58" s="250"/>
      <c r="B58" s="246"/>
      <c r="C58" s="246"/>
      <c r="D58" s="246"/>
      <c r="E58" s="246"/>
      <c r="F58" s="246"/>
      <c r="G58" s="327"/>
      <c r="H58" s="328" t="s">
        <v>508</v>
      </c>
      <c r="I58" s="329">
        <v>212113</v>
      </c>
      <c r="J58" s="330">
        <v>17161</v>
      </c>
      <c r="K58" s="331">
        <v>-38.9</v>
      </c>
      <c r="L58" s="332">
        <v>44299</v>
      </c>
      <c r="M58" s="333">
        <v>-8.5</v>
      </c>
      <c r="N58" s="334">
        <v>-30.4</v>
      </c>
    </row>
    <row r="59" spans="1:14" ht="14.25">
      <c r="A59" s="250"/>
      <c r="B59" s="246"/>
      <c r="C59" s="246"/>
      <c r="D59" s="246"/>
      <c r="E59" s="246"/>
      <c r="F59" s="246"/>
      <c r="G59" s="312" t="s">
        <v>512</v>
      </c>
      <c r="H59" s="313"/>
      <c r="I59" s="321">
        <v>1081762</v>
      </c>
      <c r="J59" s="322">
        <v>87848</v>
      </c>
      <c r="K59" s="323">
        <v>6.1</v>
      </c>
      <c r="L59" s="324">
        <v>78903</v>
      </c>
      <c r="M59" s="325">
        <v>-25.6</v>
      </c>
      <c r="N59" s="326">
        <v>31.7</v>
      </c>
    </row>
    <row r="60" spans="1:14" ht="14.25">
      <c r="A60" s="250"/>
      <c r="B60" s="246"/>
      <c r="C60" s="246"/>
      <c r="D60" s="246"/>
      <c r="E60" s="246"/>
      <c r="F60" s="246"/>
      <c r="G60" s="327"/>
      <c r="H60" s="328" t="s">
        <v>508</v>
      </c>
      <c r="I60" s="335">
        <v>152516</v>
      </c>
      <c r="J60" s="330">
        <v>12386</v>
      </c>
      <c r="K60" s="331">
        <v>-27.8</v>
      </c>
      <c r="L60" s="332">
        <v>49201</v>
      </c>
      <c r="M60" s="333">
        <v>11.1</v>
      </c>
      <c r="N60" s="334">
        <v>-38.9</v>
      </c>
    </row>
    <row r="61" spans="1:14" ht="14.25">
      <c r="A61" s="250"/>
      <c r="B61" s="246"/>
      <c r="C61" s="246"/>
      <c r="D61" s="246"/>
      <c r="E61" s="246"/>
      <c r="F61" s="246"/>
      <c r="G61" s="312" t="s">
        <v>513</v>
      </c>
      <c r="H61" s="336"/>
      <c r="I61" s="337">
        <v>992332</v>
      </c>
      <c r="J61" s="338">
        <v>79335</v>
      </c>
      <c r="K61" s="339">
        <v>144</v>
      </c>
      <c r="L61" s="340">
        <v>103925</v>
      </c>
      <c r="M61" s="341">
        <v>7.7</v>
      </c>
      <c r="N61" s="326">
        <v>136.3</v>
      </c>
    </row>
    <row r="62" spans="1:14" ht="14.25">
      <c r="A62" s="250"/>
      <c r="B62" s="246"/>
      <c r="C62" s="246"/>
      <c r="D62" s="246"/>
      <c r="E62" s="246"/>
      <c r="F62" s="246"/>
      <c r="G62" s="327"/>
      <c r="H62" s="328" t="s">
        <v>508</v>
      </c>
      <c r="I62" s="329">
        <v>229946</v>
      </c>
      <c r="J62" s="330">
        <v>18346</v>
      </c>
      <c r="K62" s="331">
        <v>84</v>
      </c>
      <c r="L62" s="332">
        <v>45521</v>
      </c>
      <c r="M62" s="333">
        <v>7.6</v>
      </c>
      <c r="N62" s="334">
        <v>76.4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30.74</v>
      </c>
      <c r="G47" s="12">
        <v>29.21</v>
      </c>
      <c r="H47" s="12">
        <v>20.41</v>
      </c>
      <c r="I47" s="12">
        <v>8.13</v>
      </c>
      <c r="J47" s="13">
        <v>8.71</v>
      </c>
    </row>
    <row r="48" spans="2:10" ht="57.75" customHeight="1">
      <c r="B48" s="14"/>
      <c r="C48" s="1174" t="s">
        <v>4</v>
      </c>
      <c r="D48" s="1174"/>
      <c r="E48" s="1175"/>
      <c r="F48" s="15">
        <v>3.27</v>
      </c>
      <c r="G48" s="16">
        <v>3.84</v>
      </c>
      <c r="H48" s="16">
        <v>4.47</v>
      </c>
      <c r="I48" s="16">
        <v>4.62</v>
      </c>
      <c r="J48" s="17">
        <v>4.74</v>
      </c>
    </row>
    <row r="49" spans="2:10" ht="57.75" customHeight="1" thickBot="1">
      <c r="B49" s="18"/>
      <c r="C49" s="1176" t="s">
        <v>5</v>
      </c>
      <c r="D49" s="1176"/>
      <c r="E49" s="1177"/>
      <c r="F49" s="19">
        <v>20.62</v>
      </c>
      <c r="G49" s="20">
        <v>2.19</v>
      </c>
      <c r="H49" s="20" t="s">
        <v>520</v>
      </c>
      <c r="I49" s="20" t="s">
        <v>521</v>
      </c>
      <c r="J49" s="21" t="s">
        <v>522</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2018-04-24T00:54:09Z</cp:lastPrinted>
  <dcterms:created xsi:type="dcterms:W3CDTF">2018-01-24T05:25:24Z</dcterms:created>
  <dcterms:modified xsi:type="dcterms:W3CDTF">2018-11-30T06:34:53Z</dcterms:modified>
  <cp:category/>
  <cp:version/>
  <cp:contentType/>
  <cp:contentStatus/>
</cp:coreProperties>
</file>